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6092C7975CAD0F8DA947E70252731D327B7C6E81" xr6:coauthVersionLast="47" xr6:coauthVersionMax="47" xr10:uidLastSave="{460EA611-572B-4E18-B87C-6EC069DA063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U136" i="3" s="1"/>
  <c r="F82" i="3"/>
  <c r="T167"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C7" i="3" s="1"/>
  <c r="D7" i="3" s="1"/>
  <c r="E34" i="3" l="1"/>
  <c r="D34" i="3"/>
  <c r="C34" i="3"/>
  <c r="E57" i="3"/>
  <c r="C57" i="3"/>
  <c r="D57" i="3"/>
  <c r="D35" i="3"/>
  <c r="C35" i="3"/>
  <c r="E35" i="3"/>
  <c r="C72" i="3"/>
  <c r="E72" i="3"/>
  <c r="D72" i="3"/>
  <c r="E94" i="3"/>
  <c r="D94" i="3"/>
  <c r="C94" i="3"/>
  <c r="E73" i="3"/>
  <c r="D73" i="3"/>
  <c r="C73" i="3"/>
  <c r="E110" i="3"/>
  <c r="D110" i="3"/>
  <c r="C110" i="3"/>
  <c r="D58" i="3"/>
  <c r="E58" i="3"/>
  <c r="C58" i="3"/>
  <c r="E54" i="3"/>
  <c r="D54" i="3"/>
  <c r="C54" i="3"/>
  <c r="C111" i="3"/>
  <c r="E111" i="3"/>
  <c r="D111" i="3"/>
  <c r="E53" i="3"/>
  <c r="D53" i="3"/>
  <c r="C53" i="3"/>
  <c r="C55" i="3"/>
  <c r="E55" i="3"/>
  <c r="D55" i="3"/>
  <c r="E112" i="3"/>
  <c r="D112" i="3"/>
  <c r="C112" i="3"/>
  <c r="E56" i="3"/>
  <c r="D56" i="3"/>
  <c r="C56" i="3"/>
  <c r="E113" i="3"/>
  <c r="D113" i="3"/>
  <c r="C113" i="3"/>
  <c r="T138" i="3"/>
  <c r="T143" i="3"/>
  <c r="T148" i="3"/>
  <c r="T153" i="3"/>
  <c r="T158" i="3"/>
  <c r="T163" i="3"/>
  <c r="T168" i="3"/>
  <c r="C90" i="3"/>
  <c r="T139" i="3"/>
  <c r="T144" i="3"/>
  <c r="T149" i="3"/>
  <c r="T154" i="3"/>
  <c r="T159" i="3"/>
  <c r="T164" i="3"/>
  <c r="D90" i="3"/>
  <c r="E90" i="3"/>
  <c r="T140" i="3"/>
  <c r="T145" i="3"/>
  <c r="T150" i="3"/>
  <c r="T155" i="3"/>
  <c r="T160" i="3"/>
  <c r="T165" i="3"/>
  <c r="F83" i="3"/>
  <c r="T141" i="3"/>
  <c r="T146" i="3"/>
  <c r="T151" i="3"/>
  <c r="T156" i="3"/>
  <c r="T161" i="3"/>
  <c r="T166" i="3"/>
  <c r="C93" i="3"/>
  <c r="D93" i="3"/>
  <c r="F16" i="3"/>
  <c r="F84" i="3"/>
  <c r="T142" i="3"/>
  <c r="T147" i="3"/>
  <c r="T152" i="3"/>
  <c r="T157" i="3"/>
  <c r="T162" i="3"/>
  <c r="X167" i="3" l="1"/>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 r="R167" i="3"/>
  <c r="R162" i="3"/>
  <c r="R157" i="3"/>
  <c r="R152" i="3"/>
  <c r="R147" i="3"/>
  <c r="R142" i="3"/>
  <c r="E20" i="3"/>
  <c r="R166" i="3"/>
  <c r="R161" i="3"/>
  <c r="R156" i="3"/>
  <c r="R151" i="3"/>
  <c r="R146" i="3"/>
  <c r="R141" i="3"/>
  <c r="R165" i="3"/>
  <c r="R160" i="3"/>
  <c r="R155" i="3"/>
  <c r="R150" i="3"/>
  <c r="R145" i="3"/>
  <c r="R140" i="3"/>
  <c r="R164" i="3"/>
  <c r="R159" i="3"/>
  <c r="R154" i="3"/>
  <c r="R149" i="3"/>
  <c r="R144" i="3"/>
  <c r="R139" i="3"/>
  <c r="C20" i="3"/>
  <c r="D20" i="3"/>
  <c r="R168" i="3"/>
  <c r="R163" i="3"/>
  <c r="R158" i="3"/>
  <c r="R153" i="3"/>
  <c r="R148" i="3"/>
  <c r="R143" i="3"/>
  <c r="R138" i="3"/>
  <c r="V167" i="3"/>
  <c r="V162" i="3"/>
  <c r="V157" i="3"/>
  <c r="V152" i="3"/>
  <c r="V147" i="3"/>
  <c r="V142" i="3"/>
  <c r="V166" i="3"/>
  <c r="V161" i="3"/>
  <c r="V156" i="3"/>
  <c r="V151" i="3"/>
  <c r="V146" i="3"/>
  <c r="V141" i="3"/>
  <c r="V165" i="3"/>
  <c r="V160" i="3"/>
  <c r="V155" i="3"/>
  <c r="V150" i="3"/>
  <c r="V145" i="3"/>
  <c r="V140" i="3"/>
  <c r="E91" i="3"/>
  <c r="D91" i="3"/>
  <c r="V164" i="3"/>
  <c r="V159" i="3"/>
  <c r="V154" i="3"/>
  <c r="V149" i="3"/>
  <c r="V144" i="3"/>
  <c r="V139" i="3"/>
  <c r="C91" i="3"/>
  <c r="V168" i="3"/>
  <c r="V163" i="3"/>
  <c r="V158" i="3"/>
  <c r="V153" i="3"/>
  <c r="V148" i="3"/>
  <c r="V143" i="3"/>
  <c r="V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Basic, Free, and Consumption SKUs are not used on Production artifacts requiring monitoring and SLA</t>
        </r>
      </text>
    </comment>
    <comment ref="K10" authorId="0" shapeId="0" xr:uid="{00000000-0006-0000-0400-000002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J16" authorId="0" shapeId="0" xr:uid="{00000000-0006-0000-0400-000003000000}">
      <text>
        <r>
          <rPr>
            <sz val="11"/>
            <rFont val="Calibri"/>
          </rPr>
          <t>Ensure Azure Resource Manager Delete Locks are Applied to Azure Storage Accounts</t>
        </r>
      </text>
    </comment>
    <comment ref="K16" authorId="0" shapeId="0" xr:uid="{00000000-0006-0000-0400-000004000000}">
      <text>
        <r>
          <rPr>
            <sz val="11"/>
            <rFont val="Calibri"/>
          </rPr>
          <t>Ensure Azure Resource Manager ReadOnly Locks are Considered for Azure Storage Accounts</t>
        </r>
      </text>
    </comment>
    <comment ref="J17" authorId="0" shapeId="0" xr:uid="{00000000-0006-0000-0400-000005000000}">
      <text>
        <r>
          <rPr>
            <sz val="11"/>
            <rFont val="Calibri"/>
          </rPr>
          <t>Ensure that Resource Locks are set for Mission-Critical Azure Resources</t>
        </r>
      </text>
    </comment>
    <comment ref="K17" authorId="0" shapeId="0" xr:uid="{00000000-0006-0000-0400-000007000000}">
      <text>
        <r>
          <rPr>
            <sz val="11"/>
            <rFont val="Calibri"/>
          </rPr>
          <t>Ensure Azure Resource Manager Delete Locks are Applied to Azure Storage Accounts</t>
        </r>
      </text>
    </comment>
    <comment ref="L17" authorId="0" shapeId="0" xr:uid="{00000000-0006-0000-0400-000006000000}">
      <text>
        <r>
          <rPr>
            <sz val="11"/>
            <rFont val="Calibri"/>
          </rPr>
          <t>Ensure Azure Resource Manager ReadOnly Locks are Considered for Azure Storage Accounts</t>
        </r>
      </text>
    </comment>
    <comment ref="J19" authorId="0" shapeId="0" xr:uid="{00000000-0006-0000-0400-000008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9" authorId="0" shapeId="0" xr:uid="{00000000-0006-0000-0400-00000E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0F000000}">
      <text>
        <r>
          <rPr>
            <sz val="11"/>
            <rFont val="Calibri"/>
          </rPr>
          <t>Ensure that Resource Locks are set for Mission-Critical Azure Resources</t>
        </r>
      </text>
    </comment>
    <comment ref="M19" authorId="0" shapeId="0" xr:uid="{00000000-0006-0000-0400-000009000000}">
      <text>
        <r>
          <rPr>
            <sz val="11"/>
            <rFont val="Calibri"/>
          </rPr>
          <t>Ensure Public Network Access is Disabled</t>
        </r>
      </text>
    </comment>
    <comment ref="N19" authorId="0" shapeId="0" xr:uid="{00000000-0006-0000-0400-00000A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O19" authorId="0" shapeId="0" xr:uid="{00000000-0006-0000-0400-00000B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9" authorId="0" shapeId="0" xr:uid="{00000000-0006-0000-0400-00000C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Q19" authorId="0" shapeId="0" xr:uid="{00000000-0006-0000-0400-00000D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0000000}">
      <text>
        <r>
          <rPr>
            <sz val="11"/>
            <rFont val="Calibri"/>
          </rPr>
          <t>Ensure that Traffic is Encrypted Between Cluster Worker Nodes</t>
        </r>
      </text>
    </comment>
    <comment ref="K26" authorId="0" shapeId="0" xr:uid="{00000000-0006-0000-0400-000011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L26" authorId="0" shapeId="0" xr:uid="{00000000-0006-0000-0400-000012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M26" authorId="0" shapeId="0" xr:uid="{00000000-0006-0000-0400-000013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4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J27" authorId="0" shapeId="0" xr:uid="{00000000-0006-0000-0400-000015000000}">
      <text>
        <r>
          <rPr>
            <sz val="11"/>
            <rFont val="Calibri"/>
          </rPr>
          <t>Ensure Critical Data in Azure Databricks is Encrypted with Customer-managed Keys (CMK)</t>
        </r>
      </text>
    </comment>
    <comment ref="K27" authorId="0" shapeId="0" xr:uid="{00000000-0006-0000-0400-000016000000}">
      <text>
        <r>
          <rPr>
            <sz val="11"/>
            <rFont val="Calibri"/>
          </rPr>
          <t>Ensure the Storage Account Containing the Container with Activity Logs is Encrypted with Customer-managed Key (CMK)</t>
        </r>
      </text>
    </comment>
    <comment ref="L27" authorId="0" shapeId="0" xr:uid="{00000000-0006-0000-0400-000017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18000000}">
      <text>
        <r>
          <rPr>
            <sz val="11"/>
            <rFont val="Calibri"/>
          </rPr>
          <t>Ensure that Azure Key Vault Managed HSM is Used when Required</t>
        </r>
      </text>
    </comment>
    <comment ref="J28" authorId="0" shapeId="0" xr:uid="{00000000-0006-0000-0400-000019000000}">
      <text>
        <r>
          <rPr>
            <sz val="11"/>
            <rFont val="Calibri"/>
          </rPr>
          <t>Ensure that Azure Key Vault Managed HSM is Used when Required</t>
        </r>
      </text>
    </comment>
    <comment ref="J32" authorId="0" shapeId="0" xr:uid="{00000000-0006-0000-0400-00001A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K32" authorId="0" shapeId="0" xr:uid="{00000000-0006-0000-0400-00001B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L32" authorId="0" shapeId="0" xr:uid="{00000000-0006-0000-0400-00001C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J35" authorId="0" shapeId="0" xr:uid="{00000000-0006-0000-0400-00001D000000}">
      <text>
        <r>
          <rPr>
            <sz val="11"/>
            <rFont val="Calibri"/>
          </rPr>
          <t>Ensure Subnets Are Associated with Network Security Groups</t>
        </r>
      </text>
    </comment>
    <comment ref="J37" authorId="0" shapeId="0" xr:uid="{00000000-0006-0000-0400-00001E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J38" authorId="0" shapeId="0" xr:uid="{00000000-0006-0000-0400-00001F000000}">
      <text>
        <r>
          <rPr>
            <sz val="11"/>
            <rFont val="Calibri"/>
          </rPr>
          <t>Ensure that Usage is Restricted and Expiry is Enforced for Databricks Personal Access Tokens</t>
        </r>
      </text>
    </comment>
    <comment ref="K38" authorId="0" shapeId="0" xr:uid="{00000000-0006-0000-0400-000021000000}">
      <text>
        <r>
          <rPr>
            <sz val="11"/>
            <rFont val="Calibri"/>
          </rPr>
          <t>Ensure that the Expiration Date is Set for all Keys in Key Vaults using RBAC</t>
        </r>
      </text>
    </comment>
    <comment ref="L38" authorId="0" shapeId="0" xr:uid="{00000000-0006-0000-0400-000022000000}">
      <text>
        <r>
          <rPr>
            <sz val="11"/>
            <rFont val="Calibri"/>
          </rPr>
          <t>Ensure that the Expiration Date is set for All Keys in Key Vaults using access policies (legacy)</t>
        </r>
      </text>
    </comment>
    <comment ref="M38" authorId="0" shapeId="0" xr:uid="{00000000-0006-0000-0400-000023000000}">
      <text>
        <r>
          <rPr>
            <sz val="11"/>
            <rFont val="Calibri"/>
          </rPr>
          <t>Ensure that the Expiration Date is set for All Secrets in Key Vaults using RBAC</t>
        </r>
      </text>
    </comment>
    <comment ref="N38" authorId="0" shapeId="0" xr:uid="{00000000-0006-0000-0400-000024000000}">
      <text>
        <r>
          <rPr>
            <sz val="11"/>
            <rFont val="Calibri"/>
          </rPr>
          <t>Ensure that the Expiration Date is set for All Secrets in Key Vaults using access policies (legacy)</t>
        </r>
      </text>
    </comment>
    <comment ref="O38" authorId="0" shapeId="0" xr:uid="{00000000-0006-0000-0400-000025000000}">
      <text>
        <r>
          <rPr>
            <sz val="11"/>
            <rFont val="Calibri"/>
          </rPr>
          <t>Ensure Automatic Key Rotation is Enabled within Azure Key Vault</t>
        </r>
      </text>
    </comment>
    <comment ref="P38" authorId="0" shapeId="0" xr:uid="{00000000-0006-0000-0400-000026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Q38" authorId="0" shapeId="0" xr:uid="{00000000-0006-0000-0400-000027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R38" authorId="0" shapeId="0" xr:uid="{00000000-0006-0000-0400-000020000000}">
      <text>
        <r>
          <rPr>
            <sz val="11"/>
            <rFont val="Calibri"/>
          </rPr>
          <t>Ensure That Storage Account Access keys are Periodically Regenerated</t>
        </r>
      </text>
    </comment>
    <comment ref="J45" authorId="0" shapeId="0" xr:uid="{00000000-0006-0000-0400-000028000000}">
      <text>
        <r>
          <rPr>
            <sz val="11"/>
            <rFont val="Calibri"/>
          </rPr>
          <t>Ensure Disabled User Accounts do not Have Read, Write, or Owner Permissions</t>
        </r>
      </text>
    </comment>
    <comment ref="K45" authorId="0" shapeId="0" xr:uid="{00000000-0006-0000-0400-000029000000}">
      <text>
        <r>
          <rPr>
            <sz val="11"/>
            <rFont val="Calibri"/>
          </rPr>
          <t>Ensure there are between 2 and 3 Subscription Owners</t>
        </r>
      </text>
    </comment>
    <comment ref="J48" authorId="0" shapeId="0" xr:uid="{00000000-0006-0000-0400-00002A000000}">
      <text>
        <r>
          <rPr>
            <sz val="11"/>
            <rFont val="Calibri"/>
          </rPr>
          <t>Ensure that Azure Admin Accounts Are Not Used for Daily Operations</t>
        </r>
      </text>
    </comment>
    <comment ref="K48" authorId="0" shapeId="0" xr:uid="{00000000-0006-0000-0400-00002B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L48" authorId="0" shapeId="0" xr:uid="{00000000-0006-0000-0400-00002C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M48" authorId="0" shapeId="0" xr:uid="{00000000-0006-0000-0400-00002D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N48" authorId="0" shapeId="0" xr:uid="{00000000-0006-0000-0400-00002E000000}">
      <text>
        <r>
          <rPr>
            <sz val="11"/>
            <rFont val="Calibri"/>
          </rPr>
          <t>Ensure All Non-privileged Role Assignments are Periodically Reviewed</t>
        </r>
      </text>
    </comment>
    <comment ref="O48" authorId="0" shapeId="0" xr:uid="{00000000-0006-0000-0400-00002F000000}">
      <text>
        <r>
          <rPr>
            <sz val="11"/>
            <rFont val="Calibri"/>
          </rPr>
          <t>Ensure that No Custom Subscription Administrator Roles Exist</t>
        </r>
      </text>
    </comment>
    <comment ref="P48" authorId="0" shapeId="0" xr:uid="{00000000-0006-0000-0400-000030000000}">
      <text>
        <r>
          <rPr>
            <sz val="11"/>
            <rFont val="Calibri"/>
          </rPr>
          <t>Ensure there are between 2 and 3 Subscription Owners</t>
        </r>
      </text>
    </comment>
    <comment ref="J50" authorId="0" shapeId="0" xr:uid="{00000000-0006-0000-0400-000031000000}">
      <text>
        <r>
          <rPr>
            <sz val="11"/>
            <rFont val="Calibri"/>
          </rPr>
          <t>Ensure that Users and Groups are Synced from Microsoft Entra ID to Azure Databricks</t>
        </r>
      </text>
    </comment>
    <comment ref="K50" authorId="0" shapeId="0" xr:uid="{00000000-0006-0000-0400-000032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L50" authorId="0" shapeId="0" xr:uid="{00000000-0006-0000-0400-000033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3" authorId="0" shapeId="0" xr:uid="{00000000-0006-0000-0400-000034000000}">
      <text>
        <r>
          <rPr>
            <sz val="11"/>
            <rFont val="Calibri"/>
          </rPr>
          <t>Ensure that Usage is Restricted and Expiry is Enforced for Databricks Personal Access Tokens</t>
        </r>
      </text>
    </comment>
    <comment ref="K53" authorId="0" shapeId="0" xr:uid="{00000000-0006-0000-0400-000035000000}">
      <text>
        <r>
          <rPr>
            <sz val="11"/>
            <rFont val="Calibri"/>
          </rPr>
          <t>Ensure Automatic Key Rotation is Enabled within Azure Key Vault</t>
        </r>
      </text>
    </comment>
    <comment ref="J54" authorId="0" shapeId="0" xr:uid="{00000000-0006-0000-0400-000036000000}">
      <text>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text>
    </comment>
    <comment ref="K54" authorId="0" shapeId="0" xr:uid="{00000000-0006-0000-0400-000037000000}">
      <text>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54" authorId="0" shapeId="0" xr:uid="{00000000-0006-0000-0400-000038000000}">
      <text>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text>
    </comment>
    <comment ref="M54" authorId="0" shapeId="0" xr:uid="{00000000-0006-0000-0400-000039000000}">
      <text>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text>
    </comment>
    <comment ref="J56" authorId="0" shapeId="0" xr:uid="{00000000-0006-0000-0400-00003A000000}">
      <text>
        <r>
          <rPr>
            <sz val="11"/>
            <rFont val="Calibri"/>
          </rPr>
          <t>Ensure only MFA Enabled Identities can Access Privileged Virtual Machine</t>
        </r>
      </text>
    </comment>
    <comment ref="J59" authorId="0" shapeId="0" xr:uid="{00000000-0006-0000-0400-00003B000000}">
      <text>
        <r>
          <rPr>
            <sz val="11"/>
            <rFont val="Calibri"/>
          </rPr>
          <t>Ensure Azure Databricks groups are reviewed periodically</t>
        </r>
      </text>
    </comment>
    <comment ref="K59" authorId="0" shapeId="0" xr:uid="{00000000-0006-0000-0400-00003C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L59" authorId="0" shapeId="0" xr:uid="{00000000-0006-0000-0400-00003D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M59" authorId="0" shapeId="0" xr:uid="{00000000-0006-0000-0400-00003E000000}">
      <text>
        <r>
          <rPr>
            <sz val="11"/>
            <rFont val="Calibri"/>
          </rPr>
          <t>Ensure All Non-privileged Role Assignments are Periodically Reviewed</t>
        </r>
      </text>
    </comment>
    <comment ref="J63" authorId="0" shapeId="0" xr:uid="{00000000-0006-0000-0400-00003F000000}">
      <text>
        <r>
          <rPr>
            <sz val="11"/>
            <rFont val="Calibri"/>
          </rPr>
          <t>Ensure that Microsoft Defender for Cloud is Configured to Check VM Operating Systems for Updates</t>
        </r>
      </text>
    </comment>
    <comment ref="J65" authorId="0" shapeId="0" xr:uid="{00000000-0006-0000-0400-000040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K65" authorId="0" shapeId="0" xr:uid="{00000000-0006-0000-0400-000041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J66" authorId="0" shapeId="0" xr:uid="{00000000-0006-0000-0400-000042000000}">
      <text>
        <r>
          <rPr>
            <sz val="11"/>
            <rFont val="Calibri"/>
          </rPr>
          <t>Ensure that Microsoft Defender External Attack Surface Monitoring (EASM) is Enabled</t>
        </r>
      </text>
    </comment>
    <comment ref="J70" authorId="0" shapeId="0" xr:uid="{00000000-0006-0000-0400-000043000000}">
      <text>
        <r>
          <rPr>
            <sz val="11"/>
            <rFont val="Calibri"/>
          </rPr>
          <t>Ensure that Diagnostic Log Delivery is Configured for Azure Databricks</t>
        </r>
      </text>
    </comment>
    <comment ref="K70" authorId="0" shapeId="0" xr:uid="{00000000-0006-0000-0400-000044000000}">
      <text>
        <r>
          <rPr>
            <sz val="11"/>
            <rFont val="Calibri"/>
          </rPr>
          <t>Ensure that a Microsoft Entra Diagnostic Setting Exists to Send Microsoft Graph Activity Logs to an Appropriate Destination</t>
        </r>
      </text>
    </comment>
    <comment ref="L70" authorId="0" shapeId="0" xr:uid="{00000000-0006-0000-0400-000045000000}">
      <text>
        <r>
          <rPr>
            <sz val="11"/>
            <rFont val="Calibri"/>
          </rPr>
          <t>Ensure that a Microsoft Entra Diagnostic Setting Exists to Send Microsoft Entra Activity Logs to an Appropriate Destination</t>
        </r>
      </text>
    </comment>
    <comment ref="M70" authorId="0" shapeId="0" xr:uid="{00000000-0006-0000-0400-000046000000}">
      <text>
        <r>
          <rPr>
            <sz val="11"/>
            <rFont val="Calibri"/>
          </rPr>
          <t>Ensure that Intune Logs are Captured and Sent to Log Analytics</t>
        </r>
      </text>
    </comment>
    <comment ref="N70" authorId="0" shapeId="0" xr:uid="{00000000-0006-0000-0400-000047000000}">
      <text>
        <r>
          <rPr>
            <sz val="11"/>
            <rFont val="Calibri"/>
          </rPr>
          <t>Ensure Application Insights are Configured</t>
        </r>
      </text>
    </comment>
    <comment ref="J73" authorId="0" shapeId="0" xr:uid="{00000000-0006-0000-0400-000048000000}">
      <text>
        <r>
          <rPr>
            <sz val="11"/>
            <rFont val="Calibri"/>
          </rPr>
          <t>Ensure Diagnostic Setting Captures Appropriate Categories</t>
        </r>
      </text>
    </comment>
    <comment ref="K73" authorId="0" shapeId="0" xr:uid="{00000000-0006-0000-0400-00004E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L73" authorId="0" shapeId="0" xr:uid="{00000000-0006-0000-0400-00004F000000}">
      <text>
        <r>
          <rPr>
            <sz val="11"/>
            <rFont val="Calibri"/>
          </rPr>
          <t>Ensure that Activity Log Alert Exists for Create Policy Assignment</t>
        </r>
      </text>
    </comment>
    <comment ref="M73" authorId="0" shapeId="0" xr:uid="{00000000-0006-0000-0400-000050000000}">
      <text>
        <r>
          <rPr>
            <sz val="11"/>
            <rFont val="Calibri"/>
          </rPr>
          <t>Ensure that Activity Log Alert exists for Delete Policy Assignment</t>
        </r>
      </text>
    </comment>
    <comment ref="N73" authorId="0" shapeId="0" xr:uid="{00000000-0006-0000-0400-000051000000}">
      <text>
        <r>
          <rPr>
            <sz val="11"/>
            <rFont val="Calibri"/>
          </rPr>
          <t>Ensure that Activity Log Alert Exists for Create or Update Network Security Group</t>
        </r>
      </text>
    </comment>
    <comment ref="O73" authorId="0" shapeId="0" xr:uid="{00000000-0006-0000-0400-000052000000}">
      <text>
        <r>
          <rPr>
            <sz val="11"/>
            <rFont val="Calibri"/>
          </rPr>
          <t>Ensure that Activity Log Alert Exists for Delete Network Security Group</t>
        </r>
      </text>
    </comment>
    <comment ref="P73" authorId="0" shapeId="0" xr:uid="{00000000-0006-0000-0400-000053000000}">
      <text>
        <r>
          <rPr>
            <sz val="11"/>
            <rFont val="Calibri"/>
          </rPr>
          <t>Ensure that Activity Log Alert Exists for Create or Update Security Solution</t>
        </r>
      </text>
    </comment>
    <comment ref="Q73" authorId="0" shapeId="0" xr:uid="{00000000-0006-0000-0400-000054000000}">
      <text>
        <r>
          <rPr>
            <sz val="11"/>
            <rFont val="Calibri"/>
          </rPr>
          <t>Ensure that Activity Log Alert Exists for Delete Security Solution</t>
        </r>
      </text>
    </comment>
    <comment ref="R73" authorId="0" shapeId="0" xr:uid="{00000000-0006-0000-0400-000055000000}">
      <text>
        <r>
          <rPr>
            <sz val="11"/>
            <rFont val="Calibri"/>
          </rPr>
          <t>Ensure that Activity Log Alert Exists for Create or Update SQL Server Firewall Rule</t>
        </r>
      </text>
    </comment>
    <comment ref="S73" authorId="0" shapeId="0" xr:uid="{00000000-0006-0000-0400-000049000000}">
      <text>
        <r>
          <rPr>
            <sz val="11"/>
            <rFont val="Calibri"/>
          </rPr>
          <t>Ensure that Activity Log Alert Exists for Delete SQL Server Firewall Rule</t>
        </r>
      </text>
    </comment>
    <comment ref="T73" authorId="0" shapeId="0" xr:uid="{00000000-0006-0000-0400-00004A000000}">
      <text>
        <r>
          <rPr>
            <sz val="11"/>
            <rFont val="Calibri"/>
          </rPr>
          <t>Ensure that Activity Log Alert Exists for Create or Update Public IP Address rule</t>
        </r>
      </text>
    </comment>
    <comment ref="U73" authorId="0" shapeId="0" xr:uid="{00000000-0006-0000-0400-00004B000000}">
      <text>
        <r>
          <rPr>
            <sz val="11"/>
            <rFont val="Calibri"/>
          </rPr>
          <t>Ensure that Activity Log Alert Exists for Delete Public IP Address rule</t>
        </r>
      </text>
    </comment>
    <comment ref="V73" authorId="0" shapeId="0" xr:uid="{00000000-0006-0000-0400-00004C000000}">
      <text>
        <r>
          <rPr>
            <sz val="11"/>
            <rFont val="Calibri"/>
          </rPr>
          <t>Ensure that an Activity Log Alert Exists for Service Health</t>
        </r>
      </text>
    </comment>
    <comment ref="W73" authorId="0" shapeId="0" xr:uid="{00000000-0006-0000-0400-00004D000000}">
      <text>
        <r>
          <rPr>
            <sz val="11"/>
            <rFont val="Calibri"/>
          </rPr>
          <t>Ensure Advanced Threat Protection Alerts for Storage Accounts Are Monitored</t>
        </r>
      </text>
    </comment>
    <comment ref="J77" authorId="0" shapeId="0" xr:uid="{00000000-0006-0000-0400-000056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K77" authorId="0" shapeId="0" xr:uid="{00000000-0006-0000-0400-000057000000}">
      <text>
        <r>
          <rPr>
            <sz val="11"/>
            <rFont val="Calibri"/>
          </rPr>
          <t>Ensure Basic, Free, and Consumption SKUs are not used on Production artifacts requiring monitoring and SLA</t>
        </r>
      </text>
    </comment>
    <comment ref="J79" authorId="0" shapeId="0" xr:uid="{00000000-0006-0000-0400-000058000000}">
      <text>
        <r>
          <rPr>
            <sz val="11"/>
            <rFont val="Calibri"/>
          </rPr>
          <t>Ensure that an Activity Log Alert Exists for Service Health</t>
        </r>
      </text>
    </comment>
    <comment ref="J90" authorId="0" shapeId="0" xr:uid="{00000000-0006-0000-0400-000059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J98" authorId="0" shapeId="0" xr:uid="{00000000-0006-0000-0400-00005A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8" authorId="0" shapeId="0" xr:uid="{00000000-0006-0000-0400-00005B000000}">
      <text>
        <r>
          <rPr>
            <sz val="11"/>
            <rFont val="Calibri"/>
          </rPr>
          <t>Ensure Soft Delete for Azure File Shares is Enabled</t>
        </r>
      </text>
    </comment>
    <comment ref="L98" authorId="0" shapeId="0" xr:uid="{00000000-0006-0000-0400-00005C000000}">
      <text>
        <r>
          <rPr>
            <sz val="11"/>
            <rFont val="Calibri"/>
          </rPr>
          <t>Ensure That Soft Delete for Blobs on Azure Blob Storage Storage Accounts is Enabled</t>
        </r>
      </text>
    </comment>
    <comment ref="M98" authorId="0" shapeId="0" xr:uid="{00000000-0006-0000-0400-00005D000000}">
      <text>
        <r>
          <rPr>
            <sz val="11"/>
            <rFont val="Calibri"/>
          </rPr>
          <t>Ensure that Soft Delete for Containers on Azure Blob Storage Storage Accounts is Enabled</t>
        </r>
      </text>
    </comment>
    <comment ref="N98" authorId="0" shapeId="0" xr:uid="{00000000-0006-0000-0400-00005E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O98" authorId="0" shapeId="0" xr:uid="{00000000-0006-0000-0400-00005F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J99" authorId="0" shapeId="0" xr:uid="{00000000-0006-0000-0400-000060000000}">
      <text>
        <r>
          <rPr>
            <sz val="11"/>
            <rFont val="Calibri"/>
          </rPr>
          <t>Ensure Soft Delete for Azure File Shares is Enabled</t>
        </r>
      </text>
    </comment>
    <comment ref="K99" authorId="0" shapeId="0" xr:uid="{00000000-0006-0000-0400-000061000000}">
      <text>
        <r>
          <rPr>
            <sz val="11"/>
            <rFont val="Calibri"/>
          </rPr>
          <t>Ensure That Soft Delete for Blobs on Azure Blob Storage Storage Accounts is Enabled</t>
        </r>
      </text>
    </comment>
    <comment ref="L99" authorId="0" shapeId="0" xr:uid="{00000000-0006-0000-0400-000062000000}">
      <text>
        <r>
          <rPr>
            <sz val="11"/>
            <rFont val="Calibri"/>
          </rPr>
          <t>Ensure that Soft Delete for Containers on Azure Blob Storage Storage Accounts is Enabled</t>
        </r>
      </text>
    </comment>
    <comment ref="J104" authorId="0" shapeId="0" xr:uid="{00000000-0006-0000-0400-000063000000}">
      <text>
        <r>
          <rPr>
            <sz val="11"/>
            <rFont val="Calibri"/>
          </rPr>
          <t>Ensure that Public IP Addresses are Evaluated on a Periodic Basis</t>
        </r>
      </text>
    </comment>
    <comment ref="J105" authorId="0" shapeId="0" xr:uid="{00000000-0006-0000-0400-000064000000}">
      <text>
        <r>
          <rPr>
            <sz val="11"/>
            <rFont val="Calibri"/>
          </rPr>
          <t>Ensure that Azure Databricks is deployed in a customer-managed virtual network (VNet)</t>
        </r>
      </text>
    </comment>
    <comment ref="K105" authorId="0" shapeId="0" xr:uid="{00000000-0006-0000-0400-000065000000}">
      <text>
        <r>
          <rPr>
            <sz val="11"/>
            <rFont val="Calibri"/>
          </rPr>
          <t>Ensure Private Endpoints are used to access Azure Databricks workspaces</t>
        </r>
      </text>
    </comment>
    <comment ref="L105" authorId="0" shapeId="0" xr:uid="{00000000-0006-0000-0400-000066000000}">
      <text>
        <r>
          <rPr>
            <sz val="11"/>
            <rFont val="Calibri"/>
          </rPr>
          <t>Ensure Private Endpoints are Used to Access Azure Key Vault</t>
        </r>
      </text>
    </comment>
    <comment ref="M105" authorId="0" shapeId="0" xr:uid="{00000000-0006-0000-0400-000067000000}">
      <text>
        <r>
          <rPr>
            <sz val="11"/>
            <rFont val="Calibri"/>
          </rPr>
          <t>Ensure Private Endpoints are Used to Access Storage Accounts</t>
        </r>
      </text>
    </comment>
    <comment ref="N105" authorId="0" shapeId="0" xr:uid="{00000000-0006-0000-0400-000068000000}">
      <text>
        <r>
          <rPr>
            <sz val="11"/>
            <rFont val="Calibri"/>
          </rPr>
          <t>Ensure Default Network Access Rule for Storage Accounts is Set to Deny</t>
        </r>
      </text>
    </comment>
    <comment ref="J106" authorId="0" shapeId="0" xr:uid="{00000000-0006-0000-0400-000069000000}">
      <text>
        <r>
          <rPr>
            <sz val="11"/>
            <rFont val="Calibri"/>
          </rPr>
          <t>Ensure that Azure Databricks is deployed in a customer-managed virtual network (VNet)</t>
        </r>
      </text>
    </comment>
    <comment ref="K106" authorId="0" shapeId="0" xr:uid="{00000000-0006-0000-0400-00006A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6" authorId="0" shapeId="0" xr:uid="{00000000-0006-0000-0400-00006B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06" authorId="0" shapeId="0" xr:uid="{00000000-0006-0000-0400-00006C000000}">
      <text>
        <r>
          <rPr>
            <sz val="11"/>
            <rFont val="Calibri"/>
          </rPr>
          <t>Ensure Private Endpoints are used to access Azure Databricks workspaces</t>
        </r>
      </text>
    </comment>
    <comment ref="N106" authorId="0" shapeId="0" xr:uid="{00000000-0006-0000-0400-00006D000000}">
      <text>
        <r>
          <rPr>
            <sz val="11"/>
            <rFont val="Calibri"/>
          </rPr>
          <t>Ensure that HTTP(S) Access from the Internet is Evaluated and Restricted</t>
        </r>
      </text>
    </comment>
    <comment ref="O106" authorId="0" shapeId="0" xr:uid="{00000000-0006-0000-0400-00006E000000}">
      <text>
        <r>
          <rPr>
            <sz val="11"/>
            <rFont val="Calibri"/>
          </rPr>
          <t>Ensure Public Network Access is Disabled</t>
        </r>
      </text>
    </comment>
    <comment ref="P106" authorId="0" shapeId="0" xr:uid="{00000000-0006-0000-0400-00006F000000}">
      <text>
        <r>
          <rPr>
            <sz val="11"/>
            <rFont val="Calibri"/>
          </rPr>
          <t>Ensure Private Endpoints are Used to Access Azure Key Vault</t>
        </r>
      </text>
    </comment>
    <comment ref="Q106" authorId="0" shapeId="0" xr:uid="{00000000-0006-0000-0400-000070000000}">
      <text>
        <r>
          <rPr>
            <sz val="11"/>
            <rFont val="Calibri"/>
          </rPr>
          <t>Ensure Azure DDoS Network Protection is Enabled on Virtual Networks</t>
        </r>
      </text>
    </comment>
    <comment ref="R106" authorId="0" shapeId="0" xr:uid="{00000000-0006-0000-0400-000071000000}">
      <text>
        <r>
          <rPr>
            <sz val="11"/>
            <rFont val="Calibri"/>
          </rPr>
          <t>Ensure Private Endpoints are Used to Access Storage Accounts</t>
        </r>
      </text>
    </comment>
    <comment ref="S106" authorId="0" shapeId="0" xr:uid="{00000000-0006-0000-0400-000072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T106" authorId="0" shapeId="0" xr:uid="{00000000-0006-0000-0400-000073000000}">
      <text>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text>
    </comment>
    <comment ref="U106" authorId="0" shapeId="0" xr:uid="{00000000-0006-0000-0400-000074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J109" authorId="0" shapeId="0" xr:uid="{00000000-0006-0000-0400-000075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J113" authorId="0" shapeId="0" xr:uid="{00000000-0006-0000-0400-000076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J116" authorId="0" shapeId="0" xr:uid="{00000000-0006-0000-0400-000077000000}">
      <text>
        <r>
          <rPr>
            <sz val="11"/>
            <rFont val="Calibri"/>
          </rPr>
          <t>Ensure that RDP Access from the Internet is Evaluated and Restricted</t>
        </r>
      </text>
    </comment>
    <comment ref="K116" authorId="0" shapeId="0" xr:uid="{00000000-0006-0000-0400-000078000000}">
      <text>
        <r>
          <rPr>
            <sz val="11"/>
            <rFont val="Calibri"/>
          </rPr>
          <t>Ensure that SSH Access from the Internet is Evaluated and Restricted</t>
        </r>
      </text>
    </comment>
    <comment ref="L116" authorId="0" shapeId="0" xr:uid="{00000000-0006-0000-0400-000079000000}">
      <text>
        <r>
          <rPr>
            <sz val="11"/>
            <rFont val="Calibri"/>
          </rPr>
          <t>Ensure that UDP Port Access from the Internet is Evaluated and Restricted</t>
        </r>
      </text>
    </comment>
    <comment ref="M116" authorId="0" shapeId="0" xr:uid="{00000000-0006-0000-0400-00007A000000}">
      <text>
        <r>
          <rPr>
            <sz val="11"/>
            <rFont val="Calibri"/>
          </rPr>
          <t>Ensure that HTTP(S) Access from the Internet is Evaluated and Restricted</t>
        </r>
      </text>
    </comment>
    <comment ref="N116" authorId="0" shapeId="0" xr:uid="{00000000-0006-0000-0400-00007B000000}">
      <text>
        <r>
          <rPr>
            <sz val="11"/>
            <rFont val="Calibri"/>
          </rPr>
          <t>Ensure Azure Network Security Perimeter is Used to Secure Azure Platform-as-a-service Resources</t>
        </r>
      </text>
    </comment>
    <comment ref="J118" authorId="0" shapeId="0" xr:uid="{00000000-0006-0000-0400-00007C000000}">
      <text>
        <r>
          <rPr>
            <sz val="11"/>
            <rFont val="Calibri"/>
          </rPr>
          <t>Ensure that Network Security Group Flow Logs are Captured and Sent to Log Analytics</t>
        </r>
      </text>
    </comment>
    <comment ref="K118" authorId="0" shapeId="0" xr:uid="{00000000-0006-0000-0400-00007D000000}">
      <text>
        <r>
          <rPr>
            <sz val="11"/>
            <rFont val="Calibri"/>
          </rPr>
          <t>Ensure that Virtual Network Flow Logs are Captured and Sent to Log Analytics</t>
        </r>
      </text>
    </comment>
    <comment ref="L118" authorId="0" shapeId="0" xr:uid="{00000000-0006-0000-0400-00007E000000}">
      <text>
        <r>
          <rPr>
            <sz val="11"/>
            <rFont val="Calibri"/>
          </rPr>
          <t xml:space="preserve">Ensure that Network Watcher is </t>
        </r>
        <r>
          <rPr>
            <sz val="11"/>
            <color rgb="FF000000"/>
            <rFont val="Calibri"/>
          </rPr>
          <t>'</t>
        </r>
        <r>
          <rPr>
            <b/>
            <sz val="11"/>
            <color rgb="FF000000"/>
            <rFont val="Calibri"/>
          </rPr>
          <t>Enabled</t>
        </r>
        <r>
          <rPr>
            <sz val="11"/>
            <color rgb="FF000000"/>
            <rFont val="Calibri"/>
          </rPr>
          <t>'</t>
        </r>
        <r>
          <rPr>
            <sz val="11"/>
            <color rgb="FF000000"/>
            <rFont val="Calibri"/>
          </rPr>
          <t xml:space="preserve"> for Azure Regions That are in Use</t>
        </r>
      </text>
    </comment>
    <comment ref="J120" authorId="0" shapeId="0" xr:uid="{00000000-0006-0000-0400-00007F000000}">
      <text>
        <r>
          <rPr>
            <sz val="11"/>
            <rFont val="Calibri"/>
          </rPr>
          <t>Ensure Azure DDoS Network Protection is Enabled on Virtual Networks</t>
        </r>
      </text>
    </comment>
    <comment ref="J122" authorId="0" shapeId="0" xr:uid="{00000000-0006-0000-0400-000080000000}">
      <text>
        <r>
          <rPr>
            <sz val="11"/>
            <rFont val="Calibri"/>
          </rPr>
          <t>Ensure Azure Web Application Firewall (WAF) is Enabled on Azure Application Gateway</t>
        </r>
      </text>
    </comment>
    <comment ref="K122" authorId="0" shapeId="0" xr:uid="{00000000-0006-0000-0400-000081000000}">
      <text>
        <r>
          <rPr>
            <sz val="11"/>
            <rFont val="Calibri"/>
          </rPr>
          <t>Ensure Request Body Inspection is Enabled in Azure Web Application Firewall policy on Azure Application Gateway</t>
        </r>
      </text>
    </comment>
    <comment ref="L122" authorId="0" shapeId="0" xr:uid="{00000000-0006-0000-0400-000082000000}">
      <text>
        <r>
          <rPr>
            <sz val="11"/>
            <rFont val="Calibri"/>
          </rPr>
          <t>Ensure Bot Protection is Enabled in Azure Web Application Firewall Policy on Azure Application Gateway</t>
        </r>
      </text>
    </comment>
    <comment ref="J123" authorId="0" shapeId="0" xr:uid="{00000000-0006-0000-0400-000083000000}">
      <text>
        <r>
          <rPr>
            <sz val="11"/>
            <rFont val="Calibri"/>
          </rPr>
          <t xml:space="preserve">Ensure that </t>
        </r>
        <r>
          <rPr>
            <sz val="11"/>
            <color rgb="FF000000"/>
            <rFont val="Calibri"/>
          </rPr>
          <t>'</t>
        </r>
        <r>
          <rPr>
            <b/>
            <sz val="11"/>
            <color rgb="FF000000"/>
            <rFont val="Calibri"/>
          </rPr>
          <t>Notify about alerts with the following severity (or higher)</t>
        </r>
        <r>
          <rPr>
            <sz val="11"/>
            <color rgb="FF000000"/>
            <rFont val="Calibri"/>
          </rPr>
          <t>'</t>
        </r>
        <r>
          <rPr>
            <sz val="11"/>
            <color rgb="FF000000"/>
            <rFont val="Calibri"/>
          </rPr>
          <t xml:space="preserve"> is Enabled</t>
        </r>
      </text>
    </comment>
    <comment ref="K123" authorId="0" shapeId="0" xr:uid="{00000000-0006-0000-0400-000084000000}">
      <text>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text>
    </comment>
    <comment ref="J143" authorId="0" shapeId="0" xr:uid="{00000000-0006-0000-0400-000085000000}">
      <text>
        <r>
          <rPr>
            <sz val="11"/>
            <rFont val="Calibri"/>
          </rPr>
          <t>Ensure Request Body Inspection is Enabled in Azure Web Application Firewall policy on Azure Application Gateway</t>
        </r>
      </text>
    </comment>
    <comment ref="J144" authorId="0" shapeId="0" xr:uid="{00000000-0006-0000-0400-000086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J159" authorId="0" shapeId="0" xr:uid="{00000000-0006-0000-0400-000087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K159" authorId="0" shapeId="0" xr:uid="{00000000-0006-0000-0400-000088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J162" authorId="0" shapeId="0" xr:uid="{00000000-0006-0000-0400-000089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K162" authorId="0" shapeId="0" xr:uid="{00000000-0006-0000-0400-00008A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L162" authorId="0" shapeId="0" xr:uid="{00000000-0006-0000-0400-00008B000000}">
      <text>
        <r>
          <rPr>
            <sz val="11"/>
            <rFont val="Calibri"/>
          </rPr>
          <t xml:space="preserve">Ensure that </t>
        </r>
        <r>
          <rPr>
            <sz val="11"/>
            <color rgb="FF000000"/>
            <rFont val="Calibri"/>
          </rPr>
          <t>'</t>
        </r>
        <r>
          <rPr>
            <b/>
            <sz val="11"/>
            <color rgb="FF000000"/>
            <rFont val="Calibri"/>
          </rPr>
          <t>Notify about alerts with the following severity (or higher)</t>
        </r>
        <r>
          <rPr>
            <sz val="11"/>
            <color rgb="FF000000"/>
            <rFont val="Calibri"/>
          </rPr>
          <t>'</t>
        </r>
        <r>
          <rPr>
            <sz val="11"/>
            <color rgb="FF000000"/>
            <rFont val="Calibri"/>
          </rPr>
          <t xml:space="preserve"> is Enabled</t>
        </r>
      </text>
    </comment>
    <comment ref="M162" authorId="0" shapeId="0" xr:uid="{00000000-0006-0000-0400-00008C000000}">
      <text>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I4" authorId="0" shapeId="0" xr:uid="{00000000-0006-0000-0500-000002000000}">
      <text>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text>
    </comment>
    <comment ref="H7" authorId="0" shapeId="0" xr:uid="{00000000-0006-0000-0500-000003000000}">
      <text>
        <r>
          <rPr>
            <sz val="11"/>
            <rFont val="Calibri"/>
          </rPr>
          <t>Ensure that Virtual Network Flow Logs are Captured and Sent to Log Analytics</t>
        </r>
      </text>
    </comment>
    <comment ref="I7" authorId="0" shapeId="0" xr:uid="{00000000-0006-0000-0500-00000E000000}">
      <text>
        <r>
          <rPr>
            <sz val="11"/>
            <rFont val="Calibri"/>
          </rPr>
          <t>Ensure that a Microsoft Entra Diagnostic Setting Exists to Send Microsoft Graph Activity Logs to an Appropriate Destination</t>
        </r>
      </text>
    </comment>
    <comment ref="J7" authorId="0" shapeId="0" xr:uid="{00000000-0006-0000-0500-000004000000}">
      <text>
        <r>
          <rPr>
            <sz val="11"/>
            <rFont val="Calibri"/>
          </rPr>
          <t>Ensure that a Microsoft Entra Diagnostic Setting Exists to Send Microsoft Entra Activity Logs to an Appropriate Destination</t>
        </r>
      </text>
    </comment>
    <comment ref="K7" authorId="0" shapeId="0" xr:uid="{00000000-0006-0000-0500-000005000000}">
      <text>
        <r>
          <rPr>
            <sz val="11"/>
            <rFont val="Calibri"/>
          </rPr>
          <t>Ensure that Intune Logs are Captured and Sent to Log Analytics</t>
        </r>
      </text>
    </comment>
    <comment ref="L7" authorId="0" shapeId="0" xr:uid="{00000000-0006-0000-0500-000006000000}">
      <text>
        <r>
          <rPr>
            <sz val="11"/>
            <rFont val="Calibri"/>
          </rPr>
          <t>Ensure that an Activity Log Alert Exists for Service Health</t>
        </r>
      </text>
    </comment>
    <comment ref="M7" authorId="0" shapeId="0" xr:uid="{00000000-0006-0000-0500-000007000000}">
      <text>
        <r>
          <rPr>
            <sz val="11"/>
            <rFont val="Calibri"/>
          </rPr>
          <t>Ensure Application Insights are Configured</t>
        </r>
      </text>
    </comment>
    <comment ref="N7" authorId="0" shapeId="0" xr:uid="{00000000-0006-0000-0500-000008000000}">
      <text>
        <r>
          <rPr>
            <sz val="11"/>
            <rFont val="Calibri"/>
          </rPr>
          <t>Ensure that Virtual Network Flow Log Retention Days is Set to Greater than or Equal to 90</t>
        </r>
      </text>
    </comment>
    <comment ref="O7" authorId="0" shapeId="0" xr:uid="{00000000-0006-0000-0500-000009000000}">
      <text>
        <r>
          <rPr>
            <sz val="11"/>
            <rFont val="Calibri"/>
          </rPr>
          <t>Ensure that the Expiration Date is Set for all Keys in Key Vaults using RBAC</t>
        </r>
      </text>
    </comment>
    <comment ref="P7" authorId="0" shapeId="0" xr:uid="{00000000-0006-0000-0500-00000A000000}">
      <text>
        <r>
          <rPr>
            <sz val="11"/>
            <rFont val="Calibri"/>
          </rPr>
          <t>Ensure that the Expiration Date is set for All Keys in Key Vaults using access policies (legacy)</t>
        </r>
      </text>
    </comment>
    <comment ref="Q7" authorId="0" shapeId="0" xr:uid="{00000000-0006-0000-0500-00000B000000}">
      <text>
        <r>
          <rPr>
            <sz val="11"/>
            <rFont val="Calibri"/>
          </rPr>
          <t>Ensure that the Expiration Date is set for All Secrets in Key Vaults using RBAC</t>
        </r>
      </text>
    </comment>
    <comment ref="R7" authorId="0" shapeId="0" xr:uid="{00000000-0006-0000-0500-00000C000000}">
      <text>
        <r>
          <rPr>
            <sz val="11"/>
            <rFont val="Calibri"/>
          </rPr>
          <t>Ensure that the Expiration Date is set for All Secrets in Key Vaults using access policies (legacy)</t>
        </r>
      </text>
    </comment>
    <comment ref="S7" authorId="0" shapeId="0" xr:uid="{00000000-0006-0000-0500-00000D000000}">
      <text>
        <r>
          <rPr>
            <sz val="11"/>
            <rFont val="Calibri"/>
          </rPr>
          <t>Ensure that Role Based Access Control for Azure Key Vault is Enabled</t>
        </r>
      </text>
    </comment>
    <comment ref="H12" authorId="0" shapeId="0" xr:uid="{00000000-0006-0000-0500-00000F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I12" authorId="0" shapeId="0" xr:uid="{00000000-0006-0000-0500-000010000000}">
      <text>
        <r>
          <rPr>
            <sz val="11"/>
            <rFont val="Calibri"/>
          </rPr>
          <t>Ensure Diagnostic Setting Captures Appropriate Categories</t>
        </r>
      </text>
    </comment>
    <comment ref="J12" authorId="0" shapeId="0" xr:uid="{00000000-0006-0000-0500-000011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K12" authorId="0" shapeId="0" xr:uid="{00000000-0006-0000-0500-000012000000}">
      <text>
        <r>
          <rPr>
            <sz val="11"/>
            <rFont val="Calibri"/>
          </rPr>
          <t>Ensure that Azure Monitor Resource Logging is Enabled for All Services that Support it</t>
        </r>
      </text>
    </comment>
    <comment ref="L12" authorId="0" shapeId="0" xr:uid="{00000000-0006-0000-0500-000013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500-000014000000}">
      <text>
        <r>
          <rPr>
            <sz val="11"/>
            <rFont val="Calibri"/>
          </rPr>
          <t>Ensure Soft Delete for Azure File Shares is Enabled</t>
        </r>
      </text>
    </comment>
    <comment ref="N12" authorId="0" shapeId="0" xr:uid="{00000000-0006-0000-0500-000015000000}">
      <text>
        <r>
          <rPr>
            <sz val="11"/>
            <rFont val="Calibri"/>
          </rPr>
          <t>Ensure That Soft Delete for Blobs on Azure Blob Storage Storage Accounts is Enabled</t>
        </r>
      </text>
    </comment>
    <comment ref="O12" authorId="0" shapeId="0" xr:uid="{00000000-0006-0000-0500-000016000000}">
      <text>
        <r>
          <rPr>
            <sz val="11"/>
            <rFont val="Calibri"/>
          </rPr>
          <t>Ensure that Soft Delete for Containers on Azure Blob Storage Storage Accounts is Enabled</t>
        </r>
      </text>
    </comment>
    <comment ref="P12" authorId="0" shapeId="0" xr:uid="{00000000-0006-0000-0500-000017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Q12" authorId="0" shapeId="0" xr:uid="{00000000-0006-0000-0500-000018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H13" authorId="0" shapeId="0" xr:uid="{00000000-0006-0000-0500-000019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 authorId="0" shapeId="0" xr:uid="{00000000-0006-0000-0500-00001A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I14" authorId="0" shapeId="0" xr:uid="{00000000-0006-0000-0500-00001B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J14" authorId="0" shapeId="0" xr:uid="{00000000-0006-0000-0500-00001C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H16" authorId="0" shapeId="0" xr:uid="{00000000-0006-0000-0500-00001D000000}">
      <text>
        <r>
          <rPr>
            <sz val="11"/>
            <rFont val="Calibri"/>
          </rPr>
          <t>Ensure that Traffic is Encrypted Between Cluster Worker Nodes</t>
        </r>
      </text>
    </comment>
    <comment ref="I16" authorId="0" shapeId="0" xr:uid="{00000000-0006-0000-0500-00001E000000}">
      <text>
        <r>
          <rPr>
            <sz val="11"/>
            <rFont val="Calibri"/>
          </rPr>
          <t>Ensure Critical Data in Azure Databricks is Encrypted with Customer-managed Keys (CMK)</t>
        </r>
      </text>
    </comment>
    <comment ref="J16" authorId="0" shapeId="0" xr:uid="{00000000-0006-0000-0500-00001F000000}">
      <text>
        <r>
          <rPr>
            <sz val="11"/>
            <rFont val="Calibri"/>
          </rPr>
          <t>Ensure the Storage Account Containing the Container with Activity Logs is Encrypted with Customer-managed Key (CMK)</t>
        </r>
      </text>
    </comment>
    <comment ref="K16" authorId="0" shapeId="0" xr:uid="{00000000-0006-0000-0500-000020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L16" authorId="0" shapeId="0" xr:uid="{00000000-0006-0000-0500-000021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22000000}">
      <text>
        <r>
          <rPr>
            <sz val="11"/>
            <rFont val="Calibri"/>
          </rPr>
          <t>Ensure Automatic Key Rotation is Enabled within Azure Key Vault</t>
        </r>
      </text>
    </comment>
    <comment ref="N16" authorId="0" shapeId="0" xr:uid="{00000000-0006-0000-0500-000023000000}">
      <text>
        <r>
          <rPr>
            <sz val="11"/>
            <rFont val="Calibri"/>
          </rPr>
          <t>Ensure that Azure Key Vault Managed HSM is Used when Required</t>
        </r>
      </text>
    </comment>
    <comment ref="O16" authorId="0" shapeId="0" xr:uid="{00000000-0006-0000-0500-000024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P16" authorId="0" shapeId="0" xr:uid="{00000000-0006-0000-0500-000025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Q16" authorId="0" shapeId="0" xr:uid="{00000000-0006-0000-0500-000026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 authorId="0" shapeId="0" xr:uid="{00000000-0006-0000-0500-000027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H19" authorId="0" shapeId="0" xr:uid="{00000000-0006-0000-0500-000028000000}">
      <text>
        <r>
          <rPr>
            <sz val="11"/>
            <rFont val="Calibri"/>
          </rPr>
          <t>Ensure that HTTP(S) Access from the Internet is Evaluated and Restricted</t>
        </r>
      </text>
    </comment>
    <comment ref="I19" authorId="0" shapeId="0" xr:uid="{00000000-0006-0000-0500-000029000000}">
      <text>
        <r>
          <rPr>
            <sz val="11"/>
            <rFont val="Calibri"/>
          </rPr>
          <t>Ensure Request Body Inspection is Enabled in Azure Web Application Firewall policy on Azure Application Gateway</t>
        </r>
      </text>
    </comment>
    <comment ref="J19" authorId="0" shapeId="0" xr:uid="{00000000-0006-0000-0500-00002A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K19" authorId="0" shapeId="0" xr:uid="{00000000-0006-0000-0500-00002B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L19" authorId="0" shapeId="0" xr:uid="{00000000-0006-0000-0500-00002C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M19" authorId="0" shapeId="0" xr:uid="{00000000-0006-0000-0500-00002D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N19" authorId="0" shapeId="0" xr:uid="{00000000-0006-0000-0500-00002E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O19" authorId="0" shapeId="0" xr:uid="{00000000-0006-0000-0500-00002F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P19" authorId="0" shapeId="0" xr:uid="{00000000-0006-0000-0500-000030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Q19" authorId="0" shapeId="0" xr:uid="{00000000-0006-0000-0500-000031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R19" authorId="0" shapeId="0" xr:uid="{00000000-0006-0000-0500-000032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S19" authorId="0" shapeId="0" xr:uid="{00000000-0006-0000-0500-000033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H20" authorId="0" shapeId="0" xr:uid="{00000000-0006-0000-0500-000034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35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 authorId="0" shapeId="0" xr:uid="{00000000-0006-0000-0500-000036000000}">
      <text>
        <r>
          <rPr>
            <sz val="11"/>
            <rFont val="Calibri"/>
          </rPr>
          <t>Ensure Private Endpoints are used to access Azure Databricks workspaces</t>
        </r>
      </text>
    </comment>
    <comment ref="K20" authorId="0" shapeId="0" xr:uid="{00000000-0006-0000-0500-000037000000}">
      <text>
        <r>
          <rPr>
            <sz val="11"/>
            <rFont val="Calibri"/>
          </rPr>
          <t>Ensure that UDP Port Access from the Internet is Evaluated and Restricted</t>
        </r>
      </text>
    </comment>
    <comment ref="L20" authorId="0" shapeId="0" xr:uid="{00000000-0006-0000-0500-000038000000}">
      <text>
        <r>
          <rPr>
            <sz val="11"/>
            <rFont val="Calibri"/>
          </rPr>
          <t>Ensure Public Network Access is Disabled</t>
        </r>
      </text>
    </comment>
    <comment ref="M20" authorId="0" shapeId="0" xr:uid="{00000000-0006-0000-0500-000039000000}">
      <text>
        <r>
          <rPr>
            <sz val="11"/>
            <rFont val="Calibri"/>
          </rPr>
          <t>Ensure Private Endpoints are Used to Access Azure Key Vault</t>
        </r>
      </text>
    </comment>
    <comment ref="N20" authorId="0" shapeId="0" xr:uid="{00000000-0006-0000-0500-00003A000000}">
      <text>
        <r>
          <rPr>
            <sz val="11"/>
            <rFont val="Calibri"/>
          </rPr>
          <t>Ensure Azure DDoS Network Protection is Enabled on Virtual Networks</t>
        </r>
      </text>
    </comment>
    <comment ref="O20" authorId="0" shapeId="0" xr:uid="{00000000-0006-0000-0500-00003B000000}">
      <text>
        <r>
          <rPr>
            <sz val="11"/>
            <rFont val="Calibri"/>
          </rPr>
          <t>Ensure Private Endpoints are Used to Access Storage Accounts</t>
        </r>
      </text>
    </comment>
    <comment ref="P20" authorId="0" shapeId="0" xr:uid="{00000000-0006-0000-0500-00003C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Q20" authorId="0" shapeId="0" xr:uid="{00000000-0006-0000-0500-00003D000000}">
      <text>
        <r>
          <rPr>
            <sz val="11"/>
            <rFont val="Calibri"/>
          </rPr>
          <t>Ensure Default Network Access Rule for Storage Accounts is Set to Deny</t>
        </r>
      </text>
    </comment>
    <comment ref="R20" authorId="0" shapeId="0" xr:uid="{00000000-0006-0000-0500-00003E000000}">
      <text>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text>
    </comment>
    <comment ref="H21" authorId="0" shapeId="0" xr:uid="{00000000-0006-0000-0500-00003F000000}">
      <text>
        <r>
          <rPr>
            <sz val="11"/>
            <rFont val="Calibri"/>
          </rPr>
          <t>Ensure that Azure Databricks is deployed in a customer-managed virtual network (VNet)</t>
        </r>
      </text>
    </comment>
    <comment ref="I21" authorId="0" shapeId="0" xr:uid="{00000000-0006-0000-0500-000040000000}">
      <text>
        <r>
          <rPr>
            <sz val="11"/>
            <rFont val="Calibri"/>
          </rPr>
          <t>Ensure that Network Security Groups are Configured for Databricks Subnets</t>
        </r>
      </text>
    </comment>
    <comment ref="J21" authorId="0" shapeId="0" xr:uid="{00000000-0006-0000-0500-000041000000}">
      <text>
        <r>
          <rPr>
            <sz val="11"/>
            <rFont val="Calibri"/>
          </rPr>
          <t>Ensure that RDP Access from the Internet is Evaluated and Restricted</t>
        </r>
      </text>
    </comment>
    <comment ref="K21" authorId="0" shapeId="0" xr:uid="{00000000-0006-0000-0500-000042000000}">
      <text>
        <r>
          <rPr>
            <sz val="11"/>
            <rFont val="Calibri"/>
          </rPr>
          <t>Ensure that SSH Access from the Internet is Evaluated and Restricted</t>
        </r>
      </text>
    </comment>
    <comment ref="L21" authorId="0" shapeId="0" xr:uid="{00000000-0006-0000-0500-000043000000}">
      <text>
        <r>
          <rPr>
            <sz val="11"/>
            <rFont val="Calibri"/>
          </rPr>
          <t>Ensure an Azure Bastion Host Exists</t>
        </r>
      </text>
    </comment>
    <comment ref="H24" authorId="0" shapeId="0" xr:uid="{00000000-0006-0000-0500-000044000000}">
      <text>
        <r>
          <rPr>
            <sz val="11"/>
            <rFont val="Calibri"/>
          </rPr>
          <t>Ensure only MFA Enabled Identities can Access Privileged Virtual Machine</t>
        </r>
      </text>
    </comment>
    <comment ref="I24" authorId="0" shapeId="0" xr:uid="{00000000-0006-0000-0500-000045000000}">
      <text>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text>
    </comment>
    <comment ref="J24" authorId="0" shapeId="0" xr:uid="{00000000-0006-0000-0500-000046000000}">
      <text>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24" authorId="0" shapeId="0" xr:uid="{00000000-0006-0000-0500-000047000000}">
      <text>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text>
    </comment>
    <comment ref="L24" authorId="0" shapeId="0" xr:uid="{00000000-0006-0000-0500-000048000000}">
      <text>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text>
    </comment>
    <comment ref="M24" authorId="0" shapeId="0" xr:uid="{00000000-0006-0000-0500-000049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H25" authorId="0" shapeId="0" xr:uid="{00000000-0006-0000-0500-00004A000000}">
      <text>
        <r>
          <rPr>
            <sz val="11"/>
            <rFont val="Calibri"/>
          </rPr>
          <t>Ensure Azure DDoS Network Protection is Enabled on Virtual Networks</t>
        </r>
      </text>
    </comment>
    <comment ref="H26" authorId="0" shapeId="0" xr:uid="{00000000-0006-0000-0500-00004B000000}">
      <text>
        <r>
          <rPr>
            <sz val="11"/>
            <rFont val="Calibri"/>
          </rPr>
          <t>Ensure that Azure Databricks is deployed in a customer-managed virtual network (VNet)</t>
        </r>
      </text>
    </comment>
    <comment ref="I26" authorId="0" shapeId="0" xr:uid="{00000000-0006-0000-0500-00004C000000}">
      <text>
        <r>
          <rPr>
            <sz val="11"/>
            <rFont val="Calibri"/>
          </rPr>
          <t>Ensure that Network Security Groups are Configured for Databricks Subnets</t>
        </r>
      </text>
    </comment>
    <comment ref="J26" authorId="0" shapeId="0" xr:uid="{00000000-0006-0000-0500-00004D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K26" authorId="0" shapeId="0" xr:uid="{00000000-0006-0000-0500-00004E000000}">
      <text>
        <r>
          <rPr>
            <sz val="11"/>
            <rFont val="Calibri"/>
          </rPr>
          <t>Ensure Azure Web Application Firewall (WAF) is Enabled on Azure Application Gateway</t>
        </r>
      </text>
    </comment>
    <comment ref="L26" authorId="0" shapeId="0" xr:uid="{00000000-0006-0000-0500-00004F000000}">
      <text>
        <r>
          <rPr>
            <sz val="11"/>
            <rFont val="Calibri"/>
          </rPr>
          <t>Ensure Subnets Are Associated with Network Security Groups</t>
        </r>
      </text>
    </comment>
    <comment ref="M26" authorId="0" shapeId="0" xr:uid="{00000000-0006-0000-0500-000050000000}">
      <text>
        <r>
          <rPr>
            <sz val="11"/>
            <rFont val="Calibri"/>
          </rPr>
          <t>Ensure Request Body Inspection is Enabled in Azure Web Application Firewall policy on Azure Application Gateway</t>
        </r>
      </text>
    </comment>
    <comment ref="N26" authorId="0" shapeId="0" xr:uid="{00000000-0006-0000-0500-000051000000}">
      <text>
        <r>
          <rPr>
            <sz val="11"/>
            <rFont val="Calibri"/>
          </rPr>
          <t>Ensure Bot Protection is Enabled in Azure Web Application Firewall Policy on Azure Application Gateway</t>
        </r>
      </text>
    </comment>
    <comment ref="O26" authorId="0" shapeId="0" xr:uid="{00000000-0006-0000-0500-000052000000}">
      <text>
        <r>
          <rPr>
            <sz val="11"/>
            <rFont val="Calibri"/>
          </rPr>
          <t>Ensure Azure Network Security Perimeter is Used to Secure Azure Platform-as-a-service Resources</t>
        </r>
      </text>
    </comment>
    <comment ref="P26" authorId="0" shapeId="0" xr:uid="{00000000-0006-0000-0500-000053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H29" authorId="0" shapeId="0" xr:uid="{00000000-0006-0000-0500-000054000000}">
      <text>
        <r>
          <rPr>
            <sz val="11"/>
            <rFont val="Calibri"/>
          </rPr>
          <t>Ensure that the Expiration Date is Set for all Keys in Key Vaults using RBAC</t>
        </r>
      </text>
    </comment>
    <comment ref="I29" authorId="0" shapeId="0" xr:uid="{00000000-0006-0000-0500-000055000000}">
      <text>
        <r>
          <rPr>
            <sz val="11"/>
            <rFont val="Calibri"/>
          </rPr>
          <t>Ensure that the Expiration Date is set for All Keys in Key Vaults using access policies (legacy)</t>
        </r>
      </text>
    </comment>
    <comment ref="J29" authorId="0" shapeId="0" xr:uid="{00000000-0006-0000-0500-000056000000}">
      <text>
        <r>
          <rPr>
            <sz val="11"/>
            <rFont val="Calibri"/>
          </rPr>
          <t>Ensure that the Expiration Date is set for All Secrets in Key Vaults using RBAC</t>
        </r>
      </text>
    </comment>
    <comment ref="K29" authorId="0" shapeId="0" xr:uid="{00000000-0006-0000-0500-000057000000}">
      <text>
        <r>
          <rPr>
            <sz val="11"/>
            <rFont val="Calibri"/>
          </rPr>
          <t>Ensure that the Expiration Date is set for All Secrets in Key Vaults using access policies (legacy)</t>
        </r>
      </text>
    </comment>
    <comment ref="L29" authorId="0" shapeId="0" xr:uid="{00000000-0006-0000-0500-000058000000}">
      <text>
        <r>
          <rPr>
            <sz val="11"/>
            <rFont val="Calibri"/>
          </rPr>
          <t>Ensure Automatic Key Rotation is Enabled within Azure Key Vault</t>
        </r>
      </text>
    </comment>
    <comment ref="M29" authorId="0" shapeId="0" xr:uid="{00000000-0006-0000-0500-000059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N29" authorId="0" shapeId="0" xr:uid="{00000000-0006-0000-0500-00005A000000}">
      <text>
        <r>
          <rPr>
            <sz val="11"/>
            <rFont val="Calibri"/>
          </rPr>
          <t>Ensure That Storage Account Access keys are Periodically Regenerated</t>
        </r>
      </text>
    </comment>
    <comment ref="H31" authorId="0" shapeId="0" xr:uid="{00000000-0006-0000-0500-00005B000000}">
      <text>
        <r>
          <rPr>
            <sz val="11"/>
            <rFont val="Calibri"/>
          </rPr>
          <t>Ensure that Users and Groups are Synced from Microsoft Entra ID to Azure Databricks</t>
        </r>
      </text>
    </comment>
    <comment ref="I31" authorId="0" shapeId="0" xr:uid="{00000000-0006-0000-0500-00005E000000}">
      <text>
        <r>
          <rPr>
            <sz val="11"/>
            <rFont val="Calibri"/>
          </rPr>
          <t>Ensure only MFA Enabled Identities can Access Privileged Virtual Machine</t>
        </r>
      </text>
    </comment>
    <comment ref="J31" authorId="0" shapeId="0" xr:uid="{00000000-0006-0000-0500-00005F000000}">
      <text>
        <r>
          <rPr>
            <sz val="11"/>
            <rFont val="Calibri"/>
          </rPr>
          <t>Ensure that Azure Admin Accounts Are Not Used for Daily Operations</t>
        </r>
      </text>
    </comment>
    <comment ref="K31" authorId="0" shapeId="0" xr:uid="{00000000-0006-0000-0500-000060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L31" authorId="0" shapeId="0" xr:uid="{00000000-0006-0000-0500-000061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M31" authorId="0" shapeId="0" xr:uid="{00000000-0006-0000-0500-000062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N31" authorId="0" shapeId="0" xr:uid="{00000000-0006-0000-0500-000063000000}">
      <text>
        <r>
          <rPr>
            <sz val="11"/>
            <rFont val="Calibri"/>
          </rPr>
          <t>Ensure All Non-privileged Role Assignments are Periodically Reviewed</t>
        </r>
      </text>
    </comment>
    <comment ref="O31" authorId="0" shapeId="0" xr:uid="{00000000-0006-0000-0500-000064000000}">
      <text>
        <r>
          <rPr>
            <sz val="11"/>
            <rFont val="Calibri"/>
          </rPr>
          <t>Ensure that No Custom Subscription Administrator Roles Exist</t>
        </r>
      </text>
    </comment>
    <comment ref="P31" authorId="0" shapeId="0" xr:uid="{00000000-0006-0000-0500-000065000000}">
      <text>
        <r>
          <rPr>
            <sz val="11"/>
            <rFont val="Calibri"/>
          </rPr>
          <t>Ensure that a Custom Role is Assigned Permissions for Administering Resource Locks</t>
        </r>
      </text>
    </comment>
    <comment ref="Q31" authorId="0" shapeId="0" xr:uid="{00000000-0006-0000-0500-000066000000}">
      <text>
        <r>
          <rPr>
            <sz val="11"/>
            <rFont val="Calibri"/>
          </rPr>
          <t xml:space="preserve">Ensure that </t>
        </r>
        <r>
          <rPr>
            <sz val="11"/>
            <color rgb="FF000000"/>
            <rFont val="Calibri"/>
          </rPr>
          <t>'</t>
        </r>
        <r>
          <rPr>
            <b/>
            <sz val="11"/>
            <color rgb="FF000000"/>
            <rFont val="Calibri"/>
          </rPr>
          <t>Subscription leaving Microsoft Entra tenant</t>
        </r>
        <r>
          <rPr>
            <sz val="11"/>
            <color rgb="FF000000"/>
            <rFont val="Calibri"/>
          </rPr>
          <t>'</t>
        </r>
        <r>
          <rPr>
            <sz val="11"/>
            <color rgb="FF000000"/>
            <rFont val="Calibri"/>
          </rPr>
          <t xml:space="preserve"> and </t>
        </r>
        <r>
          <rPr>
            <sz val="11"/>
            <color rgb="FF000000"/>
            <rFont val="Calibri"/>
          </rPr>
          <t>'</t>
        </r>
        <r>
          <rPr>
            <b/>
            <sz val="11"/>
            <color rgb="FF000000"/>
            <rFont val="Calibri"/>
          </rPr>
          <t>Subscription entering Microsoft Entra tenant</t>
        </r>
        <r>
          <rPr>
            <sz val="11"/>
            <color rgb="FF000000"/>
            <rFont val="Calibri"/>
          </rPr>
          <t>'</t>
        </r>
        <r>
          <rPr>
            <sz val="11"/>
            <color rgb="FF000000"/>
            <rFont val="Calibri"/>
          </rPr>
          <t xml:space="preserve"> is set to </t>
        </r>
        <r>
          <rPr>
            <sz val="11"/>
            <color rgb="FF000000"/>
            <rFont val="Calibri"/>
          </rPr>
          <t>'</t>
        </r>
        <r>
          <rPr>
            <b/>
            <sz val="11"/>
            <color rgb="FF000000"/>
            <rFont val="Calibri"/>
          </rPr>
          <t>Permit no one</t>
        </r>
        <r>
          <rPr>
            <sz val="11"/>
            <color rgb="FF000000"/>
            <rFont val="Calibri"/>
          </rPr>
          <t>'</t>
        </r>
      </text>
    </comment>
    <comment ref="R31" authorId="0" shapeId="0" xr:uid="{00000000-0006-0000-0500-000067000000}">
      <text>
        <r>
          <rPr>
            <sz val="11"/>
            <rFont val="Calibri"/>
          </rPr>
          <t>Ensure there are between 2 and 3 Subscription Owners</t>
        </r>
      </text>
    </comment>
    <comment ref="S31" authorId="0" shapeId="0" xr:uid="{00000000-0006-0000-0500-000068000000}">
      <text>
        <r>
          <rPr>
            <sz val="11"/>
            <rFont val="Calibri"/>
          </rPr>
          <t>Ensure that Role Based Access Control for Azure Key Vault is Enabled</t>
        </r>
      </text>
    </comment>
    <comment ref="T31" authorId="0" shapeId="0" xr:uid="{00000000-0006-0000-0500-00005C000000}">
      <text>
        <r>
          <rPr>
            <sz val="11"/>
            <rFont val="Calibri"/>
          </rPr>
          <t>Ensure That Storage Account Access keys are Periodically Regenerated</t>
        </r>
      </text>
    </comment>
    <comment ref="U31" authorId="0" shapeId="0" xr:uid="{00000000-0006-0000-0500-00005D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4" authorId="0" shapeId="0" xr:uid="{00000000-0006-0000-0500-000069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I34" authorId="0" shapeId="0" xr:uid="{00000000-0006-0000-0500-00006A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500-00006B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H41" authorId="0" shapeId="0" xr:uid="{00000000-0006-0000-0500-00006C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I41" authorId="0" shapeId="0" xr:uid="{00000000-0006-0000-0500-00006D000000}">
      <text>
        <r>
          <rPr>
            <sz val="11"/>
            <rFont val="Calibri"/>
          </rPr>
          <t>Ensure that Microsoft Defender for Cloud is Configured to Check VM Operating Systems for Updates</t>
        </r>
      </text>
    </comment>
    <comment ref="H43" authorId="0" shapeId="0" xr:uid="{00000000-0006-0000-0500-00006E000000}">
      <text>
        <r>
          <rPr>
            <sz val="11"/>
            <rFont val="Calibri"/>
          </rPr>
          <t>Ensure that Unity Catalog is Configured for Azure Databricks</t>
        </r>
      </text>
    </comment>
    <comment ref="I43" authorId="0" shapeId="0" xr:uid="{00000000-0006-0000-0500-00006F000000}">
      <text>
        <r>
          <rPr>
            <sz val="11"/>
            <rFont val="Calibri"/>
          </rPr>
          <t>Ensure that Usage is Restricted and Expiry is Enforced for Databricks Personal Access Tokens</t>
        </r>
      </text>
    </comment>
    <comment ref="J43" authorId="0" shapeId="0" xr:uid="{00000000-0006-0000-0500-000070000000}">
      <text>
        <r>
          <rPr>
            <sz val="11"/>
            <rFont val="Calibri"/>
          </rPr>
          <t>Ensure Azure Databricks groups are reviewed periodically</t>
        </r>
      </text>
    </comment>
    <comment ref="K43" authorId="0" shapeId="0" xr:uid="{00000000-0006-0000-0500-000071000000}">
      <text>
        <r>
          <rPr>
            <sz val="11"/>
            <rFont val="Calibri"/>
          </rPr>
          <t>Ensure that Guest Users are Reviewed on a Regular Basis</t>
        </r>
      </text>
    </comment>
    <comment ref="L43" authorId="0" shapeId="0" xr:uid="{00000000-0006-0000-0500-000072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M43" authorId="0" shapeId="0" xr:uid="{00000000-0006-0000-0500-000073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N43" authorId="0" shapeId="0" xr:uid="{00000000-0006-0000-0500-000074000000}">
      <text>
        <r>
          <rPr>
            <sz val="11"/>
            <rFont val="Calibri"/>
          </rPr>
          <t>Ensure Disabled User Accounts do not Have Read, Write, or Owner Permissions</t>
        </r>
      </text>
    </comment>
    <comment ref="O43" authorId="0" shapeId="0" xr:uid="{00000000-0006-0000-0500-000075000000}">
      <text>
        <r>
          <rPr>
            <sz val="11"/>
            <rFont val="Calibri"/>
          </rPr>
          <t>Ensure All Non-privileged Role Assignments are Periodically Reviewed</t>
        </r>
      </text>
    </comment>
    <comment ref="P43" authorId="0" shapeId="0" xr:uid="{00000000-0006-0000-0500-000076000000}">
      <text>
        <r>
          <rPr>
            <sz val="11"/>
            <rFont val="Calibri"/>
          </rPr>
          <t xml:space="preserve">Ensure that </t>
        </r>
        <r>
          <rPr>
            <sz val="11"/>
            <color rgb="FF000000"/>
            <rFont val="Calibri"/>
          </rPr>
          <t>'</t>
        </r>
        <r>
          <rPr>
            <b/>
            <sz val="11"/>
            <color rgb="FF000000"/>
            <rFont val="Calibri"/>
          </rPr>
          <t>Subscription leaving Microsoft Entra tenant</t>
        </r>
        <r>
          <rPr>
            <sz val="11"/>
            <color rgb="FF000000"/>
            <rFont val="Calibri"/>
          </rPr>
          <t>'</t>
        </r>
        <r>
          <rPr>
            <sz val="11"/>
            <color rgb="FF000000"/>
            <rFont val="Calibri"/>
          </rPr>
          <t xml:space="preserve"> and </t>
        </r>
        <r>
          <rPr>
            <sz val="11"/>
            <color rgb="FF000000"/>
            <rFont val="Calibri"/>
          </rPr>
          <t>'</t>
        </r>
        <r>
          <rPr>
            <b/>
            <sz val="11"/>
            <color rgb="FF000000"/>
            <rFont val="Calibri"/>
          </rPr>
          <t>Subscription entering Microsoft Entra tenant</t>
        </r>
        <r>
          <rPr>
            <sz val="11"/>
            <color rgb="FF000000"/>
            <rFont val="Calibri"/>
          </rPr>
          <t>'</t>
        </r>
        <r>
          <rPr>
            <sz val="11"/>
            <color rgb="FF000000"/>
            <rFont val="Calibri"/>
          </rPr>
          <t xml:space="preserve"> is set to </t>
        </r>
        <r>
          <rPr>
            <sz val="11"/>
            <color rgb="FF000000"/>
            <rFont val="Calibri"/>
          </rPr>
          <t>'</t>
        </r>
        <r>
          <rPr>
            <b/>
            <sz val="11"/>
            <color rgb="FF000000"/>
            <rFont val="Calibri"/>
          </rPr>
          <t>Permit no one</t>
        </r>
        <r>
          <rPr>
            <sz val="11"/>
            <color rgb="FF000000"/>
            <rFont val="Calibri"/>
          </rPr>
          <t>'</t>
        </r>
      </text>
    </comment>
    <comment ref="Q43" authorId="0" shapeId="0" xr:uid="{00000000-0006-0000-0500-000077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H45" authorId="0" shapeId="0" xr:uid="{00000000-0006-0000-0500-000078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I45" authorId="0" shapeId="0" xr:uid="{00000000-0006-0000-0500-000079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J45" authorId="0" shapeId="0" xr:uid="{00000000-0006-0000-0500-00007A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K45" authorId="0" shapeId="0" xr:uid="{00000000-0006-0000-0500-00007B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L45" authorId="0" shapeId="0" xr:uid="{00000000-0006-0000-0500-00007C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M45" authorId="0" shapeId="0" xr:uid="{00000000-0006-0000-0500-00007D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N45" authorId="0" shapeId="0" xr:uid="{00000000-0006-0000-0500-00007E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O45" authorId="0" shapeId="0" xr:uid="{00000000-0006-0000-0500-00007F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P45" authorId="0" shapeId="0" xr:uid="{00000000-0006-0000-0500-000080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Q45" authorId="0" shapeId="0" xr:uid="{00000000-0006-0000-0500-000081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Users and Groups are Synced from Microsoft Entra ID to Azure Databricks</t>
        </r>
      </text>
    </comment>
    <comment ref="K3" authorId="0" shapeId="0" xr:uid="{00000000-0006-0000-0600-000008000000}">
      <text>
        <r>
          <rPr>
            <sz val="11"/>
            <rFont val="Calibri"/>
          </rPr>
          <t>Ensure that Unity Catalog is Configured for Azure Databricks</t>
        </r>
      </text>
    </comment>
    <comment ref="L3" authorId="0" shapeId="0" xr:uid="{00000000-0006-0000-0600-000002000000}">
      <text>
        <r>
          <rPr>
            <sz val="11"/>
            <rFont val="Calibri"/>
          </rPr>
          <t>Ensure Azure Databricks groups are reviewed periodically</t>
        </r>
      </text>
    </comment>
    <comment ref="M3" authorId="0" shapeId="0" xr:uid="{00000000-0006-0000-0600-000003000000}">
      <text>
        <r>
          <rPr>
            <sz val="11"/>
            <rFont val="Calibri"/>
          </rPr>
          <t>Ensure that Guest Users are Reviewed on a Regular Basis</t>
        </r>
      </text>
    </comment>
    <comment ref="N3" authorId="0" shapeId="0" xr:uid="{00000000-0006-0000-0600-000004000000}">
      <text>
        <r>
          <rPr>
            <sz val="11"/>
            <rFont val="Calibri"/>
          </rPr>
          <t>Ensure Disabled User Accounts do not Have Read, Write, or Owner Permissions</t>
        </r>
      </text>
    </comment>
    <comment ref="O3" authorId="0" shapeId="0" xr:uid="{00000000-0006-0000-0600-000005000000}">
      <text>
        <r>
          <rPr>
            <sz val="11"/>
            <rFont val="Calibri"/>
          </rPr>
          <t>Ensure that Role Based Access Control for Azure Key Vault is Enabled</t>
        </r>
      </text>
    </comment>
    <comment ref="P3" authorId="0" shapeId="0" xr:uid="{00000000-0006-0000-0600-000006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 authorId="0" shapeId="0" xr:uid="{00000000-0006-0000-0600-000007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09000000}">
      <text>
        <r>
          <rPr>
            <sz val="11"/>
            <rFont val="Calibri"/>
          </rPr>
          <t>Ensure that Unity Catalog is Configured for Azure Databricks</t>
        </r>
      </text>
    </comment>
    <comment ref="J5" authorId="0" shapeId="0" xr:uid="{00000000-0006-0000-0600-00000A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0B000000}">
      <text>
        <r>
          <rPr>
            <sz val="11"/>
            <rFont val="Calibri"/>
          </rPr>
          <t>Ensure only MFA Enabled Identities can Access Privileged Virtual Machine</t>
        </r>
      </text>
    </comment>
    <comment ref="K7" authorId="0" shapeId="0" xr:uid="{00000000-0006-0000-0600-00000F000000}">
      <text>
        <r>
          <rPr>
            <sz val="11"/>
            <rFont val="Calibri"/>
          </rPr>
          <t>Ensure that Azure Admin Accounts Are Not Used for Daily Operations</t>
        </r>
      </text>
    </comment>
    <comment ref="L7" authorId="0" shapeId="0" xr:uid="{00000000-0006-0000-0600-000010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M7" authorId="0" shapeId="0" xr:uid="{00000000-0006-0000-0600-000011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N7" authorId="0" shapeId="0" xr:uid="{00000000-0006-0000-0600-000012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O7" authorId="0" shapeId="0" xr:uid="{00000000-0006-0000-0600-000013000000}">
      <text>
        <r>
          <rPr>
            <sz val="11"/>
            <rFont val="Calibri"/>
          </rPr>
          <t>Ensure All Non-privileged Role Assignments are Periodically Reviewed</t>
        </r>
      </text>
    </comment>
    <comment ref="P7" authorId="0" shapeId="0" xr:uid="{00000000-0006-0000-0600-000014000000}">
      <text>
        <r>
          <rPr>
            <sz val="11"/>
            <rFont val="Calibri"/>
          </rPr>
          <t>Ensure that No Custom Subscription Administrator Roles Exist</t>
        </r>
      </text>
    </comment>
    <comment ref="Q7" authorId="0" shapeId="0" xr:uid="{00000000-0006-0000-0600-000015000000}">
      <text>
        <r>
          <rPr>
            <sz val="11"/>
            <rFont val="Calibri"/>
          </rPr>
          <t>Ensure that a Custom Role is Assigned Permissions for Administering Resource Locks</t>
        </r>
      </text>
    </comment>
    <comment ref="R7" authorId="0" shapeId="0" xr:uid="{00000000-0006-0000-0600-00000C000000}">
      <text>
        <r>
          <rPr>
            <sz val="11"/>
            <rFont val="Calibri"/>
          </rPr>
          <t xml:space="preserve">Ensure that </t>
        </r>
        <r>
          <rPr>
            <sz val="11"/>
            <color rgb="FF000000"/>
            <rFont val="Calibri"/>
          </rPr>
          <t>'</t>
        </r>
        <r>
          <rPr>
            <b/>
            <sz val="11"/>
            <color rgb="FF000000"/>
            <rFont val="Calibri"/>
          </rPr>
          <t>Subscription leaving Microsoft Entra tenant</t>
        </r>
        <r>
          <rPr>
            <sz val="11"/>
            <color rgb="FF000000"/>
            <rFont val="Calibri"/>
          </rPr>
          <t>'</t>
        </r>
        <r>
          <rPr>
            <sz val="11"/>
            <color rgb="FF000000"/>
            <rFont val="Calibri"/>
          </rPr>
          <t xml:space="preserve"> and </t>
        </r>
        <r>
          <rPr>
            <sz val="11"/>
            <color rgb="FF000000"/>
            <rFont val="Calibri"/>
          </rPr>
          <t>'</t>
        </r>
        <r>
          <rPr>
            <b/>
            <sz val="11"/>
            <color rgb="FF000000"/>
            <rFont val="Calibri"/>
          </rPr>
          <t>Subscription entering Microsoft Entra tenant</t>
        </r>
        <r>
          <rPr>
            <sz val="11"/>
            <color rgb="FF000000"/>
            <rFont val="Calibri"/>
          </rPr>
          <t>'</t>
        </r>
        <r>
          <rPr>
            <sz val="11"/>
            <color rgb="FF000000"/>
            <rFont val="Calibri"/>
          </rPr>
          <t xml:space="preserve"> is set to </t>
        </r>
        <r>
          <rPr>
            <sz val="11"/>
            <color rgb="FF000000"/>
            <rFont val="Calibri"/>
          </rPr>
          <t>'</t>
        </r>
        <r>
          <rPr>
            <b/>
            <sz val="11"/>
            <color rgb="FF000000"/>
            <rFont val="Calibri"/>
          </rPr>
          <t>Permit no one</t>
        </r>
        <r>
          <rPr>
            <sz val="11"/>
            <color rgb="FF000000"/>
            <rFont val="Calibri"/>
          </rPr>
          <t>'</t>
        </r>
      </text>
    </comment>
    <comment ref="S7" authorId="0" shapeId="0" xr:uid="{00000000-0006-0000-0600-00000D000000}">
      <text>
        <r>
          <rPr>
            <sz val="11"/>
            <rFont val="Calibri"/>
          </rPr>
          <t>Ensure there are between 2 and 3 Subscription Owners</t>
        </r>
      </text>
    </comment>
    <comment ref="T7" authorId="0" shapeId="0" xr:uid="{00000000-0006-0000-0600-00000E000000}">
      <text>
        <r>
          <rPr>
            <sz val="11"/>
            <rFont val="Calibri"/>
          </rPr>
          <t>Ensure that Role Based Access Control for Azure Key Vault is Enabled</t>
        </r>
      </text>
    </comment>
    <comment ref="J8" authorId="0" shapeId="0" xr:uid="{00000000-0006-0000-0600-000016000000}">
      <text>
        <r>
          <rPr>
            <sz val="11"/>
            <rFont val="Calibri"/>
          </rPr>
          <t>Ensure that Azure Admin Accounts Are Not Used for Daily Operations</t>
        </r>
      </text>
    </comment>
    <comment ref="K8" authorId="0" shapeId="0" xr:uid="{00000000-0006-0000-0600-000017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L8" authorId="0" shapeId="0" xr:uid="{00000000-0006-0000-0600-000018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M8" authorId="0" shapeId="0" xr:uid="{00000000-0006-0000-0600-000019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N8" authorId="0" shapeId="0" xr:uid="{00000000-0006-0000-0600-00001A000000}">
      <text>
        <r>
          <rPr>
            <sz val="11"/>
            <rFont val="Calibri"/>
          </rPr>
          <t>Ensure All Non-privileged Role Assignments are Periodically Reviewed</t>
        </r>
      </text>
    </comment>
    <comment ref="O8" authorId="0" shapeId="0" xr:uid="{00000000-0006-0000-0600-00001B000000}">
      <text>
        <r>
          <rPr>
            <sz val="11"/>
            <rFont val="Calibri"/>
          </rPr>
          <t>Ensure that No Custom Subscription Administrator Roles Exist</t>
        </r>
      </text>
    </comment>
    <comment ref="P8" authorId="0" shapeId="0" xr:uid="{00000000-0006-0000-0600-00001C000000}">
      <text>
        <r>
          <rPr>
            <sz val="11"/>
            <rFont val="Calibri"/>
          </rPr>
          <t>Ensure there are between 2 and 3 Subscription Owners</t>
        </r>
      </text>
    </comment>
    <comment ref="J14" authorId="0" shapeId="0" xr:uid="{00000000-0006-0000-0600-00001D000000}">
      <text>
        <r>
          <rPr>
            <sz val="11"/>
            <rFont val="Calibri"/>
          </rPr>
          <t>Ensure an Azure Bastion Host Exists</t>
        </r>
      </text>
    </comment>
    <comment ref="J21" authorId="0" shapeId="0" xr:uid="{00000000-0006-0000-0600-00001E000000}">
      <text>
        <r>
          <rPr>
            <sz val="11"/>
            <rFont val="Calibri"/>
          </rPr>
          <t>Ensure Azure Databricks groups are reviewed periodically</t>
        </r>
      </text>
    </comment>
    <comment ref="K21" authorId="0" shapeId="0" xr:uid="{00000000-0006-0000-0600-00001F000000}">
      <text>
        <r>
          <rPr>
            <sz val="11"/>
            <rFont val="Calibri"/>
          </rPr>
          <t>Ensure that Guest Users are Reviewed on a Regular Basis</t>
        </r>
      </text>
    </comment>
    <comment ref="J23" authorId="0" shapeId="0" xr:uid="{00000000-0006-0000-0600-000020000000}">
      <text>
        <r>
          <rPr>
            <sz val="11"/>
            <rFont val="Calibri"/>
          </rPr>
          <t>Ensure that Diagnostic Log Delivery is Configured for Azure Databricks</t>
        </r>
      </text>
    </comment>
    <comment ref="K23" authorId="0" shapeId="0" xr:uid="{00000000-0006-0000-0600-000035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L23" authorId="0" shapeId="0" xr:uid="{00000000-0006-0000-0600-000036000000}">
      <text>
        <r>
          <rPr>
            <sz val="11"/>
            <rFont val="Calibri"/>
          </rPr>
          <t>Ensure Diagnostic Setting Captures Appropriate Categories</t>
        </r>
      </text>
    </comment>
    <comment ref="M23" authorId="0" shapeId="0" xr:uid="{00000000-0006-0000-0600-000037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N23" authorId="0" shapeId="0" xr:uid="{00000000-0006-0000-0600-000038000000}">
      <text>
        <r>
          <rPr>
            <sz val="11"/>
            <rFont val="Calibri"/>
          </rPr>
          <t>Ensure that Network Security Group Flow Logs are Captured and Sent to Log Analytics</t>
        </r>
      </text>
    </comment>
    <comment ref="O23" authorId="0" shapeId="0" xr:uid="{00000000-0006-0000-0600-000039000000}">
      <text>
        <r>
          <rPr>
            <sz val="11"/>
            <rFont val="Calibri"/>
          </rPr>
          <t>Ensure that Virtual Network Flow Logs are Captured and Sent to Log Analytics</t>
        </r>
      </text>
    </comment>
    <comment ref="P23" authorId="0" shapeId="0" xr:uid="{00000000-0006-0000-0600-00003A000000}">
      <text>
        <r>
          <rPr>
            <sz val="11"/>
            <rFont val="Calibri"/>
          </rPr>
          <t>Ensure that a Microsoft Entra Diagnostic Setting Exists to Send Microsoft Graph Activity Logs to an Appropriate Destination</t>
        </r>
      </text>
    </comment>
    <comment ref="Q23" authorId="0" shapeId="0" xr:uid="{00000000-0006-0000-0600-00003B000000}">
      <text>
        <r>
          <rPr>
            <sz val="11"/>
            <rFont val="Calibri"/>
          </rPr>
          <t>Ensure that a Microsoft Entra Diagnostic Setting Exists to Send Microsoft Entra Activity Logs to an Appropriate Destination</t>
        </r>
      </text>
    </comment>
    <comment ref="R23" authorId="0" shapeId="0" xr:uid="{00000000-0006-0000-0600-00003C000000}">
      <text>
        <r>
          <rPr>
            <sz val="11"/>
            <rFont val="Calibri"/>
          </rPr>
          <t>Ensure that Intune Logs are Captured and Sent to Log Analytics</t>
        </r>
      </text>
    </comment>
    <comment ref="S23" authorId="0" shapeId="0" xr:uid="{00000000-0006-0000-0600-00003D000000}">
      <text>
        <r>
          <rPr>
            <sz val="11"/>
            <rFont val="Calibri"/>
          </rPr>
          <t>Ensure that Activity Log Alert Exists for Create Policy Assignment</t>
        </r>
      </text>
    </comment>
    <comment ref="T23" authorId="0" shapeId="0" xr:uid="{00000000-0006-0000-0600-00003E000000}">
      <text>
        <r>
          <rPr>
            <sz val="11"/>
            <rFont val="Calibri"/>
          </rPr>
          <t>Ensure that Activity Log Alert exists for Delete Policy Assignment</t>
        </r>
      </text>
    </comment>
    <comment ref="U23" authorId="0" shapeId="0" xr:uid="{00000000-0006-0000-0600-000021000000}">
      <text>
        <r>
          <rPr>
            <sz val="11"/>
            <rFont val="Calibri"/>
          </rPr>
          <t>Ensure that Activity Log Alert Exists for Create or Update Network Security Group</t>
        </r>
      </text>
    </comment>
    <comment ref="V23" authorId="0" shapeId="0" xr:uid="{00000000-0006-0000-0600-000022000000}">
      <text>
        <r>
          <rPr>
            <sz val="11"/>
            <rFont val="Calibri"/>
          </rPr>
          <t>Ensure that Activity Log Alert Exists for Delete Network Security Group</t>
        </r>
      </text>
    </comment>
    <comment ref="W23" authorId="0" shapeId="0" xr:uid="{00000000-0006-0000-0600-000023000000}">
      <text>
        <r>
          <rPr>
            <sz val="11"/>
            <rFont val="Calibri"/>
          </rPr>
          <t>Ensure that Activity Log Alert Exists for Create or Update Security Solution</t>
        </r>
      </text>
    </comment>
    <comment ref="X23" authorId="0" shapeId="0" xr:uid="{00000000-0006-0000-0600-000024000000}">
      <text>
        <r>
          <rPr>
            <sz val="11"/>
            <rFont val="Calibri"/>
          </rPr>
          <t>Ensure that Activity Log Alert Exists for Delete Security Solution</t>
        </r>
      </text>
    </comment>
    <comment ref="Y23" authorId="0" shapeId="0" xr:uid="{00000000-0006-0000-0600-000025000000}">
      <text>
        <r>
          <rPr>
            <sz val="11"/>
            <rFont val="Calibri"/>
          </rPr>
          <t>Ensure that Activity Log Alert Exists for Create or Update SQL Server Firewall Rule</t>
        </r>
      </text>
    </comment>
    <comment ref="Z23" authorId="0" shapeId="0" xr:uid="{00000000-0006-0000-0600-000026000000}">
      <text>
        <r>
          <rPr>
            <sz val="11"/>
            <rFont val="Calibri"/>
          </rPr>
          <t>Ensure that Activity Log Alert Exists for Delete SQL Server Firewall Rule</t>
        </r>
      </text>
    </comment>
    <comment ref="AA23" authorId="0" shapeId="0" xr:uid="{00000000-0006-0000-0600-000027000000}">
      <text>
        <r>
          <rPr>
            <sz val="11"/>
            <rFont val="Calibri"/>
          </rPr>
          <t>Ensure that Activity Log Alert Exists for Create or Update Public IP Address rule</t>
        </r>
      </text>
    </comment>
    <comment ref="AB23" authorId="0" shapeId="0" xr:uid="{00000000-0006-0000-0600-000028000000}">
      <text>
        <r>
          <rPr>
            <sz val="11"/>
            <rFont val="Calibri"/>
          </rPr>
          <t>Ensure that Activity Log Alert Exists for Delete Public IP Address rule</t>
        </r>
      </text>
    </comment>
    <comment ref="AC23" authorId="0" shapeId="0" xr:uid="{00000000-0006-0000-0600-000029000000}">
      <text>
        <r>
          <rPr>
            <sz val="11"/>
            <rFont val="Calibri"/>
          </rPr>
          <t>Ensure that an Activity Log Alert Exists for Service Health</t>
        </r>
      </text>
    </comment>
    <comment ref="AD23" authorId="0" shapeId="0" xr:uid="{00000000-0006-0000-0600-00002A000000}">
      <text>
        <r>
          <rPr>
            <sz val="11"/>
            <rFont val="Calibri"/>
          </rPr>
          <t>Ensure Application Insights are Configured</t>
        </r>
      </text>
    </comment>
    <comment ref="AE23" authorId="0" shapeId="0" xr:uid="{00000000-0006-0000-0600-00002B000000}">
      <text>
        <r>
          <rPr>
            <sz val="11"/>
            <rFont val="Calibri"/>
          </rPr>
          <t>Ensure that Azure Monitor Resource Logging is Enabled for All Services that Support it</t>
        </r>
      </text>
    </comment>
    <comment ref="AF23" authorId="0" shapeId="0" xr:uid="{00000000-0006-0000-0600-00002C000000}">
      <text>
        <r>
          <rPr>
            <sz val="11"/>
            <rFont val="Calibri"/>
          </rPr>
          <t>Ensure Basic, Free, and Consumption SKUs are not used on Production artifacts requiring monitoring and SLA</t>
        </r>
      </text>
    </comment>
    <comment ref="AG23" authorId="0" shapeId="0" xr:uid="{00000000-0006-0000-0600-00002D000000}">
      <text>
        <r>
          <rPr>
            <sz val="11"/>
            <rFont val="Calibri"/>
          </rPr>
          <t>Ensure that Network Security Group Flow Log Retention Days is Set to Greater than or equal to 90</t>
        </r>
      </text>
    </comment>
    <comment ref="AH23" authorId="0" shapeId="0" xr:uid="{00000000-0006-0000-0600-00002E000000}">
      <text>
        <r>
          <rPr>
            <sz val="11"/>
            <rFont val="Calibri"/>
          </rPr>
          <t xml:space="preserve">Ensure that Network Watcher is </t>
        </r>
        <r>
          <rPr>
            <sz val="11"/>
            <color rgb="FF000000"/>
            <rFont val="Calibri"/>
          </rPr>
          <t>'</t>
        </r>
        <r>
          <rPr>
            <b/>
            <sz val="11"/>
            <color rgb="FF000000"/>
            <rFont val="Calibri"/>
          </rPr>
          <t>Enabled</t>
        </r>
        <r>
          <rPr>
            <sz val="11"/>
            <color rgb="FF000000"/>
            <rFont val="Calibri"/>
          </rPr>
          <t>'</t>
        </r>
        <r>
          <rPr>
            <sz val="11"/>
            <color rgb="FF000000"/>
            <rFont val="Calibri"/>
          </rPr>
          <t xml:space="preserve"> for Azure Regions That are in Use</t>
        </r>
      </text>
    </comment>
    <comment ref="AI23" authorId="0" shapeId="0" xr:uid="{00000000-0006-0000-0600-00002F000000}">
      <text>
        <r>
          <rPr>
            <sz val="11"/>
            <rFont val="Calibri"/>
          </rPr>
          <t>Ensure that Virtual Network Flow Log Retention Days is Set to Greater than or Equal to 90</t>
        </r>
      </text>
    </comment>
    <comment ref="AJ23" authorId="0" shapeId="0" xr:uid="{00000000-0006-0000-0600-000030000000}">
      <text>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AK23" authorId="0" shapeId="0" xr:uid="{00000000-0006-0000-0600-000031000000}">
      <text>
        <r>
          <rPr>
            <sz val="11"/>
            <rFont val="Calibri"/>
          </rPr>
          <t>Ensure Advanced Threat Protection Alerts for Storage Accounts Are Monitored</t>
        </r>
      </text>
    </comment>
    <comment ref="AL23" authorId="0" shapeId="0" xr:uid="{00000000-0006-0000-0600-000032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AM23" authorId="0" shapeId="0" xr:uid="{00000000-0006-0000-0600-000033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AN23" authorId="0" shapeId="0" xr:uid="{00000000-0006-0000-0600-000034000000}">
      <text>
        <r>
          <rPr>
            <sz val="11"/>
            <rFont val="Calibri"/>
          </rPr>
          <t xml:space="preserve">Ensure that </t>
        </r>
        <r>
          <rPr>
            <sz val="11"/>
            <color rgb="FF000000"/>
            <rFont val="Calibri"/>
          </rPr>
          <t>'</t>
        </r>
        <r>
          <rPr>
            <b/>
            <sz val="11"/>
            <color rgb="FF000000"/>
            <rFont val="Calibri"/>
          </rPr>
          <t>Notify about alerts with the following severity (or higher)</t>
        </r>
        <r>
          <rPr>
            <sz val="11"/>
            <color rgb="FF000000"/>
            <rFont val="Calibri"/>
          </rPr>
          <t>'</t>
        </r>
        <r>
          <rPr>
            <sz val="11"/>
            <color rgb="FF000000"/>
            <rFont val="Calibri"/>
          </rPr>
          <t xml:space="preserve"> is Enabled</t>
        </r>
      </text>
    </comment>
    <comment ref="J24" authorId="0" shapeId="0" xr:uid="{00000000-0006-0000-0600-00003F000000}">
      <text>
        <r>
          <rPr>
            <sz val="11"/>
            <rFont val="Calibri"/>
          </rPr>
          <t>Ensure that Diagnostic Log Delivery is Configured for Azure Databricks</t>
        </r>
      </text>
    </comment>
    <comment ref="K24" authorId="0" shapeId="0" xr:uid="{00000000-0006-0000-0600-000040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L24" authorId="0" shapeId="0" xr:uid="{00000000-0006-0000-0600-000041000000}">
      <text>
        <r>
          <rPr>
            <sz val="11"/>
            <rFont val="Calibri"/>
          </rPr>
          <t>Ensure Diagnostic Setting Captures Appropriate Categories</t>
        </r>
      </text>
    </comment>
    <comment ref="M24" authorId="0" shapeId="0" xr:uid="{00000000-0006-0000-0600-000042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N24" authorId="0" shapeId="0" xr:uid="{00000000-0006-0000-0600-000043000000}">
      <text>
        <r>
          <rPr>
            <sz val="11"/>
            <rFont val="Calibri"/>
          </rPr>
          <t>Ensure that Virtual Network Flow Logs are Captured and Sent to Log Analytics</t>
        </r>
      </text>
    </comment>
    <comment ref="O24" authorId="0" shapeId="0" xr:uid="{00000000-0006-0000-0600-000044000000}">
      <text>
        <r>
          <rPr>
            <sz val="11"/>
            <rFont val="Calibri"/>
          </rPr>
          <t>Ensure that a Microsoft Entra Diagnostic Setting Exists to Send Microsoft Graph Activity Logs to an Appropriate Destination</t>
        </r>
      </text>
    </comment>
    <comment ref="P24" authorId="0" shapeId="0" xr:uid="{00000000-0006-0000-0600-000045000000}">
      <text>
        <r>
          <rPr>
            <sz val="11"/>
            <rFont val="Calibri"/>
          </rPr>
          <t>Ensure that a Microsoft Entra Diagnostic Setting Exists to Send Microsoft Entra Activity Logs to an Appropriate Destination</t>
        </r>
      </text>
    </comment>
    <comment ref="Q24" authorId="0" shapeId="0" xr:uid="{00000000-0006-0000-0600-000046000000}">
      <text>
        <r>
          <rPr>
            <sz val="11"/>
            <rFont val="Calibri"/>
          </rPr>
          <t>Ensure that Intune Logs are Captured and Sent to Log Analytics</t>
        </r>
      </text>
    </comment>
    <comment ref="R24" authorId="0" shapeId="0" xr:uid="{00000000-0006-0000-0600-000047000000}">
      <text>
        <r>
          <rPr>
            <sz val="11"/>
            <rFont val="Calibri"/>
          </rPr>
          <t>Ensure Application Insights are Configured</t>
        </r>
      </text>
    </comment>
    <comment ref="S24" authorId="0" shapeId="0" xr:uid="{00000000-0006-0000-0600-000048000000}">
      <text>
        <r>
          <rPr>
            <sz val="11"/>
            <rFont val="Calibri"/>
          </rPr>
          <t>Ensure that Azure Monitor Resource Logging is Enabled for All Services that Support it</t>
        </r>
      </text>
    </comment>
    <comment ref="T24" authorId="0" shapeId="0" xr:uid="{00000000-0006-0000-0600-000049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J25" authorId="0" shapeId="0" xr:uid="{00000000-0006-0000-0600-00004A000000}">
      <text>
        <r>
          <rPr>
            <sz val="11"/>
            <rFont val="Calibri"/>
          </rPr>
          <t>Ensure that Network Security Group Flow Log Retention Days is Set to Greater than or equal to 90</t>
        </r>
      </text>
    </comment>
    <comment ref="K25" authorId="0" shapeId="0" xr:uid="{00000000-0006-0000-0600-00004B000000}">
      <text>
        <r>
          <rPr>
            <sz val="11"/>
            <rFont val="Calibri"/>
          </rPr>
          <t>Ensure that Virtual Network Flow Log Retention Days is Set to Greater than or Equal to 90</t>
        </r>
      </text>
    </comment>
    <comment ref="J32" authorId="0" shapeId="0" xr:uid="{00000000-0006-0000-0600-00004C000000}">
      <text>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text>
    </comment>
    <comment ref="J36" authorId="0" shapeId="0" xr:uid="{00000000-0006-0000-0600-00004D000000}">
      <text>
        <r>
          <rPr>
            <sz val="11"/>
            <rFont val="Calibri"/>
          </rPr>
          <t>Ensure that a Custom Role is Assigned Permissions for Administering Resource Locks</t>
        </r>
      </text>
    </comment>
    <comment ref="K36" authorId="0" shapeId="0" xr:uid="{00000000-0006-0000-0600-00004E000000}">
      <text>
        <r>
          <rPr>
            <sz val="11"/>
            <rFont val="Calibri"/>
          </rPr>
          <t>Ensure that Resource Locks are set for Mission-Critical Azure Resources</t>
        </r>
      </text>
    </comment>
    <comment ref="L36" authorId="0" shapeId="0" xr:uid="{00000000-0006-0000-0600-00004F000000}">
      <text>
        <r>
          <rPr>
            <sz val="11"/>
            <rFont val="Calibri"/>
          </rPr>
          <t>Ensure Azure Resource Manager Delete Locks are Applied to Azure Storage Accounts</t>
        </r>
      </text>
    </comment>
    <comment ref="M36" authorId="0" shapeId="0" xr:uid="{00000000-0006-0000-0600-000050000000}">
      <text>
        <r>
          <rPr>
            <sz val="11"/>
            <rFont val="Calibri"/>
          </rPr>
          <t>Ensure Azure Resource Manager ReadOnly Locks are Considered for Azure Storage Accounts</t>
        </r>
      </text>
    </comment>
    <comment ref="J43" authorId="0" shapeId="0" xr:uid="{00000000-0006-0000-0600-000051000000}">
      <text>
        <r>
          <rPr>
            <sz val="11"/>
            <rFont val="Calibri"/>
          </rPr>
          <t>Ensure that Users and Groups are Synced from Microsoft Entra ID to Azure Databricks</t>
        </r>
      </text>
    </comment>
    <comment ref="K43" authorId="0" shapeId="0" xr:uid="{00000000-0006-0000-0600-000052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L43" authorId="0" shapeId="0" xr:uid="{00000000-0006-0000-0600-000053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600-000054000000}">
      <text>
        <r>
          <rPr>
            <sz val="11"/>
            <rFont val="Calibri"/>
          </rPr>
          <t>Ensure that Usage is Restricted and Expiry is Enforced for Databricks Personal Access Tokens</t>
        </r>
      </text>
    </comment>
    <comment ref="K44" authorId="0" shapeId="0" xr:uid="{00000000-0006-0000-0600-000055000000}">
      <text>
        <r>
          <rPr>
            <sz val="11"/>
            <rFont val="Calibri"/>
          </rPr>
          <t>Ensure that the Expiration Date is Set for all Keys in Key Vaults using RBAC</t>
        </r>
      </text>
    </comment>
    <comment ref="L44" authorId="0" shapeId="0" xr:uid="{00000000-0006-0000-0600-000056000000}">
      <text>
        <r>
          <rPr>
            <sz val="11"/>
            <rFont val="Calibri"/>
          </rPr>
          <t>Ensure that the Expiration Date is set for All Keys in Key Vaults using access policies (legacy)</t>
        </r>
      </text>
    </comment>
    <comment ref="M44" authorId="0" shapeId="0" xr:uid="{00000000-0006-0000-0600-000057000000}">
      <text>
        <r>
          <rPr>
            <sz val="11"/>
            <rFont val="Calibri"/>
          </rPr>
          <t>Ensure that the Expiration Date is set for All Secrets in Key Vaults using RBAC</t>
        </r>
      </text>
    </comment>
    <comment ref="N44" authorId="0" shapeId="0" xr:uid="{00000000-0006-0000-0600-000058000000}">
      <text>
        <r>
          <rPr>
            <sz val="11"/>
            <rFont val="Calibri"/>
          </rPr>
          <t>Ensure that the Expiration Date is set for All Secrets in Key Vaults using access policies (legacy)</t>
        </r>
      </text>
    </comment>
    <comment ref="O44" authorId="0" shapeId="0" xr:uid="{00000000-0006-0000-0600-000059000000}">
      <text>
        <r>
          <rPr>
            <sz val="11"/>
            <rFont val="Calibri"/>
          </rPr>
          <t>Ensure Automatic Key Rotation is Enabled within Azure Key Vault</t>
        </r>
      </text>
    </comment>
    <comment ref="P44" authorId="0" shapeId="0" xr:uid="{00000000-0006-0000-0600-00005A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Q44" authorId="0" shapeId="0" xr:uid="{00000000-0006-0000-0600-00005B000000}">
      <text>
        <r>
          <rPr>
            <sz val="11"/>
            <rFont val="Calibri"/>
          </rPr>
          <t>Ensure That Storage Account Access keys are Periodically Regenerated</t>
        </r>
      </text>
    </comment>
    <comment ref="R44" authorId="0" shapeId="0" xr:uid="{00000000-0006-0000-0600-00005C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J45" authorId="0" shapeId="0" xr:uid="{00000000-0006-0000-0600-00005D000000}">
      <text>
        <r>
          <rPr>
            <sz val="11"/>
            <rFont val="Calibri"/>
          </rPr>
          <t>Ensure only MFA Enabled Identities can Access Privileged Virtual Machine</t>
        </r>
      </text>
    </comment>
    <comment ref="K45" authorId="0" shapeId="0" xr:uid="{00000000-0006-0000-0600-00005E000000}">
      <text>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text>
    </comment>
    <comment ref="L45" authorId="0" shapeId="0" xr:uid="{00000000-0006-0000-0600-00005F000000}">
      <text>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45" authorId="0" shapeId="0" xr:uid="{00000000-0006-0000-0600-000060000000}">
      <text>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text>
    </comment>
    <comment ref="N45" authorId="0" shapeId="0" xr:uid="{00000000-0006-0000-0600-000061000000}">
      <text>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text>
    </comment>
    <comment ref="O45" authorId="0" shapeId="0" xr:uid="{00000000-0006-0000-0600-000062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J52" authorId="0" shapeId="0" xr:uid="{00000000-0006-0000-0600-000063000000}">
      <text>
        <r>
          <rPr>
            <sz val="11"/>
            <rFont val="Calibri"/>
          </rPr>
          <t>Ensure that an Activity Log Alert Exists for Service Health</t>
        </r>
      </text>
    </comment>
    <comment ref="K52" authorId="0" shapeId="0" xr:uid="{00000000-0006-0000-0600-000064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J53" authorId="0" shapeId="0" xr:uid="{00000000-0006-0000-0600-000065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J54" authorId="0" shapeId="0" xr:uid="{00000000-0006-0000-0600-000066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K54" authorId="0" shapeId="0" xr:uid="{00000000-0006-0000-0600-000067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J67" authorId="0" shapeId="0" xr:uid="{00000000-0006-0000-0600-000068000000}">
      <text>
        <r>
          <rPr>
            <sz val="11"/>
            <rFont val="Calibri"/>
          </rPr>
          <t>Ensure Soft Delete for Azure File Shares is Enabled</t>
        </r>
      </text>
    </comment>
    <comment ref="K67" authorId="0" shapeId="0" xr:uid="{00000000-0006-0000-0600-000069000000}">
      <text>
        <r>
          <rPr>
            <sz val="11"/>
            <rFont val="Calibri"/>
          </rPr>
          <t>Ensure That Soft Delete for Blobs on Azure Blob Storage Storage Accounts is Enabled</t>
        </r>
      </text>
    </comment>
    <comment ref="L67" authorId="0" shapeId="0" xr:uid="{00000000-0006-0000-0600-00006A000000}">
      <text>
        <r>
          <rPr>
            <sz val="11"/>
            <rFont val="Calibri"/>
          </rPr>
          <t>Ensure that Soft Delete for Containers on Azure Blob Storage Storage Accounts is Enabled</t>
        </r>
      </text>
    </comment>
    <comment ref="M67" authorId="0" shapeId="0" xr:uid="{00000000-0006-0000-0600-00006B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J68" authorId="0" shapeId="0" xr:uid="{00000000-0006-0000-0600-00006C000000}">
      <text>
        <r>
          <rPr>
            <sz val="11"/>
            <rFont val="Calibri"/>
          </rPr>
          <t>Ensure that the Expiration Date is Set for all Keys in Key Vaults using RBAC</t>
        </r>
      </text>
    </comment>
    <comment ref="K68" authorId="0" shapeId="0" xr:uid="{00000000-0006-0000-0600-00006D000000}">
      <text>
        <r>
          <rPr>
            <sz val="11"/>
            <rFont val="Calibri"/>
          </rPr>
          <t>Ensure that the Expiration Date is set for All Keys in Key Vaults using access policies (legacy)</t>
        </r>
      </text>
    </comment>
    <comment ref="L68" authorId="0" shapeId="0" xr:uid="{00000000-0006-0000-0600-00006E000000}">
      <text>
        <r>
          <rPr>
            <sz val="11"/>
            <rFont val="Calibri"/>
          </rPr>
          <t>Ensure that the Expiration Date is set for All Secrets in Key Vaults using RBAC</t>
        </r>
      </text>
    </comment>
    <comment ref="M68" authorId="0" shapeId="0" xr:uid="{00000000-0006-0000-0600-00006F000000}">
      <text>
        <r>
          <rPr>
            <sz val="11"/>
            <rFont val="Calibri"/>
          </rPr>
          <t>Ensure that the Expiration Date is set for All Secrets in Key Vaults using access policies (legacy)</t>
        </r>
      </text>
    </comment>
    <comment ref="N68" authorId="0" shapeId="0" xr:uid="{00000000-0006-0000-0600-000070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8" authorId="0" shapeId="0" xr:uid="{00000000-0006-0000-0600-000071000000}">
      <text>
        <r>
          <rPr>
            <sz val="11"/>
            <rFont val="Calibri"/>
          </rPr>
          <t>Ensure Automatic Key Rotation is Enabled within Azure Key Vault</t>
        </r>
      </text>
    </comment>
    <comment ref="P68" authorId="0" shapeId="0" xr:uid="{00000000-0006-0000-0600-000072000000}">
      <text>
        <r>
          <rPr>
            <sz val="11"/>
            <rFont val="Calibri"/>
          </rPr>
          <t>Ensure that Azure Key Vault Managed HSM is Used when Required</t>
        </r>
      </text>
    </comment>
    <comment ref="Q68" authorId="0" shapeId="0" xr:uid="{00000000-0006-0000-0600-000073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J79" authorId="0" shapeId="0" xr:uid="{00000000-0006-0000-0600-000074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K79" authorId="0" shapeId="0" xr:uid="{00000000-0006-0000-0600-000075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L79" authorId="0" shapeId="0" xr:uid="{00000000-0006-0000-0600-000076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M79" authorId="0" shapeId="0" xr:uid="{00000000-0006-0000-0600-000077000000}">
      <text>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N79" authorId="0" shapeId="0" xr:uid="{00000000-0006-0000-0600-000078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O79" authorId="0" shapeId="0" xr:uid="{00000000-0006-0000-0600-000079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P79" authorId="0" shapeId="0" xr:uid="{00000000-0006-0000-0600-00007A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Q79" authorId="0" shapeId="0" xr:uid="{00000000-0006-0000-0600-00007B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R79" authorId="0" shapeId="0" xr:uid="{00000000-0006-0000-0600-00007C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S79" authorId="0" shapeId="0" xr:uid="{00000000-0006-0000-0600-00007D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T79" authorId="0" shapeId="0" xr:uid="{00000000-0006-0000-0600-00007E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U79" authorId="0" shapeId="0" xr:uid="{00000000-0006-0000-0600-00007F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V79" authorId="0" shapeId="0" xr:uid="{00000000-0006-0000-0600-000080000000}">
      <text>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text>
    </comment>
    <comment ref="W79" authorId="0" shapeId="0" xr:uid="{00000000-0006-0000-0600-000081000000}">
      <text>
        <r>
          <rPr>
            <sz val="11"/>
            <rFont val="Calibri"/>
          </rPr>
          <t>Ensure that Microsoft Defender External Attack Surface Monitoring (EASM) is Enabled</t>
        </r>
      </text>
    </comment>
    <comment ref="J80" authorId="0" shapeId="0" xr:uid="{00000000-0006-0000-0600-000082000000}">
      <text>
        <r>
          <rPr>
            <sz val="11"/>
            <rFont val="Calibri"/>
          </rPr>
          <t>Ensure that Microsoft Defender External Attack Surface Monitoring (EASM) is Enabled</t>
        </r>
      </text>
    </comment>
    <comment ref="J88" authorId="0" shapeId="0" xr:uid="{00000000-0006-0000-0600-000083000000}">
      <text>
        <r>
          <rPr>
            <sz val="11"/>
            <rFont val="Calibri"/>
          </rPr>
          <t>Ensure that Azure Databricks is deployed in a customer-managed virtual network (VNet)</t>
        </r>
      </text>
    </comment>
    <comment ref="K88" authorId="0" shapeId="0" xr:uid="{00000000-0006-0000-0600-000084000000}">
      <text>
        <r>
          <rPr>
            <sz val="11"/>
            <rFont val="Calibri"/>
          </rPr>
          <t>Ensure that Network Security Groups are Configured for Databricks Subnets</t>
        </r>
      </text>
    </comment>
    <comment ref="L88" authorId="0" shapeId="0" xr:uid="{00000000-0006-0000-0600-000085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8" authorId="0" shapeId="0" xr:uid="{00000000-0006-0000-0600-000086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8" authorId="0" shapeId="0" xr:uid="{00000000-0006-0000-0600-000087000000}">
      <text>
        <r>
          <rPr>
            <sz val="11"/>
            <rFont val="Calibri"/>
          </rPr>
          <t>Ensure Private Endpoints are used to access Azure Databricks workspaces</t>
        </r>
      </text>
    </comment>
    <comment ref="O88" authorId="0" shapeId="0" xr:uid="{00000000-0006-0000-0600-000088000000}">
      <text>
        <r>
          <rPr>
            <sz val="11"/>
            <rFont val="Calibri"/>
          </rPr>
          <t>Ensure that Network Security Group Flow Logs are Captured and Sent to Log Analytics</t>
        </r>
      </text>
    </comment>
    <comment ref="P88" authorId="0" shapeId="0" xr:uid="{00000000-0006-0000-0600-000089000000}">
      <text>
        <r>
          <rPr>
            <sz val="11"/>
            <rFont val="Calibri"/>
          </rPr>
          <t>Ensure that RDP Access from the Internet is Evaluated and Restricted</t>
        </r>
      </text>
    </comment>
    <comment ref="Q88" authorId="0" shapeId="0" xr:uid="{00000000-0006-0000-0600-00008A000000}">
      <text>
        <r>
          <rPr>
            <sz val="11"/>
            <rFont val="Calibri"/>
          </rPr>
          <t>Ensure that SSH Access from the Internet is Evaluated and Restricted</t>
        </r>
      </text>
    </comment>
    <comment ref="R88" authorId="0" shapeId="0" xr:uid="{00000000-0006-0000-0600-00008B000000}">
      <text>
        <r>
          <rPr>
            <sz val="11"/>
            <rFont val="Calibri"/>
          </rPr>
          <t>Ensure that UDP Port Access from the Internet is Evaluated and Restricted</t>
        </r>
      </text>
    </comment>
    <comment ref="S88" authorId="0" shapeId="0" xr:uid="{00000000-0006-0000-0600-00008C000000}">
      <text>
        <r>
          <rPr>
            <sz val="11"/>
            <rFont val="Calibri"/>
          </rPr>
          <t>Ensure that HTTP(S) Access from the Internet is Evaluated and Restricted</t>
        </r>
      </text>
    </comment>
    <comment ref="T88" authorId="0" shapeId="0" xr:uid="{00000000-0006-0000-0600-00008D000000}">
      <text>
        <r>
          <rPr>
            <sz val="11"/>
            <rFont val="Calibri"/>
          </rPr>
          <t>Ensure that Public IP Addresses are Evaluated on a Periodic Basis</t>
        </r>
      </text>
    </comment>
    <comment ref="U88" authorId="0" shapeId="0" xr:uid="{00000000-0006-0000-0600-00008E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V88" authorId="0" shapeId="0" xr:uid="{00000000-0006-0000-0600-00008F000000}">
      <text>
        <r>
          <rPr>
            <sz val="11"/>
            <rFont val="Calibri"/>
          </rPr>
          <t>Ensure Azure Web Application Firewall (WAF) is Enabled on Azure Application Gateway</t>
        </r>
      </text>
    </comment>
    <comment ref="W88" authorId="0" shapeId="0" xr:uid="{00000000-0006-0000-0600-000090000000}">
      <text>
        <r>
          <rPr>
            <sz val="11"/>
            <rFont val="Calibri"/>
          </rPr>
          <t>Ensure Subnets Are Associated with Network Security Groups</t>
        </r>
      </text>
    </comment>
    <comment ref="X88" authorId="0" shapeId="0" xr:uid="{00000000-0006-0000-0600-000091000000}">
      <text>
        <r>
          <rPr>
            <sz val="11"/>
            <rFont val="Calibri"/>
          </rPr>
          <t>Ensure Request Body Inspection is Enabled in Azure Web Application Firewall policy on Azure Application Gateway</t>
        </r>
      </text>
    </comment>
    <comment ref="Y88" authorId="0" shapeId="0" xr:uid="{00000000-0006-0000-0600-000092000000}">
      <text>
        <r>
          <rPr>
            <sz val="11"/>
            <rFont val="Calibri"/>
          </rPr>
          <t>Ensure Bot Protection is Enabled in Azure Web Application Firewall Policy on Azure Application Gateway</t>
        </r>
      </text>
    </comment>
    <comment ref="Z88" authorId="0" shapeId="0" xr:uid="{00000000-0006-0000-0600-000093000000}">
      <text>
        <r>
          <rPr>
            <sz val="11"/>
            <rFont val="Calibri"/>
          </rPr>
          <t>Ensure Azure Network Security Perimeter is Used to Secure Azure Platform-as-a-service Resources</t>
        </r>
      </text>
    </comment>
    <comment ref="AA88" authorId="0" shapeId="0" xr:uid="{00000000-0006-0000-0600-000094000000}">
      <text>
        <r>
          <rPr>
            <sz val="11"/>
            <rFont val="Calibri"/>
          </rPr>
          <t>Ensure Public Network Access is Disabled</t>
        </r>
      </text>
    </comment>
    <comment ref="AB88" authorId="0" shapeId="0" xr:uid="{00000000-0006-0000-0600-000095000000}">
      <text>
        <r>
          <rPr>
            <sz val="11"/>
            <rFont val="Calibri"/>
          </rPr>
          <t>Ensure Private Endpoints are Used to Access Azure Key Vault</t>
        </r>
      </text>
    </comment>
    <comment ref="AC88" authorId="0" shapeId="0" xr:uid="{00000000-0006-0000-0600-000096000000}">
      <text>
        <r>
          <rPr>
            <sz val="11"/>
            <rFont val="Calibri"/>
          </rPr>
          <t>Ensure an Azure Bastion Host Exists</t>
        </r>
      </text>
    </comment>
    <comment ref="AD88" authorId="0" shapeId="0" xr:uid="{00000000-0006-0000-0600-000097000000}">
      <text>
        <r>
          <rPr>
            <sz val="11"/>
            <rFont val="Calibri"/>
          </rPr>
          <t>Ensure Azure DDoS Network Protection is Enabled on Virtual Networks</t>
        </r>
      </text>
    </comment>
    <comment ref="AE88" authorId="0" shapeId="0" xr:uid="{00000000-0006-0000-0600-000098000000}">
      <text>
        <r>
          <rPr>
            <sz val="11"/>
            <rFont val="Calibri"/>
          </rPr>
          <t>Ensure Private Endpoints are Used to Access Storage Accounts</t>
        </r>
      </text>
    </comment>
    <comment ref="AF88" authorId="0" shapeId="0" xr:uid="{00000000-0006-0000-0600-000099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AG88" authorId="0" shapeId="0" xr:uid="{00000000-0006-0000-0600-00009A000000}">
      <text>
        <r>
          <rPr>
            <sz val="11"/>
            <rFont val="Calibri"/>
          </rPr>
          <t>Ensure Default Network Access Rule for Storage Accounts is Set to Deny</t>
        </r>
      </text>
    </comment>
    <comment ref="AH88" authorId="0" shapeId="0" xr:uid="{00000000-0006-0000-0600-00009B000000}">
      <text>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text>
    </comment>
    <comment ref="J89" authorId="0" shapeId="0" xr:uid="{00000000-0006-0000-0600-00009C000000}">
      <text>
        <r>
          <rPr>
            <sz val="11"/>
            <rFont val="Calibri"/>
          </rPr>
          <t>Ensure that Azure Databricks is deployed in a customer-managed virtual network (VNet)</t>
        </r>
      </text>
    </comment>
    <comment ref="K89" authorId="0" shapeId="0" xr:uid="{00000000-0006-0000-0600-00009D000000}">
      <text>
        <r>
          <rPr>
            <sz val="11"/>
            <rFont val="Calibri"/>
          </rPr>
          <t>Ensure that Network Security Groups are Configured for Databricks Subnets</t>
        </r>
      </text>
    </comment>
    <comment ref="L89" authorId="0" shapeId="0" xr:uid="{00000000-0006-0000-0600-00009E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600-00009F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600-0000A0000000}">
      <text>
        <r>
          <rPr>
            <sz val="11"/>
            <rFont val="Calibri"/>
          </rPr>
          <t>Ensure Private Endpoints are used to access Azure Databricks workspaces</t>
        </r>
      </text>
    </comment>
    <comment ref="O89" authorId="0" shapeId="0" xr:uid="{00000000-0006-0000-0600-0000A1000000}">
      <text>
        <r>
          <rPr>
            <sz val="11"/>
            <rFont val="Calibri"/>
          </rPr>
          <t>Ensure Subnets Are Associated with Network Security Groups</t>
        </r>
      </text>
    </comment>
    <comment ref="P89" authorId="0" shapeId="0" xr:uid="{00000000-0006-0000-0600-0000A2000000}">
      <text>
        <r>
          <rPr>
            <sz val="11"/>
            <rFont val="Calibri"/>
          </rPr>
          <t>Ensure Azure Network Security Perimeter is Used to Secure Azure Platform-as-a-service Resources</t>
        </r>
      </text>
    </comment>
    <comment ref="Q89" authorId="0" shapeId="0" xr:uid="{00000000-0006-0000-0600-0000A3000000}">
      <text>
        <r>
          <rPr>
            <sz val="11"/>
            <rFont val="Calibri"/>
          </rPr>
          <t>Ensure Public Network Access is Disabled</t>
        </r>
      </text>
    </comment>
    <comment ref="R89" authorId="0" shapeId="0" xr:uid="{00000000-0006-0000-0600-0000A4000000}">
      <text>
        <r>
          <rPr>
            <sz val="11"/>
            <rFont val="Calibri"/>
          </rPr>
          <t>Ensure Private Endpoints are Used to Access Azure Key Vault</t>
        </r>
      </text>
    </comment>
    <comment ref="S89" authorId="0" shapeId="0" xr:uid="{00000000-0006-0000-0600-0000A5000000}">
      <text>
        <r>
          <rPr>
            <sz val="11"/>
            <rFont val="Calibri"/>
          </rPr>
          <t>Ensure Private Endpoints are Used to Access Storage Accounts</t>
        </r>
      </text>
    </comment>
    <comment ref="T89" authorId="0" shapeId="0" xr:uid="{00000000-0006-0000-0600-0000A6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U89" authorId="0" shapeId="0" xr:uid="{00000000-0006-0000-0600-0000A7000000}">
      <text>
        <r>
          <rPr>
            <sz val="11"/>
            <rFont val="Calibri"/>
          </rPr>
          <t>Ensure Default Network Access Rule for Storage Accounts is Set to Deny</t>
        </r>
      </text>
    </comment>
    <comment ref="V89" authorId="0" shapeId="0" xr:uid="{00000000-0006-0000-0600-0000A8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J91" authorId="0" shapeId="0" xr:uid="{00000000-0006-0000-0600-0000A9000000}">
      <text>
        <r>
          <rPr>
            <sz val="11"/>
            <rFont val="Calibri"/>
          </rPr>
          <t>Ensure that Traffic is Encrypted Between Cluster Worker Nodes</t>
        </r>
      </text>
    </comment>
    <comment ref="K91" authorId="0" shapeId="0" xr:uid="{00000000-0006-0000-0600-0000AA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L91" authorId="0" shapeId="0" xr:uid="{00000000-0006-0000-0600-0000AB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M91" authorId="0" shapeId="0" xr:uid="{00000000-0006-0000-0600-0000AC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N91" authorId="0" shapeId="0" xr:uid="{00000000-0006-0000-0600-0000AD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AE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J93" authorId="0" shapeId="0" xr:uid="{00000000-0006-0000-0600-0000AF000000}">
      <text>
        <r>
          <rPr>
            <sz val="11"/>
            <rFont val="Calibri"/>
          </rPr>
          <t>Ensure Critical Data in Azure Databricks is Encrypted with Customer-managed Keys (CMK)</t>
        </r>
      </text>
    </comment>
    <comment ref="K93" authorId="0" shapeId="0" xr:uid="{00000000-0006-0000-0600-0000B0000000}">
      <text>
        <r>
          <rPr>
            <sz val="11"/>
            <rFont val="Calibri"/>
          </rPr>
          <t>Ensure the Storage Account Containing the Container with Activity Logs is Encrypted with Customer-managed Key (CMK)</t>
        </r>
      </text>
    </comment>
    <comment ref="L93" authorId="0" shapeId="0" xr:uid="{00000000-0006-0000-0600-0000B1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B2000000}">
      <text>
        <r>
          <rPr>
            <sz val="11"/>
            <rFont val="Calibri"/>
          </rPr>
          <t>Ensure that Azure Key Vault Managed HSM is Used when Required</t>
        </r>
      </text>
    </comment>
    <comment ref="J94" authorId="0" shapeId="0" xr:uid="{00000000-0006-0000-0600-0000B3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K94" authorId="0" shapeId="0" xr:uid="{00000000-0006-0000-0600-0000B4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J99" authorId="0" shapeId="0" xr:uid="{00000000-0006-0000-0600-0000B5000000}">
      <text>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K99" authorId="0" shapeId="0" xr:uid="{00000000-0006-0000-0600-0000B6000000}">
      <text>
        <r>
          <rPr>
            <sz val="11"/>
            <rFont val="Calibri"/>
          </rPr>
          <t xml:space="preserve">Ensure that </t>
        </r>
        <r>
          <rPr>
            <sz val="11"/>
            <color rgb="FF000000"/>
            <rFont val="Calibri"/>
          </rPr>
          <t>'</t>
        </r>
        <r>
          <rPr>
            <b/>
            <sz val="11"/>
            <color rgb="FF000000"/>
            <rFont val="Calibri"/>
          </rPr>
          <t>Agentless scanning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L99" authorId="0" shapeId="0" xr:uid="{00000000-0006-0000-0600-0000B7000000}">
      <text>
        <r>
          <rPr>
            <sz val="11"/>
            <rFont val="Calibri"/>
          </rPr>
          <t>Ensure that Microsoft Defender for Cloud is Configured to Check VM Operating Systems for Updates</t>
        </r>
      </text>
    </comment>
    <comment ref="J100" authorId="0" shapeId="0" xr:uid="{00000000-0006-0000-0600-0000B8000000}">
      <text>
        <r>
          <rPr>
            <sz val="11"/>
            <rFont val="Calibri"/>
          </rPr>
          <t>Ensure Azure Web Application Firewall (WAF) is Enabled on Azure Application Gateway</t>
        </r>
      </text>
    </comment>
    <comment ref="K100" authorId="0" shapeId="0" xr:uid="{00000000-0006-0000-0600-0000B9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L100" authorId="0" shapeId="0" xr:uid="{00000000-0006-0000-0600-0000BA000000}">
      <text>
        <r>
          <rPr>
            <sz val="11"/>
            <rFont val="Calibri"/>
          </rPr>
          <t>Ensure Request Body Inspection is Enabled in Azure Web Application Firewall policy on Azure Application Gateway</t>
        </r>
      </text>
    </comment>
    <comment ref="M100" authorId="0" shapeId="0" xr:uid="{00000000-0006-0000-0600-0000BB000000}">
      <text>
        <r>
          <rPr>
            <sz val="11"/>
            <rFont val="Calibri"/>
          </rPr>
          <t>Ensure Bot Protection is Enabled in Azure Web Application Firewall Policy on Azure Application Gateway</t>
        </r>
      </text>
    </comment>
    <comment ref="N100" authorId="0" shapeId="0" xr:uid="{00000000-0006-0000-0600-0000BC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O100" authorId="0" shapeId="0" xr:uid="{00000000-0006-0000-0600-0000BD000000}">
      <text>
        <r>
          <rPr>
            <sz val="11"/>
            <rFont val="Calibri"/>
          </rPr>
          <t>Ensure that Microsoft Defender for Cloud is Configured to Check VM Operating Systems for Updates</t>
        </r>
      </text>
    </comment>
    <comment ref="P100" authorId="0" shapeId="0" xr:uid="{00000000-0006-0000-0600-0000BE000000}">
      <text>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text>
    </comment>
    <comment ref="J102" authorId="0" shapeId="0" xr:uid="{00000000-0006-0000-0600-0000BF000000}">
      <text>
        <r>
          <rPr>
            <sz val="11"/>
            <rFont val="Calibri"/>
          </rPr>
          <t>Ensure that Activity Log Alert Exists for Create Policy Assignment</t>
        </r>
      </text>
    </comment>
    <comment ref="K102" authorId="0" shapeId="0" xr:uid="{00000000-0006-0000-0600-0000C0000000}">
      <text>
        <r>
          <rPr>
            <sz val="11"/>
            <rFont val="Calibri"/>
          </rPr>
          <t>Ensure that Activity Log Alert exists for Delete Policy Assignment</t>
        </r>
      </text>
    </comment>
    <comment ref="L102" authorId="0" shapeId="0" xr:uid="{00000000-0006-0000-0600-0000C1000000}">
      <text>
        <r>
          <rPr>
            <sz val="11"/>
            <rFont val="Calibri"/>
          </rPr>
          <t>Ensure that Activity Log Alert Exists for Create or Update Network Security Group</t>
        </r>
      </text>
    </comment>
    <comment ref="M102" authorId="0" shapeId="0" xr:uid="{00000000-0006-0000-0600-0000C2000000}">
      <text>
        <r>
          <rPr>
            <sz val="11"/>
            <rFont val="Calibri"/>
          </rPr>
          <t>Ensure that Activity Log Alert Exists for Delete Network Security Group</t>
        </r>
      </text>
    </comment>
    <comment ref="N102" authorId="0" shapeId="0" xr:uid="{00000000-0006-0000-0600-0000C3000000}">
      <text>
        <r>
          <rPr>
            <sz val="11"/>
            <rFont val="Calibri"/>
          </rPr>
          <t>Ensure that Activity Log Alert Exists for Create or Update Security Solution</t>
        </r>
      </text>
    </comment>
    <comment ref="O102" authorId="0" shapeId="0" xr:uid="{00000000-0006-0000-0600-0000C4000000}">
      <text>
        <r>
          <rPr>
            <sz val="11"/>
            <rFont val="Calibri"/>
          </rPr>
          <t>Ensure that Activity Log Alert Exists for Delete Security Solution</t>
        </r>
      </text>
    </comment>
    <comment ref="P102" authorId="0" shapeId="0" xr:uid="{00000000-0006-0000-0600-0000C5000000}">
      <text>
        <r>
          <rPr>
            <sz val="11"/>
            <rFont val="Calibri"/>
          </rPr>
          <t>Ensure that Activity Log Alert Exists for Create or Update SQL Server Firewall Rule</t>
        </r>
      </text>
    </comment>
    <comment ref="Q102" authorId="0" shapeId="0" xr:uid="{00000000-0006-0000-0600-0000C6000000}">
      <text>
        <r>
          <rPr>
            <sz val="11"/>
            <rFont val="Calibri"/>
          </rPr>
          <t>Ensure that Activity Log Alert Exists for Delete SQL Server Firewall Rule</t>
        </r>
      </text>
    </comment>
    <comment ref="R102" authorId="0" shapeId="0" xr:uid="{00000000-0006-0000-0600-0000C7000000}">
      <text>
        <r>
          <rPr>
            <sz val="11"/>
            <rFont val="Calibri"/>
          </rPr>
          <t>Ensure that Activity Log Alert Exists for Create or Update Public IP Address rule</t>
        </r>
      </text>
    </comment>
    <comment ref="S102" authorId="0" shapeId="0" xr:uid="{00000000-0006-0000-0600-0000C8000000}">
      <text>
        <r>
          <rPr>
            <sz val="11"/>
            <rFont val="Calibri"/>
          </rPr>
          <t>Ensure that Activity Log Alert Exists for Delete Public IP Address rule</t>
        </r>
      </text>
    </comment>
    <comment ref="T102" authorId="0" shapeId="0" xr:uid="{00000000-0006-0000-0600-0000C9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U102" authorId="0" shapeId="0" xr:uid="{00000000-0006-0000-0600-0000CA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V102" authorId="0" shapeId="0" xr:uid="{00000000-0006-0000-0600-0000CB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W102" authorId="0" shapeId="0" xr:uid="{00000000-0006-0000-0600-0000CC000000}">
      <text>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X102" authorId="0" shapeId="0" xr:uid="{00000000-0006-0000-0600-0000CD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Y102" authorId="0" shapeId="0" xr:uid="{00000000-0006-0000-0600-0000CE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Z102" authorId="0" shapeId="0" xr:uid="{00000000-0006-0000-0600-0000CF000000}">
      <text>
        <r>
          <rPr>
            <sz val="11"/>
            <rFont val="Calibri"/>
          </rPr>
          <t>Ensure Advanced Threat Protection Alerts for Storage Accounts Are Monitored</t>
        </r>
      </text>
    </comment>
    <comment ref="AA102" authorId="0" shapeId="0" xr:uid="{00000000-0006-0000-0600-0000D0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AB102" authorId="0" shapeId="0" xr:uid="{00000000-0006-0000-0600-0000D1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AC102" authorId="0" shapeId="0" xr:uid="{00000000-0006-0000-0600-0000D2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AD102" authorId="0" shapeId="0" xr:uid="{00000000-0006-0000-0600-0000D3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AE102" authorId="0" shapeId="0" xr:uid="{00000000-0006-0000-0600-0000D4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AF102" authorId="0" shapeId="0" xr:uid="{00000000-0006-0000-0600-0000D5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AG102" authorId="0" shapeId="0" xr:uid="{00000000-0006-0000-0600-0000D6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AH102" authorId="0" shapeId="0" xr:uid="{00000000-0006-0000-0600-0000D7000000}">
      <text>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text>
    </comment>
    <comment ref="AI102" authorId="0" shapeId="0" xr:uid="{00000000-0006-0000-0600-0000D8000000}">
      <text>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4" authorId="0" shapeId="0" xr:uid="{00000000-0006-0000-0700-000001000000}">
      <text>
        <r>
          <rPr>
            <sz val="11"/>
            <rFont val="Calibri"/>
          </rPr>
          <t>Ensure that Public IP Addresses are Evaluated on a Periodic Basis</t>
        </r>
      </text>
    </comment>
    <comment ref="H46" authorId="0" shapeId="0" xr:uid="{00000000-0006-0000-0700-000002000000}">
      <text>
        <r>
          <rPr>
            <sz val="11"/>
            <rFont val="Calibri"/>
          </rPr>
          <t>Ensure that Unity Catalog is Configured for Azure Databricks</t>
        </r>
      </text>
    </comment>
    <comment ref="H67" authorId="0" shapeId="0" xr:uid="{00000000-0006-0000-0700-000003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I67" authorId="0" shapeId="0" xr:uid="{00000000-0006-0000-0700-000013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J67" authorId="0" shapeId="0" xr:uid="{00000000-0006-0000-0700-000004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K67" authorId="0" shapeId="0" xr:uid="{00000000-0006-0000-0700-000005000000}">
      <text>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L67" authorId="0" shapeId="0" xr:uid="{00000000-0006-0000-0700-000006000000}">
      <text>
        <r>
          <rPr>
            <sz val="11"/>
            <rFont val="Calibri"/>
          </rPr>
          <t xml:space="preserve">Ensure that </t>
        </r>
        <r>
          <rPr>
            <sz val="11"/>
            <color rgb="FF000000"/>
            <rFont val="Calibri"/>
          </rPr>
          <t>'</t>
        </r>
        <r>
          <rPr>
            <b/>
            <sz val="11"/>
            <color rgb="FF000000"/>
            <rFont val="Calibri"/>
          </rPr>
          <t>Agentless scanning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M67" authorId="0" shapeId="0" xr:uid="{00000000-0006-0000-0700-000007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N67" authorId="0" shapeId="0" xr:uid="{00000000-0006-0000-0700-000008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O67" authorId="0" shapeId="0" xr:uid="{00000000-0006-0000-0700-000009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P67" authorId="0" shapeId="0" xr:uid="{00000000-0006-0000-0700-00000A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Q67" authorId="0" shapeId="0" xr:uid="{00000000-0006-0000-0700-00000B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R67" authorId="0" shapeId="0" xr:uid="{00000000-0006-0000-0700-00000C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S67" authorId="0" shapeId="0" xr:uid="{00000000-0006-0000-0700-00000D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T67" authorId="0" shapeId="0" xr:uid="{00000000-0006-0000-0700-00000E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U67" authorId="0" shapeId="0" xr:uid="{00000000-0006-0000-0700-00000F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V67" authorId="0" shapeId="0" xr:uid="{00000000-0006-0000-0700-000010000000}">
      <text>
        <r>
          <rPr>
            <sz val="11"/>
            <rFont val="Calibri"/>
          </rPr>
          <t>Ensure that Microsoft Defender for Cloud is Configured to Check VM Operating Systems for Updates</t>
        </r>
      </text>
    </comment>
    <comment ref="W67" authorId="0" shapeId="0" xr:uid="{00000000-0006-0000-0700-000011000000}">
      <text>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text>
    </comment>
    <comment ref="X67" authorId="0" shapeId="0" xr:uid="{00000000-0006-0000-0700-000012000000}">
      <text>
        <r>
          <rPr>
            <sz val="11"/>
            <rFont val="Calibri"/>
          </rPr>
          <t>Ensure that Microsoft Defender External Attack Surface Monitoring (EASM) is Enabled</t>
        </r>
      </text>
    </comment>
    <comment ref="H69" authorId="0" shapeId="0" xr:uid="{00000000-0006-0000-0700-000014000000}">
      <text>
        <r>
          <rPr>
            <sz val="11"/>
            <rFont val="Calibri"/>
          </rPr>
          <t>Ensure that Microsoft Defender External Attack Surface Monitoring (EASM) is Enabled</t>
        </r>
      </text>
    </comment>
    <comment ref="H71" authorId="0" shapeId="0" xr:uid="{00000000-0006-0000-0700-000015000000}">
      <text>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text>
    </comment>
    <comment ref="H89" authorId="0" shapeId="0" xr:uid="{00000000-0006-0000-0700-000016000000}">
      <text>
        <r>
          <rPr>
            <sz val="11"/>
            <rFont val="Calibri"/>
          </rPr>
          <t>Ensure that Usage is Restricted and Expiry is Enforced for Databricks Personal Access Tokens</t>
        </r>
      </text>
    </comment>
    <comment ref="I89" authorId="0" shapeId="0" xr:uid="{00000000-0006-0000-0700-000017000000}">
      <text>
        <r>
          <rPr>
            <sz val="11"/>
            <rFont val="Calibri"/>
          </rPr>
          <t>Ensure Azure Databricks groups are reviewed periodically</t>
        </r>
      </text>
    </comment>
    <comment ref="J89" authorId="0" shapeId="0" xr:uid="{00000000-0006-0000-0700-000018000000}">
      <text>
        <r>
          <rPr>
            <sz val="11"/>
            <rFont val="Calibri"/>
          </rPr>
          <t>Ensure that Guest Users are Reviewed on a Regular Basis</t>
        </r>
      </text>
    </comment>
    <comment ref="K89" authorId="0" shapeId="0" xr:uid="{00000000-0006-0000-0700-000019000000}">
      <text>
        <r>
          <rPr>
            <sz val="11"/>
            <rFont val="Calibri"/>
          </rPr>
          <t>Ensure Disabled User Accounts do not Have Read, Write, or Owner Permissions</t>
        </r>
      </text>
    </comment>
    <comment ref="L89" authorId="0" shapeId="0" xr:uid="{00000000-0006-0000-0700-00001A000000}">
      <text>
        <r>
          <rPr>
            <sz val="11"/>
            <rFont val="Calibri"/>
          </rPr>
          <t>Ensure that the Expiration Date is Set for all Keys in Key Vaults using RBAC</t>
        </r>
      </text>
    </comment>
    <comment ref="M89" authorId="0" shapeId="0" xr:uid="{00000000-0006-0000-0700-00001B000000}">
      <text>
        <r>
          <rPr>
            <sz val="11"/>
            <rFont val="Calibri"/>
          </rPr>
          <t>Ensure that the Expiration Date is set for All Keys in Key Vaults using access policies (legacy)</t>
        </r>
      </text>
    </comment>
    <comment ref="N89" authorId="0" shapeId="0" xr:uid="{00000000-0006-0000-0700-00001C000000}">
      <text>
        <r>
          <rPr>
            <sz val="11"/>
            <rFont val="Calibri"/>
          </rPr>
          <t>Ensure that the Expiration Date is set for All Secrets in Key Vaults using RBAC</t>
        </r>
      </text>
    </comment>
    <comment ref="O89" authorId="0" shapeId="0" xr:uid="{00000000-0006-0000-0700-00001D000000}">
      <text>
        <r>
          <rPr>
            <sz val="11"/>
            <rFont val="Calibri"/>
          </rPr>
          <t>Ensure that the Expiration Date is set for All Secrets in Key Vaults using access policies (legacy)</t>
        </r>
      </text>
    </comment>
    <comment ref="P89" authorId="0" shapeId="0" xr:uid="{00000000-0006-0000-0700-00001E000000}">
      <text>
        <r>
          <rPr>
            <sz val="11"/>
            <rFont val="Calibri"/>
          </rPr>
          <t>Ensure Automatic Key Rotation is Enabled within Azure Key Vault</t>
        </r>
      </text>
    </comment>
    <comment ref="Q89" authorId="0" shapeId="0" xr:uid="{00000000-0006-0000-0700-00001F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R89" authorId="0" shapeId="0" xr:uid="{00000000-0006-0000-0700-000020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S89" authorId="0" shapeId="0" xr:uid="{00000000-0006-0000-0700-000021000000}">
      <text>
        <r>
          <rPr>
            <sz val="11"/>
            <rFont val="Calibri"/>
          </rPr>
          <t>Ensure That Storage Account Access keys are Periodically Regenerated</t>
        </r>
      </text>
    </comment>
    <comment ref="T89" authorId="0" shapeId="0" xr:uid="{00000000-0006-0000-0700-000022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H91" authorId="0" shapeId="0" xr:uid="{00000000-0006-0000-0700-000023000000}">
      <text>
        <r>
          <rPr>
            <sz val="11"/>
            <rFont val="Calibri"/>
          </rPr>
          <t>Ensure that Users and Groups are Synced from Microsoft Entra ID to Azure Databricks</t>
        </r>
      </text>
    </comment>
    <comment ref="I91" authorId="0" shapeId="0" xr:uid="{00000000-0006-0000-0700-000024000000}">
      <text>
        <r>
          <rPr>
            <sz val="11"/>
            <rFont val="Calibri"/>
          </rPr>
          <t>Ensure only MFA Enabled Identities can Access Privileged Virtual Machine</t>
        </r>
      </text>
    </comment>
    <comment ref="J91" authorId="0" shapeId="0" xr:uid="{00000000-0006-0000-0700-000025000000}">
      <text>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text>
    </comment>
    <comment ref="K91" authorId="0" shapeId="0" xr:uid="{00000000-0006-0000-0700-000026000000}">
      <text>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91" authorId="0" shapeId="0" xr:uid="{00000000-0006-0000-0700-000027000000}">
      <text>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text>
    </comment>
    <comment ref="M91" authorId="0" shapeId="0" xr:uid="{00000000-0006-0000-0700-000028000000}">
      <text>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text>
    </comment>
    <comment ref="N91" authorId="0" shapeId="0" xr:uid="{00000000-0006-0000-0700-000029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O91" authorId="0" shapeId="0" xr:uid="{00000000-0006-0000-0700-00002A000000}">
      <text>
        <r>
          <rPr>
            <sz val="11"/>
            <rFont val="Calibri"/>
          </rPr>
          <t>Ensure an Azure Bastion Host Exists</t>
        </r>
      </text>
    </comment>
    <comment ref="P91" authorId="0" shapeId="0" xr:uid="{00000000-0006-0000-0700-00002B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Q91" authorId="0" shapeId="0" xr:uid="{00000000-0006-0000-0700-00002C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2" authorId="0" shapeId="0" xr:uid="{00000000-0006-0000-0700-00002D000000}">
      <text>
        <r>
          <rPr>
            <sz val="11"/>
            <rFont val="Calibri"/>
          </rPr>
          <t>Ensure that Azure Admin Accounts Are Not Used for Daily Operations</t>
        </r>
      </text>
    </comment>
    <comment ref="I92" authorId="0" shapeId="0" xr:uid="{00000000-0006-0000-0700-00002E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J92" authorId="0" shapeId="0" xr:uid="{00000000-0006-0000-0700-00002F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K92" authorId="0" shapeId="0" xr:uid="{00000000-0006-0000-0700-000030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L92" authorId="0" shapeId="0" xr:uid="{00000000-0006-0000-0700-000031000000}">
      <text>
        <r>
          <rPr>
            <sz val="11"/>
            <rFont val="Calibri"/>
          </rPr>
          <t>Ensure All Non-privileged Role Assignments are Periodically Reviewed</t>
        </r>
      </text>
    </comment>
    <comment ref="M92" authorId="0" shapeId="0" xr:uid="{00000000-0006-0000-0700-000032000000}">
      <text>
        <r>
          <rPr>
            <sz val="11"/>
            <rFont val="Calibri"/>
          </rPr>
          <t>Ensure that No Custom Subscription Administrator Roles Exist</t>
        </r>
      </text>
    </comment>
    <comment ref="N92" authorId="0" shapeId="0" xr:uid="{00000000-0006-0000-0700-000033000000}">
      <text>
        <r>
          <rPr>
            <sz val="11"/>
            <rFont val="Calibri"/>
          </rPr>
          <t>Ensure that Role Based Access Control for Azure Key Vault is Enabled</t>
        </r>
      </text>
    </comment>
    <comment ref="H93" authorId="0" shapeId="0" xr:uid="{00000000-0006-0000-0700-000034000000}">
      <text>
        <r>
          <rPr>
            <sz val="11"/>
            <rFont val="Calibri"/>
          </rPr>
          <t>Ensure that Users and Groups are Synced from Microsoft Entra ID to Azure Databricks</t>
        </r>
      </text>
    </comment>
    <comment ref="I93" authorId="0" shapeId="0" xr:uid="{00000000-0006-0000-0700-000037000000}">
      <text>
        <r>
          <rPr>
            <sz val="11"/>
            <rFont val="Calibri"/>
          </rPr>
          <t>Ensure that Unity Catalog is Configured for Azure Databricks</t>
        </r>
      </text>
    </comment>
    <comment ref="J93" authorId="0" shapeId="0" xr:uid="{00000000-0006-0000-0700-000038000000}">
      <text>
        <r>
          <rPr>
            <sz val="11"/>
            <rFont val="Calibri"/>
          </rPr>
          <t>Ensure that Usage is Restricted and Expiry is Enforced for Databricks Personal Access Tokens</t>
        </r>
      </text>
    </comment>
    <comment ref="K93" authorId="0" shapeId="0" xr:uid="{00000000-0006-0000-0700-000039000000}">
      <text>
        <r>
          <rPr>
            <sz val="11"/>
            <rFont val="Calibri"/>
          </rPr>
          <t>Ensure Azure Databricks groups are reviewed periodically</t>
        </r>
      </text>
    </comment>
    <comment ref="L93" authorId="0" shapeId="0" xr:uid="{00000000-0006-0000-0700-00003A000000}">
      <text>
        <r>
          <rPr>
            <sz val="11"/>
            <rFont val="Calibri"/>
          </rPr>
          <t>Ensure only MFA Enabled Identities can Access Privileged Virtual Machine</t>
        </r>
      </text>
    </comment>
    <comment ref="M93" authorId="0" shapeId="0" xr:uid="{00000000-0006-0000-0700-00003B000000}">
      <text>
        <r>
          <rPr>
            <sz val="11"/>
            <rFont val="Calibri"/>
          </rPr>
          <t>Ensure that Azure Admin Accounts Are Not Used for Daily Operations</t>
        </r>
      </text>
    </comment>
    <comment ref="N93" authorId="0" shapeId="0" xr:uid="{00000000-0006-0000-0700-00003C000000}">
      <text>
        <r>
          <rPr>
            <sz val="11"/>
            <rFont val="Calibri"/>
          </rPr>
          <t>Ensure that Guest Users are Reviewed on a Regular Basis</t>
        </r>
      </text>
    </comment>
    <comment ref="O93" authorId="0" shapeId="0" xr:uid="{00000000-0006-0000-0700-00003D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P93" authorId="0" shapeId="0" xr:uid="{00000000-0006-0000-0700-00003E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Q93" authorId="0" shapeId="0" xr:uid="{00000000-0006-0000-0700-00003F000000}">
      <text>
        <r>
          <rPr>
            <sz val="11"/>
            <rFont val="Calibri"/>
          </rPr>
          <t>Ensure Disabled User Accounts do not Have Read, Write, or Owner Permissions</t>
        </r>
      </text>
    </comment>
    <comment ref="R93" authorId="0" shapeId="0" xr:uid="{00000000-0006-0000-0700-000040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S93" authorId="0" shapeId="0" xr:uid="{00000000-0006-0000-0700-000041000000}">
      <text>
        <r>
          <rPr>
            <sz val="11"/>
            <rFont val="Calibri"/>
          </rPr>
          <t>Ensure All Non-privileged Role Assignments are Periodically Reviewed</t>
        </r>
      </text>
    </comment>
    <comment ref="T93" authorId="0" shapeId="0" xr:uid="{00000000-0006-0000-0700-000042000000}">
      <text>
        <r>
          <rPr>
            <sz val="11"/>
            <rFont val="Calibri"/>
          </rPr>
          <t>Ensure that No Custom Subscription Administrator Roles Exist</t>
        </r>
      </text>
    </comment>
    <comment ref="U93" authorId="0" shapeId="0" xr:uid="{00000000-0006-0000-0700-000043000000}">
      <text>
        <r>
          <rPr>
            <sz val="11"/>
            <rFont val="Calibri"/>
          </rPr>
          <t>Ensure that a Custom Role is Assigned Permissions for Administering Resource Locks</t>
        </r>
      </text>
    </comment>
    <comment ref="V93" authorId="0" shapeId="0" xr:uid="{00000000-0006-0000-0700-000044000000}">
      <text>
        <r>
          <rPr>
            <sz val="11"/>
            <rFont val="Calibri"/>
          </rPr>
          <t xml:space="preserve">Ensure that </t>
        </r>
        <r>
          <rPr>
            <sz val="11"/>
            <color rgb="FF000000"/>
            <rFont val="Calibri"/>
          </rPr>
          <t>'</t>
        </r>
        <r>
          <rPr>
            <b/>
            <sz val="11"/>
            <color rgb="FF000000"/>
            <rFont val="Calibri"/>
          </rPr>
          <t>Subscription leaving Microsoft Entra tenant</t>
        </r>
        <r>
          <rPr>
            <sz val="11"/>
            <color rgb="FF000000"/>
            <rFont val="Calibri"/>
          </rPr>
          <t>'</t>
        </r>
        <r>
          <rPr>
            <sz val="11"/>
            <color rgb="FF000000"/>
            <rFont val="Calibri"/>
          </rPr>
          <t xml:space="preserve"> and </t>
        </r>
        <r>
          <rPr>
            <sz val="11"/>
            <color rgb="FF000000"/>
            <rFont val="Calibri"/>
          </rPr>
          <t>'</t>
        </r>
        <r>
          <rPr>
            <b/>
            <sz val="11"/>
            <color rgb="FF000000"/>
            <rFont val="Calibri"/>
          </rPr>
          <t>Subscription entering Microsoft Entra tenant</t>
        </r>
        <r>
          <rPr>
            <sz val="11"/>
            <color rgb="FF000000"/>
            <rFont val="Calibri"/>
          </rPr>
          <t>'</t>
        </r>
        <r>
          <rPr>
            <sz val="11"/>
            <color rgb="FF000000"/>
            <rFont val="Calibri"/>
          </rPr>
          <t xml:space="preserve"> is set to </t>
        </r>
        <r>
          <rPr>
            <sz val="11"/>
            <color rgb="FF000000"/>
            <rFont val="Calibri"/>
          </rPr>
          <t>'</t>
        </r>
        <r>
          <rPr>
            <b/>
            <sz val="11"/>
            <color rgb="FF000000"/>
            <rFont val="Calibri"/>
          </rPr>
          <t>Permit no one</t>
        </r>
        <r>
          <rPr>
            <sz val="11"/>
            <color rgb="FF000000"/>
            <rFont val="Calibri"/>
          </rPr>
          <t>'</t>
        </r>
      </text>
    </comment>
    <comment ref="W93" authorId="0" shapeId="0" xr:uid="{00000000-0006-0000-0700-000045000000}">
      <text>
        <r>
          <rPr>
            <sz val="11"/>
            <rFont val="Calibri"/>
          </rPr>
          <t>Ensure there are between 2 and 3 Subscription Owners</t>
        </r>
      </text>
    </comment>
    <comment ref="X93" authorId="0" shapeId="0" xr:uid="{00000000-0006-0000-0700-000046000000}">
      <text>
        <r>
          <rPr>
            <sz val="11"/>
            <rFont val="Calibri"/>
          </rPr>
          <t>Ensure that Role Based Access Control for Azure Key Vault is Enabled</t>
        </r>
      </text>
    </comment>
    <comment ref="Y93" authorId="0" shapeId="0" xr:uid="{00000000-0006-0000-0700-000035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3" authorId="0" shapeId="0" xr:uid="{00000000-0006-0000-0700-000036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7000000}">
      <text>
        <r>
          <rPr>
            <sz val="11"/>
            <rFont val="Calibri"/>
          </rPr>
          <t>Ensure Critical Data in Azure Databricks is Encrypted with Customer-managed Keys (CMK)</t>
        </r>
      </text>
    </comment>
    <comment ref="I110" authorId="0" shapeId="0" xr:uid="{00000000-0006-0000-0700-000048000000}">
      <text>
        <r>
          <rPr>
            <sz val="11"/>
            <rFont val="Calibri"/>
          </rPr>
          <t>Ensure the Storage Account Containing the Container with Activity Logs is Encrypted with Customer-managed Key (CMK)</t>
        </r>
      </text>
    </comment>
    <comment ref="J110" authorId="0" shapeId="0" xr:uid="{00000000-0006-0000-0700-000049000000}">
      <text>
        <r>
          <rPr>
            <sz val="11"/>
            <rFont val="Calibri"/>
          </rPr>
          <t>Ensure that the Expiration Date is Set for all Keys in Key Vaults using RBAC</t>
        </r>
      </text>
    </comment>
    <comment ref="K110" authorId="0" shapeId="0" xr:uid="{00000000-0006-0000-0700-00004A000000}">
      <text>
        <r>
          <rPr>
            <sz val="11"/>
            <rFont val="Calibri"/>
          </rPr>
          <t>Ensure that the Expiration Date is set for All Keys in Key Vaults using access policies (legacy)</t>
        </r>
      </text>
    </comment>
    <comment ref="L110" authorId="0" shapeId="0" xr:uid="{00000000-0006-0000-0700-00004B000000}">
      <text>
        <r>
          <rPr>
            <sz val="11"/>
            <rFont val="Calibri"/>
          </rPr>
          <t>Ensure that the Expiration Date is set for All Secrets in Key Vaults using RBAC</t>
        </r>
      </text>
    </comment>
    <comment ref="M110" authorId="0" shapeId="0" xr:uid="{00000000-0006-0000-0700-00004C000000}">
      <text>
        <r>
          <rPr>
            <sz val="11"/>
            <rFont val="Calibri"/>
          </rPr>
          <t>Ensure that the Expiration Date is set for All Secrets in Key Vaults using access policies (legacy)</t>
        </r>
      </text>
    </comment>
    <comment ref="N110" authorId="0" shapeId="0" xr:uid="{00000000-0006-0000-0700-00004D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0" authorId="0" shapeId="0" xr:uid="{00000000-0006-0000-0700-00004E000000}">
      <text>
        <r>
          <rPr>
            <sz val="11"/>
            <rFont val="Calibri"/>
          </rPr>
          <t>Ensure Automatic Key Rotation is Enabled within Azure Key Vault</t>
        </r>
      </text>
    </comment>
    <comment ref="P110" authorId="0" shapeId="0" xr:uid="{00000000-0006-0000-0700-00004F000000}">
      <text>
        <r>
          <rPr>
            <sz val="11"/>
            <rFont val="Calibri"/>
          </rPr>
          <t>Ensure that Azure Key Vault Managed HSM is Used when Required</t>
        </r>
      </text>
    </comment>
    <comment ref="Q110" authorId="0" shapeId="0" xr:uid="{00000000-0006-0000-0700-000050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H111" authorId="0" shapeId="0" xr:uid="{00000000-0006-0000-0700-000051000000}">
      <text>
        <r>
          <rPr>
            <sz val="11"/>
            <rFont val="Calibri"/>
          </rPr>
          <t>Ensure that Traffic is Encrypted Between Cluster Worker Nodes</t>
        </r>
      </text>
    </comment>
    <comment ref="I111" authorId="0" shapeId="0" xr:uid="{00000000-0006-0000-0700-000052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J111" authorId="0" shapeId="0" xr:uid="{00000000-0006-0000-0700-000053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K111" authorId="0" shapeId="0" xr:uid="{00000000-0006-0000-0700-000054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L111" authorId="0" shapeId="0" xr:uid="{00000000-0006-0000-0700-000055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6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H114" authorId="0" shapeId="0" xr:uid="{00000000-0006-0000-0700-000057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I114" authorId="0" shapeId="0" xr:uid="{00000000-0006-0000-0700-000058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7" authorId="0" shapeId="0" xr:uid="{00000000-0006-0000-0700-000059000000}">
      <text>
        <r>
          <rPr>
            <sz val="11"/>
            <rFont val="Calibri"/>
          </rPr>
          <t>Ensure that a Custom Role is Assigned Permissions for Administering Resource Locks</t>
        </r>
      </text>
    </comment>
    <comment ref="I117" authorId="0" shapeId="0" xr:uid="{00000000-0006-0000-0700-00005A000000}">
      <text>
        <r>
          <rPr>
            <sz val="11"/>
            <rFont val="Calibri"/>
          </rPr>
          <t>Ensure that Resource Locks are set for Mission-Critical Azure Resources</t>
        </r>
      </text>
    </comment>
    <comment ref="J117" authorId="0" shapeId="0" xr:uid="{00000000-0006-0000-0700-00005B000000}">
      <text>
        <r>
          <rPr>
            <sz val="11"/>
            <rFont val="Calibri"/>
          </rPr>
          <t>Ensure Azure Resource Manager Delete Locks are Applied to Azure Storage Accounts</t>
        </r>
      </text>
    </comment>
    <comment ref="K117" authorId="0" shapeId="0" xr:uid="{00000000-0006-0000-0700-00005C000000}">
      <text>
        <r>
          <rPr>
            <sz val="11"/>
            <rFont val="Calibri"/>
          </rPr>
          <t>Ensure Azure Resource Manager ReadOnly Locks are Considered for Azure Storage Accounts</t>
        </r>
      </text>
    </comment>
    <comment ref="H118" authorId="0" shapeId="0" xr:uid="{00000000-0006-0000-0700-00005D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9" authorId="0" shapeId="0" xr:uid="{00000000-0006-0000-0700-00005E000000}">
      <text>
        <r>
          <rPr>
            <sz val="11"/>
            <rFont val="Calibri"/>
          </rPr>
          <t>Ensure Soft Delete for Azure File Shares is Enabled</t>
        </r>
      </text>
    </comment>
    <comment ref="I119" authorId="0" shapeId="0" xr:uid="{00000000-0006-0000-0700-00005F000000}">
      <text>
        <r>
          <rPr>
            <sz val="11"/>
            <rFont val="Calibri"/>
          </rPr>
          <t>Ensure That Soft Delete for Blobs on Azure Blob Storage Storage Accounts is Enabled</t>
        </r>
      </text>
    </comment>
    <comment ref="J119" authorId="0" shapeId="0" xr:uid="{00000000-0006-0000-0700-000060000000}">
      <text>
        <r>
          <rPr>
            <sz val="11"/>
            <rFont val="Calibri"/>
          </rPr>
          <t>Ensure that Soft Delete for Containers on Azure Blob Storage Storage Accounts is Enabled</t>
        </r>
      </text>
    </comment>
    <comment ref="K119" authorId="0" shapeId="0" xr:uid="{00000000-0006-0000-0700-000061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H123" authorId="0" shapeId="0" xr:uid="{00000000-0006-0000-0700-000062000000}">
      <text>
        <r>
          <rPr>
            <sz val="11"/>
            <rFont val="Calibri"/>
          </rPr>
          <t>Ensure that Resource Locks are set for Mission-Critical Azure Resources</t>
        </r>
      </text>
    </comment>
    <comment ref="I123" authorId="0" shapeId="0" xr:uid="{00000000-0006-0000-0700-000063000000}">
      <text>
        <r>
          <rPr>
            <sz val="11"/>
            <rFont val="Calibri"/>
          </rPr>
          <t>Ensure Azure Resource Manager Delete Locks are Applied to Azure Storage Accounts</t>
        </r>
      </text>
    </comment>
    <comment ref="J123" authorId="0" shapeId="0" xr:uid="{00000000-0006-0000-0700-000064000000}">
      <text>
        <r>
          <rPr>
            <sz val="11"/>
            <rFont val="Calibri"/>
          </rPr>
          <t>Ensure Azure Resource Manager ReadOnly Locks are Considered for Azure Storage Accounts</t>
        </r>
      </text>
    </comment>
    <comment ref="H124" authorId="0" shapeId="0" xr:uid="{00000000-0006-0000-0700-000065000000}">
      <text>
        <r>
          <rPr>
            <sz val="11"/>
            <rFont val="Calibri"/>
          </rPr>
          <t>Ensure Soft Delete for Azure File Shares is Enabled</t>
        </r>
      </text>
    </comment>
    <comment ref="I124" authorId="0" shapeId="0" xr:uid="{00000000-0006-0000-0700-000066000000}">
      <text>
        <r>
          <rPr>
            <sz val="11"/>
            <rFont val="Calibri"/>
          </rPr>
          <t>Ensure That Soft Delete for Blobs on Azure Blob Storage Storage Accounts is Enabled</t>
        </r>
      </text>
    </comment>
    <comment ref="J124" authorId="0" shapeId="0" xr:uid="{00000000-0006-0000-0700-000067000000}">
      <text>
        <r>
          <rPr>
            <sz val="11"/>
            <rFont val="Calibri"/>
          </rPr>
          <t>Ensure that Soft Delete for Containers on Azure Blob Storage Storage Accounts is Enabled</t>
        </r>
      </text>
    </comment>
    <comment ref="K124" authorId="0" shapeId="0" xr:uid="{00000000-0006-0000-0700-000068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L124" authorId="0" shapeId="0" xr:uid="{00000000-0006-0000-0700-000069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H134" authorId="0" shapeId="0" xr:uid="{00000000-0006-0000-0700-00006A000000}">
      <text>
        <r>
          <rPr>
            <sz val="11"/>
            <rFont val="Calibri"/>
          </rPr>
          <t>Ensure that Azure Databricks is deployed in a customer-managed virtual network (VNet)</t>
        </r>
      </text>
    </comment>
    <comment ref="I134" authorId="0" shapeId="0" xr:uid="{00000000-0006-0000-0700-00006C000000}">
      <text>
        <r>
          <rPr>
            <sz val="11"/>
            <rFont val="Calibri"/>
          </rPr>
          <t>Ensure that Network Security Groups are Configured for Databricks Subnets</t>
        </r>
      </text>
    </comment>
    <comment ref="J134" authorId="0" shapeId="0" xr:uid="{00000000-0006-0000-0700-00006D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4" authorId="0" shapeId="0" xr:uid="{00000000-0006-0000-0700-00006E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34" authorId="0" shapeId="0" xr:uid="{00000000-0006-0000-0700-00006F000000}">
      <text>
        <r>
          <rPr>
            <sz val="11"/>
            <rFont val="Calibri"/>
          </rPr>
          <t>Ensure Private Endpoints are used to access Azure Databricks workspaces</t>
        </r>
      </text>
    </comment>
    <comment ref="M134" authorId="0" shapeId="0" xr:uid="{00000000-0006-0000-0700-000070000000}">
      <text>
        <r>
          <rPr>
            <sz val="11"/>
            <rFont val="Calibri"/>
          </rPr>
          <t>Ensure that RDP Access from the Internet is Evaluated and Restricted</t>
        </r>
      </text>
    </comment>
    <comment ref="N134" authorId="0" shapeId="0" xr:uid="{00000000-0006-0000-0700-000071000000}">
      <text>
        <r>
          <rPr>
            <sz val="11"/>
            <rFont val="Calibri"/>
          </rPr>
          <t>Ensure that SSH Access from the Internet is Evaluated and Restricted</t>
        </r>
      </text>
    </comment>
    <comment ref="O134" authorId="0" shapeId="0" xr:uid="{00000000-0006-0000-0700-000072000000}">
      <text>
        <r>
          <rPr>
            <sz val="11"/>
            <rFont val="Calibri"/>
          </rPr>
          <t>Ensure that UDP Port Access from the Internet is Evaluated and Restricted</t>
        </r>
      </text>
    </comment>
    <comment ref="P134" authorId="0" shapeId="0" xr:uid="{00000000-0006-0000-0700-000073000000}">
      <text>
        <r>
          <rPr>
            <sz val="11"/>
            <rFont val="Calibri"/>
          </rPr>
          <t>Ensure that HTTP(S) Access from the Internet is Evaluated and Restricted</t>
        </r>
      </text>
    </comment>
    <comment ref="Q134" authorId="0" shapeId="0" xr:uid="{00000000-0006-0000-0700-000074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R134" authorId="0" shapeId="0" xr:uid="{00000000-0006-0000-0700-000075000000}">
      <text>
        <r>
          <rPr>
            <sz val="11"/>
            <rFont val="Calibri"/>
          </rPr>
          <t>Ensure Subnets Are Associated with Network Security Groups</t>
        </r>
      </text>
    </comment>
    <comment ref="S134" authorId="0" shapeId="0" xr:uid="{00000000-0006-0000-0700-000076000000}">
      <text>
        <r>
          <rPr>
            <sz val="11"/>
            <rFont val="Calibri"/>
          </rPr>
          <t>Ensure Azure Network Security Perimeter is Used to Secure Azure Platform-as-a-service Resources</t>
        </r>
      </text>
    </comment>
    <comment ref="T134" authorId="0" shapeId="0" xr:uid="{00000000-0006-0000-0700-000077000000}">
      <text>
        <r>
          <rPr>
            <sz val="11"/>
            <rFont val="Calibri"/>
          </rPr>
          <t>Ensure Public Network Access is Disabled</t>
        </r>
      </text>
    </comment>
    <comment ref="U134" authorId="0" shapeId="0" xr:uid="{00000000-0006-0000-0700-000078000000}">
      <text>
        <r>
          <rPr>
            <sz val="11"/>
            <rFont val="Calibri"/>
          </rPr>
          <t>Ensure Private Endpoints are Used to Access Azure Key Vault</t>
        </r>
      </text>
    </comment>
    <comment ref="V134" authorId="0" shapeId="0" xr:uid="{00000000-0006-0000-0700-000079000000}">
      <text>
        <r>
          <rPr>
            <sz val="11"/>
            <rFont val="Calibri"/>
          </rPr>
          <t>Ensure an Azure Bastion Host Exists</t>
        </r>
      </text>
    </comment>
    <comment ref="W134" authorId="0" shapeId="0" xr:uid="{00000000-0006-0000-0700-00007A000000}">
      <text>
        <r>
          <rPr>
            <sz val="11"/>
            <rFont val="Calibri"/>
          </rPr>
          <t>Ensure Azure DDoS Network Protection is Enabled on Virtual Networks</t>
        </r>
      </text>
    </comment>
    <comment ref="X134" authorId="0" shapeId="0" xr:uid="{00000000-0006-0000-0700-00007B000000}">
      <text>
        <r>
          <rPr>
            <sz val="11"/>
            <rFont val="Calibri"/>
          </rPr>
          <t>Ensure Private Endpoints are Used to Access Storage Accounts</t>
        </r>
      </text>
    </comment>
    <comment ref="Y134" authorId="0" shapeId="0" xr:uid="{00000000-0006-0000-0700-00007C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Z134" authorId="0" shapeId="0" xr:uid="{00000000-0006-0000-0700-00007D000000}">
      <text>
        <r>
          <rPr>
            <sz val="11"/>
            <rFont val="Calibri"/>
          </rPr>
          <t>Ensure Default Network Access Rule for Storage Accounts is Set to Deny</t>
        </r>
      </text>
    </comment>
    <comment ref="AA134" authorId="0" shapeId="0" xr:uid="{00000000-0006-0000-0700-00006B000000}">
      <text>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text>
    </comment>
    <comment ref="H142" authorId="0" shapeId="0" xr:uid="{00000000-0006-0000-0700-00007E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I142" authorId="0" shapeId="0" xr:uid="{00000000-0006-0000-0700-00007F000000}">
      <text>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text>
    </comment>
    <comment ref="J142" authorId="0" shapeId="0" xr:uid="{00000000-0006-0000-0700-000080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H143" authorId="0" shapeId="0" xr:uid="{00000000-0006-0000-0700-000081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I143" authorId="0" shapeId="0" xr:uid="{00000000-0006-0000-0700-000082000000}">
      <text>
        <r>
          <rPr>
            <sz val="11"/>
            <rFont val="Calibri"/>
          </rPr>
          <t>Ensure that Microsoft Defender for Cloud is Configured to Check VM Operating Systems for Updates</t>
        </r>
      </text>
    </comment>
    <comment ref="H145" authorId="0" shapeId="0" xr:uid="{00000000-0006-0000-0700-000083000000}">
      <text>
        <r>
          <rPr>
            <sz val="11"/>
            <rFont val="Calibri"/>
          </rPr>
          <t>Ensure that Diagnostic Log Delivery is Configured for Azure Databricks</t>
        </r>
      </text>
    </comment>
    <comment ref="I145" authorId="0" shapeId="0" xr:uid="{00000000-0006-0000-0700-000084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J145" authorId="0" shapeId="0" xr:uid="{00000000-0006-0000-0700-000085000000}">
      <text>
        <r>
          <rPr>
            <sz val="11"/>
            <rFont val="Calibri"/>
          </rPr>
          <t>Ensure Diagnostic Setting Captures Appropriate Categories</t>
        </r>
      </text>
    </comment>
    <comment ref="K145" authorId="0" shapeId="0" xr:uid="{00000000-0006-0000-0700-000086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L145" authorId="0" shapeId="0" xr:uid="{00000000-0006-0000-0700-000087000000}">
      <text>
        <r>
          <rPr>
            <sz val="11"/>
            <rFont val="Calibri"/>
          </rPr>
          <t>Ensure that Network Security Group Flow Logs are Captured and Sent to Log Analytics</t>
        </r>
      </text>
    </comment>
    <comment ref="M145" authorId="0" shapeId="0" xr:uid="{00000000-0006-0000-0700-000088000000}">
      <text>
        <r>
          <rPr>
            <sz val="11"/>
            <rFont val="Calibri"/>
          </rPr>
          <t>Ensure that Virtual Network Flow Logs are Captured and Sent to Log Analytics</t>
        </r>
      </text>
    </comment>
    <comment ref="N145" authorId="0" shapeId="0" xr:uid="{00000000-0006-0000-0700-000089000000}">
      <text>
        <r>
          <rPr>
            <sz val="11"/>
            <rFont val="Calibri"/>
          </rPr>
          <t>Ensure that a Microsoft Entra Diagnostic Setting Exists to Send Microsoft Graph Activity Logs to an Appropriate Destination</t>
        </r>
      </text>
    </comment>
    <comment ref="O145" authorId="0" shapeId="0" xr:uid="{00000000-0006-0000-0700-00008A000000}">
      <text>
        <r>
          <rPr>
            <sz val="11"/>
            <rFont val="Calibri"/>
          </rPr>
          <t>Ensure that a Microsoft Entra Diagnostic Setting Exists to Send Microsoft Entra Activity Logs to an Appropriate Destination</t>
        </r>
      </text>
    </comment>
    <comment ref="P145" authorId="0" shapeId="0" xr:uid="{00000000-0006-0000-0700-00008B000000}">
      <text>
        <r>
          <rPr>
            <sz val="11"/>
            <rFont val="Calibri"/>
          </rPr>
          <t>Ensure that Intune Logs are Captured and Sent to Log Analytics</t>
        </r>
      </text>
    </comment>
    <comment ref="Q145" authorId="0" shapeId="0" xr:uid="{00000000-0006-0000-0700-00008C000000}">
      <text>
        <r>
          <rPr>
            <sz val="11"/>
            <rFont val="Calibri"/>
          </rPr>
          <t>Ensure Application Insights are Configured</t>
        </r>
      </text>
    </comment>
    <comment ref="R145" authorId="0" shapeId="0" xr:uid="{00000000-0006-0000-0700-00008D000000}">
      <text>
        <r>
          <rPr>
            <sz val="11"/>
            <rFont val="Calibri"/>
          </rPr>
          <t>Ensure that Azure Monitor Resource Logging is Enabled for All Services that Support it</t>
        </r>
      </text>
    </comment>
    <comment ref="S145" authorId="0" shapeId="0" xr:uid="{00000000-0006-0000-0700-00008E000000}">
      <text>
        <r>
          <rPr>
            <sz val="11"/>
            <rFont val="Calibri"/>
          </rPr>
          <t>Ensure Basic, Free, and Consumption SKUs are not used on Production artifacts requiring monitoring and SLA</t>
        </r>
      </text>
    </comment>
    <comment ref="T145" authorId="0" shapeId="0" xr:uid="{00000000-0006-0000-0700-00008F000000}">
      <text>
        <r>
          <rPr>
            <sz val="11"/>
            <rFont val="Calibri"/>
          </rPr>
          <t>Ensure that Network Security Group Flow Log Retention Days is Set to Greater than or equal to 90</t>
        </r>
      </text>
    </comment>
    <comment ref="U145" authorId="0" shapeId="0" xr:uid="{00000000-0006-0000-0700-000090000000}">
      <text>
        <r>
          <rPr>
            <sz val="11"/>
            <rFont val="Calibri"/>
          </rPr>
          <t xml:space="preserve">Ensure that Network Watcher is </t>
        </r>
        <r>
          <rPr>
            <sz val="11"/>
            <color rgb="FF000000"/>
            <rFont val="Calibri"/>
          </rPr>
          <t>'</t>
        </r>
        <r>
          <rPr>
            <b/>
            <sz val="11"/>
            <color rgb="FF000000"/>
            <rFont val="Calibri"/>
          </rPr>
          <t>Enabled</t>
        </r>
        <r>
          <rPr>
            <sz val="11"/>
            <color rgb="FF000000"/>
            <rFont val="Calibri"/>
          </rPr>
          <t>'</t>
        </r>
        <r>
          <rPr>
            <sz val="11"/>
            <color rgb="FF000000"/>
            <rFont val="Calibri"/>
          </rPr>
          <t xml:space="preserve"> for Azure Regions That are in Use</t>
        </r>
      </text>
    </comment>
    <comment ref="V145" authorId="0" shapeId="0" xr:uid="{00000000-0006-0000-0700-000091000000}">
      <text>
        <r>
          <rPr>
            <sz val="11"/>
            <rFont val="Calibri"/>
          </rPr>
          <t>Ensure that Virtual Network Flow Log Retention Days is Set to Greater than or Equal to 90</t>
        </r>
      </text>
    </comment>
    <comment ref="H146" authorId="0" shapeId="0" xr:uid="{00000000-0006-0000-0700-000092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H147" authorId="0" shapeId="0" xr:uid="{00000000-0006-0000-0700-000093000000}">
      <text>
        <r>
          <rPr>
            <sz val="11"/>
            <rFont val="Calibri"/>
          </rPr>
          <t>Ensure Azure Web Application Firewall (WAF) is Enabled on Azure Application Gateway</t>
        </r>
      </text>
    </comment>
    <comment ref="I147" authorId="0" shapeId="0" xr:uid="{00000000-0006-0000-0700-000094000000}">
      <text>
        <r>
          <rPr>
            <sz val="11"/>
            <rFont val="Calibri"/>
          </rPr>
          <t>Ensure Request Body Inspection is Enabled in Azure Web Application Firewall policy on Azure Application Gateway</t>
        </r>
      </text>
    </comment>
    <comment ref="J147" authorId="0" shapeId="0" xr:uid="{00000000-0006-0000-0700-000095000000}">
      <text>
        <r>
          <rPr>
            <sz val="11"/>
            <rFont val="Calibri"/>
          </rPr>
          <t>Ensure Bot Protection is Enabled in Azure Web Application Firewall Policy on Azure Application Gateway</t>
        </r>
      </text>
    </comment>
    <comment ref="H157" authorId="0" shapeId="0" xr:uid="{00000000-0006-0000-0700-000096000000}">
      <text>
        <r>
          <rPr>
            <sz val="11"/>
            <rFont val="Calibri"/>
          </rPr>
          <t>Ensure that Activity Log Alert Exists for Create Policy Assignment</t>
        </r>
      </text>
    </comment>
    <comment ref="I157" authorId="0" shapeId="0" xr:uid="{00000000-0006-0000-0700-000097000000}">
      <text>
        <r>
          <rPr>
            <sz val="11"/>
            <rFont val="Calibri"/>
          </rPr>
          <t>Ensure that Activity Log Alert exists for Delete Policy Assignment</t>
        </r>
      </text>
    </comment>
    <comment ref="J157" authorId="0" shapeId="0" xr:uid="{00000000-0006-0000-0700-000098000000}">
      <text>
        <r>
          <rPr>
            <sz val="11"/>
            <rFont val="Calibri"/>
          </rPr>
          <t>Ensure that Activity Log Alert Exists for Create or Update Network Security Group</t>
        </r>
      </text>
    </comment>
    <comment ref="K157" authorId="0" shapeId="0" xr:uid="{00000000-0006-0000-0700-000099000000}">
      <text>
        <r>
          <rPr>
            <sz val="11"/>
            <rFont val="Calibri"/>
          </rPr>
          <t>Ensure that Activity Log Alert Exists for Delete Network Security Group</t>
        </r>
      </text>
    </comment>
    <comment ref="L157" authorId="0" shapeId="0" xr:uid="{00000000-0006-0000-0700-00009A000000}">
      <text>
        <r>
          <rPr>
            <sz val="11"/>
            <rFont val="Calibri"/>
          </rPr>
          <t>Ensure that Activity Log Alert Exists for Create or Update Security Solution</t>
        </r>
      </text>
    </comment>
    <comment ref="M157" authorId="0" shapeId="0" xr:uid="{00000000-0006-0000-0700-00009B000000}">
      <text>
        <r>
          <rPr>
            <sz val="11"/>
            <rFont val="Calibri"/>
          </rPr>
          <t>Ensure that Activity Log Alert Exists for Delete Security Solution</t>
        </r>
      </text>
    </comment>
    <comment ref="N157" authorId="0" shapeId="0" xr:uid="{00000000-0006-0000-0700-00009C000000}">
      <text>
        <r>
          <rPr>
            <sz val="11"/>
            <rFont val="Calibri"/>
          </rPr>
          <t>Ensure that Activity Log Alert Exists for Create or Update SQL Server Firewall Rule</t>
        </r>
      </text>
    </comment>
    <comment ref="O157" authorId="0" shapeId="0" xr:uid="{00000000-0006-0000-0700-00009D000000}">
      <text>
        <r>
          <rPr>
            <sz val="11"/>
            <rFont val="Calibri"/>
          </rPr>
          <t>Ensure that Activity Log Alert Exists for Delete SQL Server Firewall Rule</t>
        </r>
      </text>
    </comment>
    <comment ref="P157" authorId="0" shapeId="0" xr:uid="{00000000-0006-0000-0700-00009E000000}">
      <text>
        <r>
          <rPr>
            <sz val="11"/>
            <rFont val="Calibri"/>
          </rPr>
          <t>Ensure that Activity Log Alert Exists for Create or Update Public IP Address rule</t>
        </r>
      </text>
    </comment>
    <comment ref="Q157" authorId="0" shapeId="0" xr:uid="{00000000-0006-0000-0700-00009F000000}">
      <text>
        <r>
          <rPr>
            <sz val="11"/>
            <rFont val="Calibri"/>
          </rPr>
          <t>Ensure that Activity Log Alert Exists for Delete Public IP Address rule</t>
        </r>
      </text>
    </comment>
    <comment ref="R157" authorId="0" shapeId="0" xr:uid="{00000000-0006-0000-0700-0000A0000000}">
      <text>
        <r>
          <rPr>
            <sz val="11"/>
            <rFont val="Calibri"/>
          </rPr>
          <t>Ensure that an Activity Log Alert Exists for Service Health</t>
        </r>
      </text>
    </comment>
    <comment ref="S157" authorId="0" shapeId="0" xr:uid="{00000000-0006-0000-0700-0000A1000000}">
      <text>
        <r>
          <rPr>
            <sz val="11"/>
            <rFont val="Calibri"/>
          </rPr>
          <t>Ensure Advanced Threat Protection Alerts for Storage Accounts Are Monitored</t>
        </r>
      </text>
    </comment>
    <comment ref="H158" authorId="0" shapeId="0" xr:uid="{00000000-0006-0000-0700-0000A2000000}">
      <text>
        <r>
          <rPr>
            <sz val="11"/>
            <rFont val="Calibri"/>
          </rPr>
          <t>Ensure that Diagnostic Log Delivery is Configured for Azure Databricks</t>
        </r>
      </text>
    </comment>
    <comment ref="I158" authorId="0" shapeId="0" xr:uid="{00000000-0006-0000-0700-0000A3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J158" authorId="0" shapeId="0" xr:uid="{00000000-0006-0000-0700-0000A4000000}">
      <text>
        <r>
          <rPr>
            <sz val="11"/>
            <rFont val="Calibri"/>
          </rPr>
          <t>Ensure Diagnostic Setting Captures Appropriate Categories</t>
        </r>
      </text>
    </comment>
    <comment ref="K158" authorId="0" shapeId="0" xr:uid="{00000000-0006-0000-0700-0000A5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L158" authorId="0" shapeId="0" xr:uid="{00000000-0006-0000-0700-0000A6000000}">
      <text>
        <r>
          <rPr>
            <sz val="11"/>
            <rFont val="Calibri"/>
          </rPr>
          <t>Ensure that Network Security Group Flow Logs are Captured and Sent to Log Analytics</t>
        </r>
      </text>
    </comment>
    <comment ref="M158" authorId="0" shapeId="0" xr:uid="{00000000-0006-0000-0700-0000A7000000}">
      <text>
        <r>
          <rPr>
            <sz val="11"/>
            <rFont val="Calibri"/>
          </rPr>
          <t>Ensure that Virtual Network Flow Logs are Captured and Sent to Log Analytics</t>
        </r>
      </text>
    </comment>
    <comment ref="N158" authorId="0" shapeId="0" xr:uid="{00000000-0006-0000-0700-0000A8000000}">
      <text>
        <r>
          <rPr>
            <sz val="11"/>
            <rFont val="Calibri"/>
          </rPr>
          <t>Ensure that a Microsoft Entra Diagnostic Setting Exists to Send Microsoft Graph Activity Logs to an Appropriate Destination</t>
        </r>
      </text>
    </comment>
    <comment ref="O158" authorId="0" shapeId="0" xr:uid="{00000000-0006-0000-0700-0000A9000000}">
      <text>
        <r>
          <rPr>
            <sz val="11"/>
            <rFont val="Calibri"/>
          </rPr>
          <t>Ensure that a Microsoft Entra Diagnostic Setting Exists to Send Microsoft Entra Activity Logs to an Appropriate Destination</t>
        </r>
      </text>
    </comment>
    <comment ref="P158" authorId="0" shapeId="0" xr:uid="{00000000-0006-0000-0700-0000AA000000}">
      <text>
        <r>
          <rPr>
            <sz val="11"/>
            <rFont val="Calibri"/>
          </rPr>
          <t>Ensure that Intune Logs are Captured and Sent to Log Analytics</t>
        </r>
      </text>
    </comment>
    <comment ref="Q158" authorId="0" shapeId="0" xr:uid="{00000000-0006-0000-0700-0000AB000000}">
      <text>
        <r>
          <rPr>
            <sz val="11"/>
            <rFont val="Calibri"/>
          </rPr>
          <t>Ensure Application Insights are Configured</t>
        </r>
      </text>
    </comment>
    <comment ref="R158" authorId="0" shapeId="0" xr:uid="{00000000-0006-0000-0700-0000AC000000}">
      <text>
        <r>
          <rPr>
            <sz val="11"/>
            <rFont val="Calibri"/>
          </rPr>
          <t>Ensure that Azure Monitor Resource Logging is Enabled for All Services that Support it</t>
        </r>
      </text>
    </comment>
    <comment ref="S158" authorId="0" shapeId="0" xr:uid="{00000000-0006-0000-0700-0000AD000000}">
      <text>
        <r>
          <rPr>
            <sz val="11"/>
            <rFont val="Calibri"/>
          </rPr>
          <t>Ensure Basic, Free, and Consumption SKUs are not used on Production artifacts requiring monitoring and SLA</t>
        </r>
      </text>
    </comment>
    <comment ref="T158" authorId="0" shapeId="0" xr:uid="{00000000-0006-0000-0700-0000AE000000}">
      <text>
        <r>
          <rPr>
            <sz val="11"/>
            <rFont val="Calibri"/>
          </rPr>
          <t>Ensure that Network Security Group Flow Log Retention Days is Set to Greater than or equal to 90</t>
        </r>
      </text>
    </comment>
    <comment ref="U158" authorId="0" shapeId="0" xr:uid="{00000000-0006-0000-0700-0000AF000000}">
      <text>
        <r>
          <rPr>
            <sz val="11"/>
            <rFont val="Calibri"/>
          </rPr>
          <t>Ensure that Virtual Network Flow Log Retention Days is Set to Greater than or Equal to 90</t>
        </r>
      </text>
    </comment>
    <comment ref="H161" authorId="0" shapeId="0" xr:uid="{00000000-0006-0000-0700-0000B0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I161" authorId="0" shapeId="0" xr:uid="{00000000-0006-0000-0700-0000B1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J161" authorId="0" shapeId="0" xr:uid="{00000000-0006-0000-0700-0000B2000000}">
      <text>
        <r>
          <rPr>
            <sz val="11"/>
            <rFont val="Calibri"/>
          </rPr>
          <t xml:space="preserve">Ensure that </t>
        </r>
        <r>
          <rPr>
            <sz val="11"/>
            <color rgb="FF000000"/>
            <rFont val="Calibri"/>
          </rPr>
          <t>'</t>
        </r>
        <r>
          <rPr>
            <b/>
            <sz val="11"/>
            <color rgb="FF000000"/>
            <rFont val="Calibri"/>
          </rPr>
          <t>Notify about alerts with the following severity (or higher)</t>
        </r>
        <r>
          <rPr>
            <sz val="11"/>
            <color rgb="FF000000"/>
            <rFont val="Calibri"/>
          </rPr>
          <t>'</t>
        </r>
        <r>
          <rPr>
            <sz val="11"/>
            <color rgb="FF000000"/>
            <rFont val="Calibri"/>
          </rPr>
          <t xml:space="preserve"> is Enabled</t>
        </r>
      </text>
    </comment>
    <comment ref="K161" authorId="0" shapeId="0" xr:uid="{00000000-0006-0000-0700-0000B3000000}">
      <text>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text>
    </comment>
    <comment ref="H165" authorId="0" shapeId="0" xr:uid="{00000000-0006-0000-0700-0000B4000000}">
      <text>
        <r>
          <rPr>
            <sz val="11"/>
            <rFont val="Calibri"/>
          </rPr>
          <t>Ensure that Network Security Groups are Configured for Databricks Subnets</t>
        </r>
      </text>
    </comment>
    <comment ref="I165" authorId="0" shapeId="0" xr:uid="{00000000-0006-0000-0700-0000C2000000}">
      <text>
        <r>
          <rPr>
            <sz val="11"/>
            <rFont val="Calibri"/>
          </rPr>
          <t>Ensure that Activity Log Alert Exists for Create Policy Assignment</t>
        </r>
      </text>
    </comment>
    <comment ref="J165" authorId="0" shapeId="0" xr:uid="{00000000-0006-0000-0700-0000C3000000}">
      <text>
        <r>
          <rPr>
            <sz val="11"/>
            <rFont val="Calibri"/>
          </rPr>
          <t>Ensure that Activity Log Alert exists for Delete Policy Assignment</t>
        </r>
      </text>
    </comment>
    <comment ref="K165" authorId="0" shapeId="0" xr:uid="{00000000-0006-0000-0700-0000C4000000}">
      <text>
        <r>
          <rPr>
            <sz val="11"/>
            <rFont val="Calibri"/>
          </rPr>
          <t>Ensure that Activity Log Alert Exists for Create or Update Network Security Group</t>
        </r>
      </text>
    </comment>
    <comment ref="L165" authorId="0" shapeId="0" xr:uid="{00000000-0006-0000-0700-0000C5000000}">
      <text>
        <r>
          <rPr>
            <sz val="11"/>
            <rFont val="Calibri"/>
          </rPr>
          <t>Ensure that Activity Log Alert Exists for Delete Network Security Group</t>
        </r>
      </text>
    </comment>
    <comment ref="M165" authorId="0" shapeId="0" xr:uid="{00000000-0006-0000-0700-0000C6000000}">
      <text>
        <r>
          <rPr>
            <sz val="11"/>
            <rFont val="Calibri"/>
          </rPr>
          <t>Ensure that Activity Log Alert Exists for Create or Update Security Solution</t>
        </r>
      </text>
    </comment>
    <comment ref="N165" authorId="0" shapeId="0" xr:uid="{00000000-0006-0000-0700-0000C7000000}">
      <text>
        <r>
          <rPr>
            <sz val="11"/>
            <rFont val="Calibri"/>
          </rPr>
          <t>Ensure that Activity Log Alert Exists for Delete Security Solution</t>
        </r>
      </text>
    </comment>
    <comment ref="O165" authorId="0" shapeId="0" xr:uid="{00000000-0006-0000-0700-0000C8000000}">
      <text>
        <r>
          <rPr>
            <sz val="11"/>
            <rFont val="Calibri"/>
          </rPr>
          <t>Ensure that Activity Log Alert Exists for Create or Update SQL Server Firewall Rule</t>
        </r>
      </text>
    </comment>
    <comment ref="P165" authorId="0" shapeId="0" xr:uid="{00000000-0006-0000-0700-0000C9000000}">
      <text>
        <r>
          <rPr>
            <sz val="11"/>
            <rFont val="Calibri"/>
          </rPr>
          <t>Ensure that Activity Log Alert Exists for Delete SQL Server Firewall Rule</t>
        </r>
      </text>
    </comment>
    <comment ref="Q165" authorId="0" shapeId="0" xr:uid="{00000000-0006-0000-0700-0000CA000000}">
      <text>
        <r>
          <rPr>
            <sz val="11"/>
            <rFont val="Calibri"/>
          </rPr>
          <t>Ensure that Activity Log Alert Exists for Create or Update Public IP Address rule</t>
        </r>
      </text>
    </comment>
    <comment ref="R165" authorId="0" shapeId="0" xr:uid="{00000000-0006-0000-0700-0000CB000000}">
      <text>
        <r>
          <rPr>
            <sz val="11"/>
            <rFont val="Calibri"/>
          </rPr>
          <t>Ensure that Activity Log Alert Exists for Delete Public IP Address rule</t>
        </r>
      </text>
    </comment>
    <comment ref="S165" authorId="0" shapeId="0" xr:uid="{00000000-0006-0000-0700-0000CC000000}">
      <text>
        <r>
          <rPr>
            <sz val="11"/>
            <rFont val="Calibri"/>
          </rPr>
          <t>Ensure that RDP Access from the Internet is Evaluated and Restricted</t>
        </r>
      </text>
    </comment>
    <comment ref="T165" authorId="0" shapeId="0" xr:uid="{00000000-0006-0000-0700-0000CD000000}">
      <text>
        <r>
          <rPr>
            <sz val="11"/>
            <rFont val="Calibri"/>
          </rPr>
          <t>Ensure that SSH Access from the Internet is Evaluated and Restricted</t>
        </r>
      </text>
    </comment>
    <comment ref="U165" authorId="0" shapeId="0" xr:uid="{00000000-0006-0000-0700-0000CE000000}">
      <text>
        <r>
          <rPr>
            <sz val="11"/>
            <rFont val="Calibri"/>
          </rPr>
          <t>Ensure that UDP Port Access from the Internet is Evaluated and Restricted</t>
        </r>
      </text>
    </comment>
    <comment ref="V165" authorId="0" shapeId="0" xr:uid="{00000000-0006-0000-0700-0000CF000000}">
      <text>
        <r>
          <rPr>
            <sz val="11"/>
            <rFont val="Calibri"/>
          </rPr>
          <t>Ensure that HTTP(S) Access from the Internet is Evaluated and Restricted</t>
        </r>
      </text>
    </comment>
    <comment ref="W165" authorId="0" shapeId="0" xr:uid="{00000000-0006-0000-0700-0000D0000000}">
      <text>
        <r>
          <rPr>
            <sz val="11"/>
            <rFont val="Calibri"/>
          </rPr>
          <t xml:space="preserve">Ensure that Network Watcher is </t>
        </r>
        <r>
          <rPr>
            <sz val="11"/>
            <color rgb="FF000000"/>
            <rFont val="Calibri"/>
          </rPr>
          <t>'</t>
        </r>
        <r>
          <rPr>
            <b/>
            <sz val="11"/>
            <color rgb="FF000000"/>
            <rFont val="Calibri"/>
          </rPr>
          <t>Enabled</t>
        </r>
        <r>
          <rPr>
            <sz val="11"/>
            <color rgb="FF000000"/>
            <rFont val="Calibri"/>
          </rPr>
          <t>'</t>
        </r>
        <r>
          <rPr>
            <sz val="11"/>
            <color rgb="FF000000"/>
            <rFont val="Calibri"/>
          </rPr>
          <t xml:space="preserve"> for Azure Regions That are in Use</t>
        </r>
      </text>
    </comment>
    <comment ref="X165" authorId="0" shapeId="0" xr:uid="{00000000-0006-0000-0700-0000D1000000}">
      <text>
        <r>
          <rPr>
            <sz val="11"/>
            <rFont val="Calibri"/>
          </rPr>
          <t>Ensure that Public IP Addresses are Evaluated on a Periodic Basis</t>
        </r>
      </text>
    </comment>
    <comment ref="Y165" authorId="0" shapeId="0" xr:uid="{00000000-0006-0000-0700-0000D2000000}">
      <text>
        <r>
          <rPr>
            <sz val="11"/>
            <rFont val="Calibri"/>
          </rPr>
          <t>Ensure Subnets Are Associated with Network Security Groups</t>
        </r>
      </text>
    </comment>
    <comment ref="Z165" authorId="0" shapeId="0" xr:uid="{00000000-0006-0000-0700-0000D3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AA165" authorId="0" shapeId="0" xr:uid="{00000000-0006-0000-0700-0000D4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AB165" authorId="0" shapeId="0" xr:uid="{00000000-0006-0000-0700-0000B5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AC165" authorId="0" shapeId="0" xr:uid="{00000000-0006-0000-0700-0000B6000000}">
      <text>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AD165" authorId="0" shapeId="0" xr:uid="{00000000-0006-0000-0700-0000B7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AE165" authorId="0" shapeId="0" xr:uid="{00000000-0006-0000-0700-0000B8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AF165" authorId="0" shapeId="0" xr:uid="{00000000-0006-0000-0700-0000B9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AG165" authorId="0" shapeId="0" xr:uid="{00000000-0006-0000-0700-0000BA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AH165" authorId="0" shapeId="0" xr:uid="{00000000-0006-0000-0700-0000BB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AI165" authorId="0" shapeId="0" xr:uid="{00000000-0006-0000-0700-0000BC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AJ165" authorId="0" shapeId="0" xr:uid="{00000000-0006-0000-0700-0000BD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AK165" authorId="0" shapeId="0" xr:uid="{00000000-0006-0000-0700-0000BE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AL165" authorId="0" shapeId="0" xr:uid="{00000000-0006-0000-0700-0000BF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AM165" authorId="0" shapeId="0" xr:uid="{00000000-0006-0000-0700-0000C0000000}">
      <text>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text>
    </comment>
    <comment ref="AN165" authorId="0" shapeId="0" xr:uid="{00000000-0006-0000-0700-0000C1000000}">
      <text>
        <r>
          <rPr>
            <sz val="11"/>
            <rFont val="Calibri"/>
          </rPr>
          <t>Ensure Default Network Access Rule for Storage Accounts is Set to Deny</t>
        </r>
      </text>
    </comment>
    <comment ref="H168" authorId="0" shapeId="0" xr:uid="{00000000-0006-0000-0700-0000D5000000}">
      <text>
        <r>
          <rPr>
            <sz val="11"/>
            <rFont val="Calibri"/>
          </rPr>
          <t>Ensure Azure Web Application Firewall (WAF) is Enabled on Azure Application Gateway</t>
        </r>
      </text>
    </comment>
    <comment ref="I168" authorId="0" shapeId="0" xr:uid="{00000000-0006-0000-0700-0000D6000000}">
      <text>
        <r>
          <rPr>
            <sz val="11"/>
            <rFont val="Calibri"/>
          </rPr>
          <t>Ensure Request Body Inspection is Enabled in Azure Web Application Firewall policy on Azure Application Gateway</t>
        </r>
      </text>
    </comment>
    <comment ref="J168" authorId="0" shapeId="0" xr:uid="{00000000-0006-0000-0700-0000D7000000}">
      <text>
        <r>
          <rPr>
            <sz val="11"/>
            <rFont val="Calibri"/>
          </rPr>
          <t>Ensure Bot Protection is Enabled in Azure Web Application Firewall Policy on Azure Application Gateway</t>
        </r>
      </text>
    </comment>
    <comment ref="K168" authorId="0" shapeId="0" xr:uid="{00000000-0006-0000-0700-0000D8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L168" authorId="0" shapeId="0" xr:uid="{00000000-0006-0000-0700-0000D9000000}">
      <text>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text>
    </comment>
    <comment ref="H171" authorId="0" shapeId="0" xr:uid="{00000000-0006-0000-0700-0000DA000000}">
      <text>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H172" authorId="0" shapeId="0" xr:uid="{00000000-0006-0000-0700-0000DB000000}">
      <text>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I172" authorId="0" shapeId="0" xr:uid="{00000000-0006-0000-0700-0000DC000000}">
      <text>
        <r>
          <rPr>
            <sz val="11"/>
            <rFont val="Calibri"/>
          </rPr>
          <t xml:space="preserve">Ensure that </t>
        </r>
        <r>
          <rPr>
            <sz val="11"/>
            <color rgb="FF000000"/>
            <rFont val="Calibri"/>
          </rPr>
          <t>'</t>
        </r>
        <r>
          <rPr>
            <b/>
            <sz val="11"/>
            <color rgb="FF000000"/>
            <rFont val="Calibri"/>
          </rPr>
          <t>Agentless scanning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H182" authorId="0" shapeId="0" xr:uid="{00000000-0006-0000-0700-0000DD000000}">
      <text>
        <r>
          <rPr>
            <sz val="11"/>
            <rFont val="Calibri"/>
          </rPr>
          <t>Ensure that an Activity Log Alert Exists for Service Health</t>
        </r>
      </text>
    </comment>
    <comment ref="I182" authorId="0" shapeId="0" xr:uid="{00000000-0006-0000-0700-0000DE000000}">
      <text>
        <r>
          <rPr>
            <sz val="11"/>
            <rFont val="Calibri"/>
          </rPr>
          <t>Ensure Advanced Threat Protection Alerts for Storage Accounts Are Monitored</t>
        </r>
      </text>
    </comment>
    <comment ref="H192" authorId="0" shapeId="0" xr:uid="{00000000-0006-0000-0700-0000DF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I192" authorId="0" shapeId="0" xr:uid="{00000000-0006-0000-0700-0000E0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H221" authorId="0" shapeId="0" xr:uid="{00000000-0006-0000-0700-0000E1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that Azure Databricks is deployed in a customer-managed virtual network (VNet)</t>
        </r>
      </text>
    </comment>
    <comment ref="H37" authorId="0" shapeId="0" xr:uid="{00000000-0006-0000-0800-000018000000}">
      <text>
        <r>
          <rPr>
            <sz val="11"/>
            <rFont val="Calibri"/>
          </rPr>
          <t>Ensure that Network Security Groups are Configured for Databricks Subnets</t>
        </r>
      </text>
    </comment>
    <comment ref="I37" authorId="0" shapeId="0" xr:uid="{00000000-0006-0000-0800-000002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800-000004000000}">
      <text>
        <r>
          <rPr>
            <sz val="11"/>
            <rFont val="Calibri"/>
          </rPr>
          <t>Ensure Private Endpoints are used to access Azure Databricks workspaces</t>
        </r>
      </text>
    </comment>
    <comment ref="L37" authorId="0" shapeId="0" xr:uid="{00000000-0006-0000-0800-000005000000}">
      <text>
        <r>
          <rPr>
            <sz val="11"/>
            <rFont val="Calibri"/>
          </rPr>
          <t>Ensure that RDP Access from the Internet is Evaluated and Restricted</t>
        </r>
      </text>
    </comment>
    <comment ref="M37" authorId="0" shapeId="0" xr:uid="{00000000-0006-0000-0800-000006000000}">
      <text>
        <r>
          <rPr>
            <sz val="11"/>
            <rFont val="Calibri"/>
          </rPr>
          <t>Ensure that SSH Access from the Internet is Evaluated and Restricted</t>
        </r>
      </text>
    </comment>
    <comment ref="N37" authorId="0" shapeId="0" xr:uid="{00000000-0006-0000-0800-000007000000}">
      <text>
        <r>
          <rPr>
            <sz val="11"/>
            <rFont val="Calibri"/>
          </rPr>
          <t>Ensure that UDP Port Access from the Internet is Evaluated and Restricted</t>
        </r>
      </text>
    </comment>
    <comment ref="O37" authorId="0" shapeId="0" xr:uid="{00000000-0006-0000-0800-000008000000}">
      <text>
        <r>
          <rPr>
            <sz val="11"/>
            <rFont val="Calibri"/>
          </rPr>
          <t>Ensure that HTTP(S) Access from the Internet is Evaluated and Restricted</t>
        </r>
      </text>
    </comment>
    <comment ref="P37" authorId="0" shapeId="0" xr:uid="{00000000-0006-0000-0800-000009000000}">
      <text>
        <r>
          <rPr>
            <sz val="11"/>
            <rFont val="Calibri"/>
          </rPr>
          <t>Ensure that Public IP Addresses are Evaluated on a Periodic Basis</t>
        </r>
      </text>
    </comment>
    <comment ref="Q37" authorId="0" shapeId="0" xr:uid="{00000000-0006-0000-0800-00000A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R37" authorId="0" shapeId="0" xr:uid="{00000000-0006-0000-0800-00000B000000}">
      <text>
        <r>
          <rPr>
            <sz val="11"/>
            <rFont val="Calibri"/>
          </rPr>
          <t>Ensure Azure Web Application Firewall (WAF) is Enabled on Azure Application Gateway</t>
        </r>
      </text>
    </comment>
    <comment ref="S37" authorId="0" shapeId="0" xr:uid="{00000000-0006-0000-0800-00000C000000}">
      <text>
        <r>
          <rPr>
            <sz val="11"/>
            <rFont val="Calibri"/>
          </rPr>
          <t>Ensure Subnets Are Associated with Network Security Groups</t>
        </r>
      </text>
    </comment>
    <comment ref="T37" authorId="0" shapeId="0" xr:uid="{00000000-0006-0000-0800-00000D000000}">
      <text>
        <r>
          <rPr>
            <sz val="11"/>
            <rFont val="Calibri"/>
          </rPr>
          <t>Ensure Request Body Inspection is Enabled in Azure Web Application Firewall policy on Azure Application Gateway</t>
        </r>
      </text>
    </comment>
    <comment ref="U37" authorId="0" shapeId="0" xr:uid="{00000000-0006-0000-0800-00000E000000}">
      <text>
        <r>
          <rPr>
            <sz val="11"/>
            <rFont val="Calibri"/>
          </rPr>
          <t>Ensure Bot Protection is Enabled in Azure Web Application Firewall Policy on Azure Application Gateway</t>
        </r>
      </text>
    </comment>
    <comment ref="V37" authorId="0" shapeId="0" xr:uid="{00000000-0006-0000-0800-00000F000000}">
      <text>
        <r>
          <rPr>
            <sz val="11"/>
            <rFont val="Calibri"/>
          </rPr>
          <t>Ensure Azure Network Security Perimeter is Used to Secure Azure Platform-as-a-service Resources</t>
        </r>
      </text>
    </comment>
    <comment ref="W37" authorId="0" shapeId="0" xr:uid="{00000000-0006-0000-0800-000010000000}">
      <text>
        <r>
          <rPr>
            <sz val="11"/>
            <rFont val="Calibri"/>
          </rPr>
          <t>Ensure Public Network Access is Disabled</t>
        </r>
      </text>
    </comment>
    <comment ref="X37" authorId="0" shapeId="0" xr:uid="{00000000-0006-0000-0800-000011000000}">
      <text>
        <r>
          <rPr>
            <sz val="11"/>
            <rFont val="Calibri"/>
          </rPr>
          <t>Ensure Private Endpoints are Used to Access Azure Key Vault</t>
        </r>
      </text>
    </comment>
    <comment ref="Y37" authorId="0" shapeId="0" xr:uid="{00000000-0006-0000-0800-000012000000}">
      <text>
        <r>
          <rPr>
            <sz val="11"/>
            <rFont val="Calibri"/>
          </rPr>
          <t>Ensure an Azure Bastion Host Exists</t>
        </r>
      </text>
    </comment>
    <comment ref="Z37" authorId="0" shapeId="0" xr:uid="{00000000-0006-0000-0800-000013000000}">
      <text>
        <r>
          <rPr>
            <sz val="11"/>
            <rFont val="Calibri"/>
          </rPr>
          <t>Ensure Azure DDoS Network Protection is Enabled on Virtual Networks</t>
        </r>
      </text>
    </comment>
    <comment ref="AA37" authorId="0" shapeId="0" xr:uid="{00000000-0006-0000-0800-000014000000}">
      <text>
        <r>
          <rPr>
            <sz val="11"/>
            <rFont val="Calibri"/>
          </rPr>
          <t>Ensure Private Endpoints are Used to Access Storage Accounts</t>
        </r>
      </text>
    </comment>
    <comment ref="AB37" authorId="0" shapeId="0" xr:uid="{00000000-0006-0000-0800-000015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AC37" authorId="0" shapeId="0" xr:uid="{00000000-0006-0000-0800-000016000000}">
      <text>
        <r>
          <rPr>
            <sz val="11"/>
            <rFont val="Calibri"/>
          </rPr>
          <t>Ensure Default Network Access Rule for Storage Accounts is Set to Deny</t>
        </r>
      </text>
    </comment>
    <comment ref="AD37" authorId="0" shapeId="0" xr:uid="{00000000-0006-0000-0800-000017000000}">
      <text>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text>
    </comment>
    <comment ref="G40" authorId="0" shapeId="0" xr:uid="{00000000-0006-0000-0800-000019000000}">
      <text>
        <r>
          <rPr>
            <sz val="11"/>
            <rFont val="Calibri"/>
          </rPr>
          <t>Ensure that Azure Databricks is deployed in a customer-managed virtual network (VNet)</t>
        </r>
      </text>
    </comment>
    <comment ref="H40" authorId="0" shapeId="0" xr:uid="{00000000-0006-0000-0800-00001A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0" authorId="0" shapeId="0" xr:uid="{00000000-0006-0000-0800-00001B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0" authorId="0" shapeId="0" xr:uid="{00000000-0006-0000-0800-00001C000000}">
      <text>
        <r>
          <rPr>
            <sz val="11"/>
            <rFont val="Calibri"/>
          </rPr>
          <t>Ensure Private Endpoints are used to access Azure Databricks workspaces</t>
        </r>
      </text>
    </comment>
    <comment ref="K40" authorId="0" shapeId="0" xr:uid="{00000000-0006-0000-0800-00001D000000}">
      <text>
        <r>
          <rPr>
            <sz val="11"/>
            <rFont val="Calibri"/>
          </rPr>
          <t>Ensure Public Network Access is Disabled</t>
        </r>
      </text>
    </comment>
    <comment ref="L40" authorId="0" shapeId="0" xr:uid="{00000000-0006-0000-0800-00001E000000}">
      <text>
        <r>
          <rPr>
            <sz val="11"/>
            <rFont val="Calibri"/>
          </rPr>
          <t>Ensure Private Endpoints are Used to Access Azure Key Vault</t>
        </r>
      </text>
    </comment>
    <comment ref="M40" authorId="0" shapeId="0" xr:uid="{00000000-0006-0000-0800-00001F000000}">
      <text>
        <r>
          <rPr>
            <sz val="11"/>
            <rFont val="Calibri"/>
          </rPr>
          <t>Ensure an Azure Bastion Host Exists</t>
        </r>
      </text>
    </comment>
    <comment ref="N40" authorId="0" shapeId="0" xr:uid="{00000000-0006-0000-0800-000020000000}">
      <text>
        <r>
          <rPr>
            <sz val="11"/>
            <rFont val="Calibri"/>
          </rPr>
          <t>Ensure Private Endpoints are Used to Access Storage Accounts</t>
        </r>
      </text>
    </comment>
    <comment ref="O40" authorId="0" shapeId="0" xr:uid="{00000000-0006-0000-0800-000021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G42" authorId="0" shapeId="0" xr:uid="{00000000-0006-0000-0800-000022000000}">
      <text>
        <r>
          <rPr>
            <sz val="11"/>
            <rFont val="Calibri"/>
          </rPr>
          <t>Ensure that Network Security Groups are Configured for Databricks Subnets</t>
        </r>
      </text>
    </comment>
    <comment ref="H42" authorId="0" shapeId="0" xr:uid="{00000000-0006-0000-0800-000023000000}">
      <text>
        <r>
          <rPr>
            <sz val="11"/>
            <rFont val="Calibri"/>
          </rPr>
          <t>Ensure that RDP Access from the Internet is Evaluated and Restricted</t>
        </r>
      </text>
    </comment>
    <comment ref="I42" authorId="0" shapeId="0" xr:uid="{00000000-0006-0000-0800-000024000000}">
      <text>
        <r>
          <rPr>
            <sz val="11"/>
            <rFont val="Calibri"/>
          </rPr>
          <t>Ensure that SSH Access from the Internet is Evaluated and Restricted</t>
        </r>
      </text>
    </comment>
    <comment ref="J42" authorId="0" shapeId="0" xr:uid="{00000000-0006-0000-0800-000025000000}">
      <text>
        <r>
          <rPr>
            <sz val="11"/>
            <rFont val="Calibri"/>
          </rPr>
          <t>Ensure that UDP Port Access from the Internet is Evaluated and Restricted</t>
        </r>
      </text>
    </comment>
    <comment ref="K42" authorId="0" shapeId="0" xr:uid="{00000000-0006-0000-0800-000026000000}">
      <text>
        <r>
          <rPr>
            <sz val="11"/>
            <rFont val="Calibri"/>
          </rPr>
          <t>Ensure Subnets Are Associated with Network Security Groups</t>
        </r>
      </text>
    </comment>
    <comment ref="L42" authorId="0" shapeId="0" xr:uid="{00000000-0006-0000-0800-000027000000}">
      <text>
        <r>
          <rPr>
            <sz val="11"/>
            <rFont val="Calibri"/>
          </rPr>
          <t>Ensure Default Network Access Rule for Storage Accounts is Set to Deny</t>
        </r>
      </text>
    </comment>
    <comment ref="G52" authorId="0" shapeId="0" xr:uid="{00000000-0006-0000-0800-000028000000}">
      <text>
        <r>
          <rPr>
            <sz val="11"/>
            <rFont val="Calibri"/>
          </rPr>
          <t>Ensure that Traffic is Encrypted Between Cluster Worker Nodes</t>
        </r>
      </text>
    </comment>
    <comment ref="H52" authorId="0" shapeId="0" xr:uid="{00000000-0006-0000-0800-000029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I52" authorId="0" shapeId="0" xr:uid="{00000000-0006-0000-0800-00002A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J52" authorId="0" shapeId="0" xr:uid="{00000000-0006-0000-0800-00002B000000}">
      <text>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text>
    </comment>
    <comment ref="K52" authorId="0" shapeId="0" xr:uid="{00000000-0006-0000-0800-00002C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L52" authorId="0" shapeId="0" xr:uid="{00000000-0006-0000-0800-00002D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M52" authorId="0" shapeId="0" xr:uid="{00000000-0006-0000-0800-00002E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2" authorId="0" shapeId="0" xr:uid="{00000000-0006-0000-0800-00002F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G63" authorId="0" shapeId="0" xr:uid="{00000000-0006-0000-0800-000030000000}">
      <text>
        <r>
          <rPr>
            <sz val="11"/>
            <rFont val="Calibri"/>
          </rPr>
          <t>Ensure that Users and Groups are Synced from Microsoft Entra ID to Azure Databricks</t>
        </r>
      </text>
    </comment>
    <comment ref="H63" authorId="0" shapeId="0" xr:uid="{00000000-0006-0000-0800-000031000000}">
      <text>
        <r>
          <rPr>
            <sz val="11"/>
            <rFont val="Calibri"/>
          </rPr>
          <t>Ensure that Role Based Access Control for Azure Key Vault is Enabled</t>
        </r>
      </text>
    </comment>
    <comment ref="I63" authorId="0" shapeId="0" xr:uid="{00000000-0006-0000-0800-000032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J63" authorId="0" shapeId="0" xr:uid="{00000000-0006-0000-0800-000033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3" authorId="0" shapeId="0" xr:uid="{00000000-0006-0000-0800-000034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4" authorId="0" shapeId="0" xr:uid="{00000000-0006-0000-0800-000035000000}">
      <text>
        <r>
          <rPr>
            <sz val="11"/>
            <rFont val="Calibri"/>
          </rPr>
          <t>Ensure that Users and Groups are Synced from Microsoft Entra ID to Azure Databricks</t>
        </r>
      </text>
    </comment>
    <comment ref="H64" authorId="0" shapeId="0" xr:uid="{00000000-0006-0000-0800-000036000000}">
      <text>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text>
    </comment>
    <comment ref="I64" authorId="0" shapeId="0" xr:uid="{00000000-0006-0000-0800-000037000000}">
      <text>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J64" authorId="0" shapeId="0" xr:uid="{00000000-0006-0000-0800-000038000000}">
      <text>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text>
    </comment>
    <comment ref="K64" authorId="0" shapeId="0" xr:uid="{00000000-0006-0000-0800-000039000000}">
      <text>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text>
    </comment>
    <comment ref="L64" authorId="0" shapeId="0" xr:uid="{00000000-0006-0000-0800-00003A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G80" authorId="0" shapeId="0" xr:uid="{00000000-0006-0000-0800-00003B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G81" authorId="0" shapeId="0" xr:uid="{00000000-0006-0000-0800-00003C000000}">
      <text>
        <r>
          <rPr>
            <sz val="11"/>
            <rFont val="Calibri"/>
          </rPr>
          <t>Ensure only MFA Enabled Identities can Access Privileged Virtual Machine</t>
        </r>
      </text>
    </comment>
    <comment ref="H81" authorId="0" shapeId="0" xr:uid="{00000000-0006-0000-0800-00003D000000}">
      <text>
        <r>
          <rPr>
            <sz val="11"/>
            <rFont val="Calibri"/>
          </rPr>
          <t>Ensure that Azure Admin Accounts Are Not Used for Daily Operations</t>
        </r>
      </text>
    </comment>
    <comment ref="I81" authorId="0" shapeId="0" xr:uid="{00000000-0006-0000-0800-00003E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J81" authorId="0" shapeId="0" xr:uid="{00000000-0006-0000-0800-00003F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K81" authorId="0" shapeId="0" xr:uid="{00000000-0006-0000-0800-000040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L81" authorId="0" shapeId="0" xr:uid="{00000000-0006-0000-0800-000041000000}">
      <text>
        <r>
          <rPr>
            <sz val="11"/>
            <rFont val="Calibri"/>
          </rPr>
          <t>Ensure All Non-privileged Role Assignments are Periodically Reviewed</t>
        </r>
      </text>
    </comment>
    <comment ref="M81" authorId="0" shapeId="0" xr:uid="{00000000-0006-0000-0800-000042000000}">
      <text>
        <r>
          <rPr>
            <sz val="11"/>
            <rFont val="Calibri"/>
          </rPr>
          <t>Ensure that No Custom Subscription Administrator Roles Exist</t>
        </r>
      </text>
    </comment>
    <comment ref="N81" authorId="0" shapeId="0" xr:uid="{00000000-0006-0000-0800-000043000000}">
      <text>
        <r>
          <rPr>
            <sz val="11"/>
            <rFont val="Calibri"/>
          </rPr>
          <t xml:space="preserve">Ensure that </t>
        </r>
        <r>
          <rPr>
            <sz val="11"/>
            <color rgb="FF000000"/>
            <rFont val="Calibri"/>
          </rPr>
          <t>'</t>
        </r>
        <r>
          <rPr>
            <b/>
            <sz val="11"/>
            <color rgb="FF000000"/>
            <rFont val="Calibri"/>
          </rPr>
          <t>Subscription leaving Microsoft Entra tenant</t>
        </r>
        <r>
          <rPr>
            <sz val="11"/>
            <color rgb="FF000000"/>
            <rFont val="Calibri"/>
          </rPr>
          <t>'</t>
        </r>
        <r>
          <rPr>
            <sz val="11"/>
            <color rgb="FF000000"/>
            <rFont val="Calibri"/>
          </rPr>
          <t xml:space="preserve"> and </t>
        </r>
        <r>
          <rPr>
            <sz val="11"/>
            <color rgb="FF000000"/>
            <rFont val="Calibri"/>
          </rPr>
          <t>'</t>
        </r>
        <r>
          <rPr>
            <b/>
            <sz val="11"/>
            <color rgb="FF000000"/>
            <rFont val="Calibri"/>
          </rPr>
          <t>Subscription entering Microsoft Entra tenant</t>
        </r>
        <r>
          <rPr>
            <sz val="11"/>
            <color rgb="FF000000"/>
            <rFont val="Calibri"/>
          </rPr>
          <t>'</t>
        </r>
        <r>
          <rPr>
            <sz val="11"/>
            <color rgb="FF000000"/>
            <rFont val="Calibri"/>
          </rPr>
          <t xml:space="preserve"> is set to </t>
        </r>
        <r>
          <rPr>
            <sz val="11"/>
            <color rgb="FF000000"/>
            <rFont val="Calibri"/>
          </rPr>
          <t>'</t>
        </r>
        <r>
          <rPr>
            <b/>
            <sz val="11"/>
            <color rgb="FF000000"/>
            <rFont val="Calibri"/>
          </rPr>
          <t>Permit no one</t>
        </r>
        <r>
          <rPr>
            <sz val="11"/>
            <color rgb="FF000000"/>
            <rFont val="Calibri"/>
          </rPr>
          <t>'</t>
        </r>
      </text>
    </comment>
    <comment ref="O81" authorId="0" shapeId="0" xr:uid="{00000000-0006-0000-0800-000044000000}">
      <text>
        <r>
          <rPr>
            <sz val="11"/>
            <rFont val="Calibri"/>
          </rPr>
          <t>Ensure there are between 2 and 3 Subscription Owners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that Network Security Groups are Configured for Databricks Subnets</t>
        </r>
      </text>
    </comment>
    <comment ref="M7" authorId="0" shapeId="0" xr:uid="{00000000-0006-0000-0A00-00000A000000}">
      <text>
        <r>
          <rPr>
            <sz val="11"/>
            <rFont val="Calibri"/>
          </rPr>
          <t>Ensure that RDP Access from the Internet is Evaluated and Restricted</t>
        </r>
      </text>
    </comment>
    <comment ref="N7" authorId="0" shapeId="0" xr:uid="{00000000-0006-0000-0A00-000002000000}">
      <text>
        <r>
          <rPr>
            <sz val="11"/>
            <rFont val="Calibri"/>
          </rPr>
          <t>Ensure that SSH Access from the Internet is Evaluated and Restricted</t>
        </r>
      </text>
    </comment>
    <comment ref="O7" authorId="0" shapeId="0" xr:uid="{00000000-0006-0000-0A00-000003000000}">
      <text>
        <r>
          <rPr>
            <sz val="11"/>
            <rFont val="Calibri"/>
          </rPr>
          <t>Ensure that UDP Port Access from the Internet is Evaluated and Restricted</t>
        </r>
      </text>
    </comment>
    <comment ref="P7" authorId="0" shapeId="0" xr:uid="{00000000-0006-0000-0A00-000004000000}">
      <text>
        <r>
          <rPr>
            <sz val="11"/>
            <rFont val="Calibri"/>
          </rPr>
          <t>Ensure that HTTP(S) Access from the Internet is Evaluated and Restricted</t>
        </r>
      </text>
    </comment>
    <comment ref="Q7" authorId="0" shapeId="0" xr:uid="{00000000-0006-0000-0A00-000005000000}">
      <text>
        <r>
          <rPr>
            <sz val="11"/>
            <rFont val="Calibri"/>
          </rPr>
          <t>Ensure Subnets Are Associated with Network Security Groups</t>
        </r>
      </text>
    </comment>
    <comment ref="R7" authorId="0" shapeId="0" xr:uid="{00000000-0006-0000-0A00-000006000000}">
      <text>
        <r>
          <rPr>
            <sz val="11"/>
            <rFont val="Calibri"/>
          </rPr>
          <t>Ensure Azure Network Security Perimeter is Used to Secure Azure Platform-as-a-service Resources</t>
        </r>
      </text>
    </comment>
    <comment ref="S7" authorId="0" shapeId="0" xr:uid="{00000000-0006-0000-0A00-000007000000}">
      <text>
        <r>
          <rPr>
            <sz val="11"/>
            <rFont val="Calibri"/>
          </rPr>
          <t>Ensure Azure DDoS Network Protection is Enabled on Virtual Networks</t>
        </r>
      </text>
    </comment>
    <comment ref="T7" authorId="0" shapeId="0" xr:uid="{00000000-0006-0000-0A00-000008000000}">
      <text>
        <r>
          <rPr>
            <sz val="11"/>
            <rFont val="Calibri"/>
          </rPr>
          <t>Ensure Default Network Access Rule for Storage Accounts is Set to Deny</t>
        </r>
      </text>
    </comment>
    <comment ref="U7" authorId="0" shapeId="0" xr:uid="{00000000-0006-0000-0A00-000009000000}">
      <text>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text>
    </comment>
    <comment ref="L16" authorId="0" shapeId="0" xr:uid="{00000000-0006-0000-0A00-00000B000000}">
      <text>
        <r>
          <rPr>
            <sz val="11"/>
            <rFont val="Calibri"/>
          </rPr>
          <t>Ensure that Azure Databricks is deployed in a customer-managed virtual network (VNet)</t>
        </r>
      </text>
    </comment>
    <comment ref="M16" authorId="0" shapeId="0" xr:uid="{00000000-0006-0000-0A00-000011000000}">
      <text>
        <r>
          <rPr>
            <sz val="11"/>
            <rFont val="Calibri"/>
          </rPr>
          <t>Ensure that Network Security Groups are Configured for Databricks Subnets</t>
        </r>
      </text>
    </comment>
    <comment ref="N16" authorId="0" shapeId="0" xr:uid="{00000000-0006-0000-0A00-000012000000}">
      <text>
        <r>
          <rPr>
            <sz val="11"/>
            <rFont val="Calibri"/>
          </rPr>
          <t>Ensure Private Endpoints are used to access Azure Databricks workspaces</t>
        </r>
      </text>
    </comment>
    <comment ref="O16" authorId="0" shapeId="0" xr:uid="{00000000-0006-0000-0A00-000013000000}">
      <text>
        <r>
          <rPr>
            <sz val="11"/>
            <rFont val="Calibri"/>
          </rPr>
          <t>Ensure that RDP Access from the Internet is Evaluated and Restricted</t>
        </r>
      </text>
    </comment>
    <comment ref="P16" authorId="0" shapeId="0" xr:uid="{00000000-0006-0000-0A00-000014000000}">
      <text>
        <r>
          <rPr>
            <sz val="11"/>
            <rFont val="Calibri"/>
          </rPr>
          <t>Ensure that SSH Access from the Internet is Evaluated and Restricted</t>
        </r>
      </text>
    </comment>
    <comment ref="Q16" authorId="0" shapeId="0" xr:uid="{00000000-0006-0000-0A00-000015000000}">
      <text>
        <r>
          <rPr>
            <sz val="11"/>
            <rFont val="Calibri"/>
          </rPr>
          <t>Ensure that UDP Port Access from the Internet is Evaluated and Restricted</t>
        </r>
      </text>
    </comment>
    <comment ref="R16" authorId="0" shapeId="0" xr:uid="{00000000-0006-0000-0A00-000016000000}">
      <text>
        <r>
          <rPr>
            <sz val="11"/>
            <rFont val="Calibri"/>
          </rPr>
          <t>Ensure that HTTP(S) Access from the Internet is Evaluated and Restricted</t>
        </r>
      </text>
    </comment>
    <comment ref="S16" authorId="0" shapeId="0" xr:uid="{00000000-0006-0000-0A00-000017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T16" authorId="0" shapeId="0" xr:uid="{00000000-0006-0000-0A00-000018000000}">
      <text>
        <r>
          <rPr>
            <sz val="11"/>
            <rFont val="Calibri"/>
          </rPr>
          <t>Ensure Subnets Are Associated with Network Security Groups</t>
        </r>
      </text>
    </comment>
    <comment ref="U16" authorId="0" shapeId="0" xr:uid="{00000000-0006-0000-0A00-000019000000}">
      <text>
        <r>
          <rPr>
            <sz val="11"/>
            <rFont val="Calibri"/>
          </rPr>
          <t>Ensure Azure Network Security Perimeter is Used to Secure Azure Platform-as-a-service Resources</t>
        </r>
      </text>
    </comment>
    <comment ref="V16" authorId="0" shapeId="0" xr:uid="{00000000-0006-0000-0A00-00000C000000}">
      <text>
        <r>
          <rPr>
            <sz val="11"/>
            <rFont val="Calibri"/>
          </rPr>
          <t>Ensure Private Endpoints are Used to Access Azure Key Vault</t>
        </r>
      </text>
    </comment>
    <comment ref="W16" authorId="0" shapeId="0" xr:uid="{00000000-0006-0000-0A00-00000D000000}">
      <text>
        <r>
          <rPr>
            <sz val="11"/>
            <rFont val="Calibri"/>
          </rPr>
          <t>Ensure an Azure Bastion Host Exists</t>
        </r>
      </text>
    </comment>
    <comment ref="X16" authorId="0" shapeId="0" xr:uid="{00000000-0006-0000-0A00-00000E000000}">
      <text>
        <r>
          <rPr>
            <sz val="11"/>
            <rFont val="Calibri"/>
          </rPr>
          <t>Ensure Private Endpoints are Used to Access Storage Accounts</t>
        </r>
      </text>
    </comment>
    <comment ref="Y16" authorId="0" shapeId="0" xr:uid="{00000000-0006-0000-0A00-00000F000000}">
      <text>
        <r>
          <rPr>
            <sz val="11"/>
            <rFont val="Calibri"/>
          </rPr>
          <t>Ensure Default Network Access Rule for Storage Accounts is Set to Deny</t>
        </r>
      </text>
    </comment>
    <comment ref="Z16" authorId="0" shapeId="0" xr:uid="{00000000-0006-0000-0A00-000010000000}">
      <text>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text>
    </comment>
    <comment ref="L17" authorId="0" shapeId="0" xr:uid="{00000000-0006-0000-0A00-00001A000000}">
      <text>
        <r>
          <rPr>
            <sz val="11"/>
            <rFont val="Calibri"/>
          </rPr>
          <t>Ensure that Azure Databricks is deployed in a customer-managed virtual network (VNet)</t>
        </r>
      </text>
    </comment>
    <comment ref="M17" authorId="0" shapeId="0" xr:uid="{00000000-0006-0000-0A00-00001B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7" authorId="0" shapeId="0" xr:uid="{00000000-0006-0000-0A00-00001C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7" authorId="0" shapeId="0" xr:uid="{00000000-0006-0000-0A00-00001D000000}">
      <text>
        <r>
          <rPr>
            <sz val="11"/>
            <rFont val="Calibri"/>
          </rPr>
          <t>Ensure Private Endpoints are used to access Azure Databricks workspaces</t>
        </r>
      </text>
    </comment>
    <comment ref="P17" authorId="0" shapeId="0" xr:uid="{00000000-0006-0000-0A00-00001E000000}">
      <text>
        <r>
          <rPr>
            <sz val="11"/>
            <rFont val="Calibri"/>
          </rPr>
          <t>Ensure that Public IP Addresses are Evaluated on a Periodic Basis</t>
        </r>
      </text>
    </comment>
    <comment ref="Q17" authorId="0" shapeId="0" xr:uid="{00000000-0006-0000-0A00-00001F000000}">
      <text>
        <r>
          <rPr>
            <sz val="11"/>
            <rFont val="Calibri"/>
          </rPr>
          <t>Ensure Public Network Access is Disabled</t>
        </r>
      </text>
    </comment>
    <comment ref="R17" authorId="0" shapeId="0" xr:uid="{00000000-0006-0000-0A00-000020000000}">
      <text>
        <r>
          <rPr>
            <sz val="11"/>
            <rFont val="Calibri"/>
          </rPr>
          <t>Ensure Private Endpoints are Used to Access Azure Key Vault</t>
        </r>
      </text>
    </comment>
    <comment ref="S17" authorId="0" shapeId="0" xr:uid="{00000000-0006-0000-0A00-000021000000}">
      <text>
        <r>
          <rPr>
            <sz val="11"/>
            <rFont val="Calibri"/>
          </rPr>
          <t>Ensure Private Endpoints are Used to Access Storage Accounts</t>
        </r>
      </text>
    </comment>
    <comment ref="T17" authorId="0" shapeId="0" xr:uid="{00000000-0006-0000-0A00-000022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U17" authorId="0" shapeId="0" xr:uid="{00000000-0006-0000-0A00-000023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L23" authorId="0" shapeId="0" xr:uid="{00000000-0006-0000-0A00-000024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 authorId="0" shapeId="0" xr:uid="{00000000-0006-0000-0A00-000025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3" authorId="0" shapeId="0" xr:uid="{00000000-0006-0000-0A00-000026000000}">
      <text>
        <r>
          <rPr>
            <sz val="11"/>
            <rFont val="Calibri"/>
          </rPr>
          <t>Ensure Public Network Access is Disabled</t>
        </r>
      </text>
    </comment>
    <comment ref="O23" authorId="0" shapeId="0" xr:uid="{00000000-0006-0000-0A00-000027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L32" authorId="0" shapeId="0" xr:uid="{00000000-0006-0000-0A00-000028000000}">
      <text>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text>
    </comment>
    <comment ref="L38" authorId="0" shapeId="0" xr:uid="{00000000-0006-0000-0A00-000029000000}">
      <text>
        <r>
          <rPr>
            <sz val="11"/>
            <rFont val="Calibri"/>
          </rPr>
          <t>Ensure an Azure Bastion Host Exists</t>
        </r>
      </text>
    </comment>
    <comment ref="M38" authorId="0" shapeId="0" xr:uid="{00000000-0006-0000-0A00-00002A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9" authorId="0" shapeId="0" xr:uid="{00000000-0006-0000-0A00-00002B000000}">
      <text>
        <r>
          <rPr>
            <sz val="11"/>
            <rFont val="Calibri"/>
          </rPr>
          <t>Ensure Critical Data in Azure Databricks is Encrypted with Customer-managed Keys (CMK)</t>
        </r>
      </text>
    </comment>
    <comment ref="M59" authorId="0" shapeId="0" xr:uid="{00000000-0006-0000-0A00-00002C000000}">
      <text>
        <r>
          <rPr>
            <sz val="11"/>
            <rFont val="Calibri"/>
          </rPr>
          <t>Ensure the Storage Account Containing the Container with Activity Logs is Encrypted with Customer-managed Key (CMK)</t>
        </r>
      </text>
    </comment>
    <comment ref="N59" authorId="0" shapeId="0" xr:uid="{00000000-0006-0000-0A00-00002D000000}">
      <text>
        <r>
          <rPr>
            <sz val="11"/>
            <rFont val="Calibri"/>
          </rPr>
          <t>Ensure that Azure Key Vault Managed HSM is Used when Required</t>
        </r>
      </text>
    </comment>
    <comment ref="L64" authorId="0" shapeId="0" xr:uid="{00000000-0006-0000-0A00-00002E000000}">
      <text>
        <r>
          <rPr>
            <sz val="11"/>
            <rFont val="Calibri"/>
          </rPr>
          <t>Ensure Critical Data in Azure Databricks is Encrypted with Customer-managed Keys (CMK)</t>
        </r>
      </text>
    </comment>
    <comment ref="M64" authorId="0" shapeId="0" xr:uid="{00000000-0006-0000-0A00-00002F000000}">
      <text>
        <r>
          <rPr>
            <sz val="11"/>
            <rFont val="Calibri"/>
          </rPr>
          <t>Ensure the Storage Account Containing the Container with Activity Logs is Encrypted with Customer-managed Key (CMK)</t>
        </r>
      </text>
    </comment>
    <comment ref="N64" authorId="0" shapeId="0" xr:uid="{00000000-0006-0000-0A00-000030000000}">
      <text>
        <r>
          <rPr>
            <sz val="11"/>
            <rFont val="Calibri"/>
          </rPr>
          <t>Ensure that the Expiration Date is Set for all Keys in Key Vaults using RBAC</t>
        </r>
      </text>
    </comment>
    <comment ref="O64" authorId="0" shapeId="0" xr:uid="{00000000-0006-0000-0A00-000031000000}">
      <text>
        <r>
          <rPr>
            <sz val="11"/>
            <rFont val="Calibri"/>
          </rPr>
          <t>Ensure that the Expiration Date is set for All Keys in Key Vaults using access policies (legacy)</t>
        </r>
      </text>
    </comment>
    <comment ref="P64" authorId="0" shapeId="0" xr:uid="{00000000-0006-0000-0A00-000032000000}">
      <text>
        <r>
          <rPr>
            <sz val="11"/>
            <rFont val="Calibri"/>
          </rPr>
          <t>Ensure that the Expiration Date is set for All Secrets in Key Vaults using RBAC</t>
        </r>
      </text>
    </comment>
    <comment ref="Q64" authorId="0" shapeId="0" xr:uid="{00000000-0006-0000-0A00-000033000000}">
      <text>
        <r>
          <rPr>
            <sz val="11"/>
            <rFont val="Calibri"/>
          </rPr>
          <t>Ensure that the Expiration Date is set for All Secrets in Key Vaults using access policies (legacy)</t>
        </r>
      </text>
    </comment>
    <comment ref="R64" authorId="0" shapeId="0" xr:uid="{00000000-0006-0000-0A00-000034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4" authorId="0" shapeId="0" xr:uid="{00000000-0006-0000-0A00-000035000000}">
      <text>
        <r>
          <rPr>
            <sz val="11"/>
            <rFont val="Calibri"/>
          </rPr>
          <t>Ensure Automatic Key Rotation is Enabled within Azure Key Vault</t>
        </r>
      </text>
    </comment>
    <comment ref="T64" authorId="0" shapeId="0" xr:uid="{00000000-0006-0000-0A00-000036000000}">
      <text>
        <r>
          <rPr>
            <sz val="11"/>
            <rFont val="Calibri"/>
          </rPr>
          <t>Ensure that Azure Key Vault Managed HSM is Used when Required</t>
        </r>
      </text>
    </comment>
    <comment ref="U64" authorId="0" shapeId="0" xr:uid="{00000000-0006-0000-0A00-000037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L70" authorId="0" shapeId="0" xr:uid="{00000000-0006-0000-0A00-000038000000}">
      <text>
        <r>
          <rPr>
            <sz val="11"/>
            <rFont val="Calibri"/>
          </rPr>
          <t>Ensure that the Expiration Date is Set for all Keys in Key Vaults using RBAC</t>
        </r>
      </text>
    </comment>
    <comment ref="M70" authorId="0" shapeId="0" xr:uid="{00000000-0006-0000-0A00-000039000000}">
      <text>
        <r>
          <rPr>
            <sz val="11"/>
            <rFont val="Calibri"/>
          </rPr>
          <t>Ensure that the Expiration Date is set for All Keys in Key Vaults using access policies (legacy)</t>
        </r>
      </text>
    </comment>
    <comment ref="N70" authorId="0" shapeId="0" xr:uid="{00000000-0006-0000-0A00-00003A000000}">
      <text>
        <r>
          <rPr>
            <sz val="11"/>
            <rFont val="Calibri"/>
          </rPr>
          <t>Ensure that the Expiration Date is set for All Secrets in Key Vaults using RBAC</t>
        </r>
      </text>
    </comment>
    <comment ref="O70" authorId="0" shapeId="0" xr:uid="{00000000-0006-0000-0A00-00003B000000}">
      <text>
        <r>
          <rPr>
            <sz val="11"/>
            <rFont val="Calibri"/>
          </rPr>
          <t>Ensure that the Expiration Date is set for All Secrets in Key Vaults using access policies (legacy)</t>
        </r>
      </text>
    </comment>
    <comment ref="L73" authorId="0" shapeId="0" xr:uid="{00000000-0006-0000-0A00-00003C000000}">
      <text>
        <r>
          <rPr>
            <sz val="11"/>
            <rFont val="Calibri"/>
          </rPr>
          <t>Ensure Automatic Key Rotation is Enabled within Azure Key Vault</t>
        </r>
      </text>
    </comment>
    <comment ref="L76" authorId="0" shapeId="0" xr:uid="{00000000-0006-0000-0A00-00003D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L77" authorId="0" shapeId="0" xr:uid="{00000000-0006-0000-0A00-00003E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A00-00003F000000}">
      <text>
        <r>
          <rPr>
            <sz val="11"/>
            <rFont val="Calibri"/>
          </rPr>
          <t>Ensure that Traffic is Encrypted Between Cluster Worker Nodes</t>
        </r>
      </text>
    </comment>
    <comment ref="M84" authorId="0" shapeId="0" xr:uid="{00000000-0006-0000-0A00-000040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N84" authorId="0" shapeId="0" xr:uid="{00000000-0006-0000-0A00-000041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O84" authorId="0" shapeId="0" xr:uid="{00000000-0006-0000-0A00-000042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P84" authorId="0" shapeId="0" xr:uid="{00000000-0006-0000-0A00-000043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4" authorId="0" shapeId="0" xr:uid="{00000000-0006-0000-0A00-000044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L93" authorId="0" shapeId="0" xr:uid="{00000000-0006-0000-0A00-000045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L98" authorId="0" shapeId="0" xr:uid="{00000000-0006-0000-0A00-000046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L102" authorId="0" shapeId="0" xr:uid="{00000000-0006-0000-0A00-000047000000}">
      <text>
        <r>
          <rPr>
            <sz val="11"/>
            <rFont val="Calibri"/>
          </rPr>
          <t>Ensure that Microsoft Defender for Cloud is Configured to Check VM Operating Systems for Updates</t>
        </r>
      </text>
    </comment>
    <comment ref="L119" authorId="0" shapeId="0" xr:uid="{00000000-0006-0000-0A00-000048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M119" authorId="0" shapeId="0" xr:uid="{00000000-0006-0000-0A00-000049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N119" authorId="0" shapeId="0" xr:uid="{00000000-0006-0000-0A00-00004A000000}">
      <text>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O119" authorId="0" shapeId="0" xr:uid="{00000000-0006-0000-0A00-00004B000000}">
      <text>
        <r>
          <rPr>
            <sz val="11"/>
            <rFont val="Calibri"/>
          </rPr>
          <t>Ensure that Microsoft Defender for Cloud is Configured to Check VM Operating Systems for Updates</t>
        </r>
      </text>
    </comment>
    <comment ref="P119" authorId="0" shapeId="0" xr:uid="{00000000-0006-0000-0A00-00004C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Q119" authorId="0" shapeId="0" xr:uid="{00000000-0006-0000-0A00-00004D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L121" authorId="0" shapeId="0" xr:uid="{00000000-0006-0000-0A00-00004E000000}">
      <text>
        <r>
          <rPr>
            <sz val="11"/>
            <rFont val="Calibri"/>
          </rPr>
          <t>Ensure Azure Web Application Firewall (WAF) is Enabled on Azure Application Gateway</t>
        </r>
      </text>
    </comment>
    <comment ref="M121" authorId="0" shapeId="0" xr:uid="{00000000-0006-0000-0A00-00004F000000}">
      <text>
        <r>
          <rPr>
            <sz val="11"/>
            <rFont val="Calibri"/>
          </rPr>
          <t>Ensure Request Body Inspection is Enabled in Azure Web Application Firewall policy on Azure Application Gateway</t>
        </r>
      </text>
    </comment>
    <comment ref="N121" authorId="0" shapeId="0" xr:uid="{00000000-0006-0000-0A00-000050000000}">
      <text>
        <r>
          <rPr>
            <sz val="11"/>
            <rFont val="Calibri"/>
          </rPr>
          <t>Ensure Bot Protection is Enabled in Azure Web Application Firewall Policy on Azure Application Gateway</t>
        </r>
      </text>
    </comment>
    <comment ref="L122" authorId="0" shapeId="0" xr:uid="{00000000-0006-0000-0A00-000051000000}">
      <text>
        <r>
          <rPr>
            <sz val="11"/>
            <rFont val="Calibri"/>
          </rPr>
          <t>Ensure Azure Web Application Firewall (WAF) is Enabled on Azure Application Gateway</t>
        </r>
      </text>
    </comment>
    <comment ref="M122" authorId="0" shapeId="0" xr:uid="{00000000-0006-0000-0A00-000052000000}">
      <text>
        <r>
          <rPr>
            <sz val="11"/>
            <rFont val="Calibri"/>
          </rPr>
          <t>Ensure Request Body Inspection is Enabled in Azure Web Application Firewall policy on Azure Application Gateway</t>
        </r>
      </text>
    </comment>
    <comment ref="L136" authorId="0" shapeId="0" xr:uid="{00000000-0006-0000-0A00-000053000000}">
      <text>
        <r>
          <rPr>
            <sz val="11"/>
            <rFont val="Calibri"/>
          </rPr>
          <t>Ensure that Unity Catalog is Configured for Azure Databricks</t>
        </r>
      </text>
    </comment>
    <comment ref="M136" authorId="0" shapeId="0" xr:uid="{00000000-0006-0000-0A00-000054000000}">
      <text>
        <r>
          <rPr>
            <sz val="11"/>
            <rFont val="Calibri"/>
          </rPr>
          <t>Ensure Disabled User Accounts do not Have Read, Write, or Owner Permissions</t>
        </r>
      </text>
    </comment>
    <comment ref="N136" authorId="0" shapeId="0" xr:uid="{00000000-0006-0000-0A00-000055000000}">
      <text>
        <r>
          <rPr>
            <sz val="11"/>
            <rFont val="Calibri"/>
          </rPr>
          <t>Ensure that Role Based Access Control for Azure Key Vault is Enabled</t>
        </r>
      </text>
    </comment>
    <comment ref="O136" authorId="0" shapeId="0" xr:uid="{00000000-0006-0000-0A00-000056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37" authorId="0" shapeId="0" xr:uid="{00000000-0006-0000-0A00-000057000000}">
      <text>
        <r>
          <rPr>
            <sz val="11"/>
            <rFont val="Calibri"/>
          </rPr>
          <t>Ensure that Azure Admin Accounts Are Not Used for Daily Operations</t>
        </r>
      </text>
    </comment>
    <comment ref="M137" authorId="0" shapeId="0" xr:uid="{00000000-0006-0000-0A00-000058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N137" authorId="0" shapeId="0" xr:uid="{00000000-0006-0000-0A00-000059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O137" authorId="0" shapeId="0" xr:uid="{00000000-0006-0000-0A00-00005A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P137" authorId="0" shapeId="0" xr:uid="{00000000-0006-0000-0A00-00005B000000}">
      <text>
        <r>
          <rPr>
            <sz val="11"/>
            <rFont val="Calibri"/>
          </rPr>
          <t>Ensure All Non-privileged Role Assignments are Periodically Reviewed</t>
        </r>
      </text>
    </comment>
    <comment ref="Q137" authorId="0" shapeId="0" xr:uid="{00000000-0006-0000-0A00-00005C000000}">
      <text>
        <r>
          <rPr>
            <sz val="11"/>
            <rFont val="Calibri"/>
          </rPr>
          <t>Ensure that No Custom Subscription Administrator Roles Exist</t>
        </r>
      </text>
    </comment>
    <comment ref="R137" authorId="0" shapeId="0" xr:uid="{00000000-0006-0000-0A00-00005D000000}">
      <text>
        <r>
          <rPr>
            <sz val="11"/>
            <rFont val="Calibri"/>
          </rPr>
          <t>Ensure that a Custom Role is Assigned Permissions for Administering Resource Locks</t>
        </r>
      </text>
    </comment>
    <comment ref="S137" authorId="0" shapeId="0" xr:uid="{00000000-0006-0000-0A00-00005E000000}">
      <text>
        <r>
          <rPr>
            <sz val="11"/>
            <rFont val="Calibri"/>
          </rPr>
          <t xml:space="preserve">Ensure that </t>
        </r>
        <r>
          <rPr>
            <sz val="11"/>
            <color rgb="FF000000"/>
            <rFont val="Calibri"/>
          </rPr>
          <t>'</t>
        </r>
        <r>
          <rPr>
            <b/>
            <sz val="11"/>
            <color rgb="FF000000"/>
            <rFont val="Calibri"/>
          </rPr>
          <t>Subscription leaving Microsoft Entra tenant</t>
        </r>
        <r>
          <rPr>
            <sz val="11"/>
            <color rgb="FF000000"/>
            <rFont val="Calibri"/>
          </rPr>
          <t>'</t>
        </r>
        <r>
          <rPr>
            <sz val="11"/>
            <color rgb="FF000000"/>
            <rFont val="Calibri"/>
          </rPr>
          <t xml:space="preserve"> and </t>
        </r>
        <r>
          <rPr>
            <sz val="11"/>
            <color rgb="FF000000"/>
            <rFont val="Calibri"/>
          </rPr>
          <t>'</t>
        </r>
        <r>
          <rPr>
            <b/>
            <sz val="11"/>
            <color rgb="FF000000"/>
            <rFont val="Calibri"/>
          </rPr>
          <t>Subscription entering Microsoft Entra tenant</t>
        </r>
        <r>
          <rPr>
            <sz val="11"/>
            <color rgb="FF000000"/>
            <rFont val="Calibri"/>
          </rPr>
          <t>'</t>
        </r>
        <r>
          <rPr>
            <sz val="11"/>
            <color rgb="FF000000"/>
            <rFont val="Calibri"/>
          </rPr>
          <t xml:space="preserve"> is set to </t>
        </r>
        <r>
          <rPr>
            <sz val="11"/>
            <color rgb="FF000000"/>
            <rFont val="Calibri"/>
          </rPr>
          <t>'</t>
        </r>
        <r>
          <rPr>
            <b/>
            <sz val="11"/>
            <color rgb="FF000000"/>
            <rFont val="Calibri"/>
          </rPr>
          <t>Permit no one</t>
        </r>
        <r>
          <rPr>
            <sz val="11"/>
            <color rgb="FF000000"/>
            <rFont val="Calibri"/>
          </rPr>
          <t>'</t>
        </r>
      </text>
    </comment>
    <comment ref="T137" authorId="0" shapeId="0" xr:uid="{00000000-0006-0000-0A00-00005F000000}">
      <text>
        <r>
          <rPr>
            <sz val="11"/>
            <rFont val="Calibri"/>
          </rPr>
          <t>Ensure there are between 2 and 3 Subscription Owners</t>
        </r>
      </text>
    </comment>
    <comment ref="U137" authorId="0" shapeId="0" xr:uid="{00000000-0006-0000-0A00-000060000000}">
      <text>
        <r>
          <rPr>
            <sz val="11"/>
            <rFont val="Calibri"/>
          </rPr>
          <t>Ensure that Role Based Access Control for Azure Key Vault is Enabled</t>
        </r>
      </text>
    </comment>
    <comment ref="L140" authorId="0" shapeId="0" xr:uid="{00000000-0006-0000-0A00-000061000000}">
      <text>
        <r>
          <rPr>
            <sz val="11"/>
            <rFont val="Calibri"/>
          </rPr>
          <t>Ensure that No Custom Subscription Administrator Roles Exist</t>
        </r>
      </text>
    </comment>
    <comment ref="L144" authorId="0" shapeId="0" xr:uid="{00000000-0006-0000-0A00-000062000000}">
      <text>
        <r>
          <rPr>
            <sz val="11"/>
            <rFont val="Calibri"/>
          </rPr>
          <t>Ensure Disabled User Accounts do not Have Read, Write, or Owner Permissions</t>
        </r>
      </text>
    </comment>
    <comment ref="L145" authorId="0" shapeId="0" xr:uid="{00000000-0006-0000-0A00-000063000000}">
      <text>
        <r>
          <rPr>
            <sz val="11"/>
            <rFont val="Calibri"/>
          </rPr>
          <t>Ensure Azure Databricks groups are reviewed periodically</t>
        </r>
      </text>
    </comment>
    <comment ref="M145" authorId="0" shapeId="0" xr:uid="{00000000-0006-0000-0A00-000064000000}">
      <text>
        <r>
          <rPr>
            <sz val="11"/>
            <rFont val="Calibri"/>
          </rPr>
          <t>Ensure that Guest Users are Reviewed on a Regular Basis</t>
        </r>
      </text>
    </comment>
    <comment ref="N145" authorId="0" shapeId="0" xr:uid="{00000000-0006-0000-0A00-000065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O145" authorId="0" shapeId="0" xr:uid="{00000000-0006-0000-0A00-000066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P145" authorId="0" shapeId="0" xr:uid="{00000000-0006-0000-0A00-000067000000}">
      <text>
        <r>
          <rPr>
            <sz val="11"/>
            <rFont val="Calibri"/>
          </rPr>
          <t>Ensure All Non-privileged Role Assignments are Periodically Reviewed</t>
        </r>
      </text>
    </comment>
    <comment ref="L146" authorId="0" shapeId="0" xr:uid="{00000000-0006-0000-0A00-000068000000}">
      <text>
        <r>
          <rPr>
            <sz val="11"/>
            <rFont val="Calibri"/>
          </rPr>
          <t>Ensure Azure Databricks groups are reviewed periodically</t>
        </r>
      </text>
    </comment>
    <comment ref="M146" authorId="0" shapeId="0" xr:uid="{00000000-0006-0000-0A00-000069000000}">
      <text>
        <r>
          <rPr>
            <sz val="11"/>
            <rFont val="Calibri"/>
          </rPr>
          <t>Ensure that Guest Users are Reviewed on a Regular Basis</t>
        </r>
      </text>
    </comment>
    <comment ref="L152" authorId="0" shapeId="0" xr:uid="{00000000-0006-0000-0A00-00006A000000}">
      <text>
        <r>
          <rPr>
            <sz val="11"/>
            <rFont val="Calibri"/>
          </rPr>
          <t>Ensure that Users and Groups are Synced from Microsoft Entra ID to Azure Databricks</t>
        </r>
      </text>
    </comment>
    <comment ref="M152" authorId="0" shapeId="0" xr:uid="{00000000-0006-0000-0A00-00006B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N152" authorId="0" shapeId="0" xr:uid="{00000000-0006-0000-0A00-00006C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3" authorId="0" shapeId="0" xr:uid="{00000000-0006-0000-0A00-00006D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L159" authorId="0" shapeId="0" xr:uid="{00000000-0006-0000-0A00-00006E000000}">
      <text>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text>
    </comment>
    <comment ref="L169" authorId="0" shapeId="0" xr:uid="{00000000-0006-0000-0A00-00006F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M169" authorId="0" shapeId="0" xr:uid="{00000000-0006-0000-0A00-000070000000}">
      <text>
        <r>
          <rPr>
            <sz val="11"/>
            <rFont val="Calibri"/>
          </rPr>
          <t>Ensure That Storage Account Access keys are Periodically Regenerated</t>
        </r>
      </text>
    </comment>
    <comment ref="L170" authorId="0" shapeId="0" xr:uid="{00000000-0006-0000-0A00-000071000000}">
      <text>
        <r>
          <rPr>
            <sz val="11"/>
            <rFont val="Calibri"/>
          </rPr>
          <t>Ensure that Usage is Restricted and Expiry is Enforced for Databricks Personal Access Tokens</t>
        </r>
      </text>
    </comment>
    <comment ref="L174" authorId="0" shapeId="0" xr:uid="{00000000-0006-0000-0A00-000072000000}">
      <text>
        <r>
          <rPr>
            <sz val="11"/>
            <rFont val="Calibri"/>
          </rPr>
          <t>Ensure only MFA Enabled Identities can Access Privileged Virtual Machine</t>
        </r>
      </text>
    </comment>
    <comment ref="M174" authorId="0" shapeId="0" xr:uid="{00000000-0006-0000-0A00-000073000000}">
      <text>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text>
    </comment>
    <comment ref="N174" authorId="0" shapeId="0" xr:uid="{00000000-0006-0000-0A00-000074000000}">
      <text>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174" authorId="0" shapeId="0" xr:uid="{00000000-0006-0000-0A00-000075000000}">
      <text>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text>
    </comment>
    <comment ref="P174" authorId="0" shapeId="0" xr:uid="{00000000-0006-0000-0A00-000076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L175" authorId="0" shapeId="0" xr:uid="{00000000-0006-0000-0A00-000077000000}">
      <text>
        <r>
          <rPr>
            <sz val="11"/>
            <rFont val="Calibri"/>
          </rPr>
          <t>Ensure only MFA Enabled Identities can Access Privileged Virtual Machine</t>
        </r>
      </text>
    </comment>
    <comment ref="M175" authorId="0" shapeId="0" xr:uid="{00000000-0006-0000-0A00-000078000000}">
      <text>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text>
    </comment>
    <comment ref="N175" authorId="0" shapeId="0" xr:uid="{00000000-0006-0000-0A00-000079000000}">
      <text>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175" authorId="0" shapeId="0" xr:uid="{00000000-0006-0000-0A00-00007A000000}">
      <text>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text>
    </comment>
    <comment ref="P175" authorId="0" shapeId="0" xr:uid="{00000000-0006-0000-0A00-00007B000000}">
      <text>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text>
    </comment>
    <comment ref="L180" authorId="0" shapeId="0" xr:uid="{00000000-0006-0000-0A00-00007C000000}">
      <text>
        <r>
          <rPr>
            <sz val="11"/>
            <rFont val="Calibri"/>
          </rPr>
          <t>Ensure that Users and Groups are Synced from Microsoft Entra ID to Azure Databricks</t>
        </r>
      </text>
    </comment>
    <comment ref="M180" authorId="0" shapeId="0" xr:uid="{00000000-0006-0000-0A00-00007D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82" authorId="0" shapeId="0" xr:uid="{00000000-0006-0000-0A00-00007E000000}">
      <text>
        <r>
          <rPr>
            <sz val="11"/>
            <rFont val="Calibri"/>
          </rPr>
          <t>Ensure that Usage is Restricted and Expiry is Enforced for Databricks Personal Access Tokens</t>
        </r>
      </text>
    </comment>
    <comment ref="M182" authorId="0" shapeId="0" xr:uid="{00000000-0006-0000-0A00-00007F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N182" authorId="0" shapeId="0" xr:uid="{00000000-0006-0000-0A00-000080000000}">
      <text>
        <r>
          <rPr>
            <sz val="11"/>
            <rFont val="Calibri"/>
          </rPr>
          <t>Ensure That Storage Account Access keys are Periodically Regenerated</t>
        </r>
      </text>
    </comment>
    <comment ref="L221" authorId="0" shapeId="0" xr:uid="{00000000-0006-0000-0A00-000081000000}">
      <text>
        <r>
          <rPr>
            <sz val="11"/>
            <rFont val="Calibri"/>
          </rPr>
          <t>Ensure that Diagnostic Log Delivery is Configured for Azure Databricks</t>
        </r>
      </text>
    </comment>
    <comment ref="M221" authorId="0" shapeId="0" xr:uid="{00000000-0006-0000-0A00-000082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N221" authorId="0" shapeId="0" xr:uid="{00000000-0006-0000-0A00-000083000000}">
      <text>
        <r>
          <rPr>
            <sz val="11"/>
            <rFont val="Calibri"/>
          </rPr>
          <t>Ensure Diagnostic Setting Captures Appropriate Categories</t>
        </r>
      </text>
    </comment>
    <comment ref="O221" authorId="0" shapeId="0" xr:uid="{00000000-0006-0000-0A00-000084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P221" authorId="0" shapeId="0" xr:uid="{00000000-0006-0000-0A00-000085000000}">
      <text>
        <r>
          <rPr>
            <sz val="11"/>
            <rFont val="Calibri"/>
          </rPr>
          <t>Ensure that Network Security Group Flow Logs are Captured and Sent to Log Analytics</t>
        </r>
      </text>
    </comment>
    <comment ref="Q221" authorId="0" shapeId="0" xr:uid="{00000000-0006-0000-0A00-000086000000}">
      <text>
        <r>
          <rPr>
            <sz val="11"/>
            <rFont val="Calibri"/>
          </rPr>
          <t>Ensure that Virtual Network Flow Logs are Captured and Sent to Log Analytics</t>
        </r>
      </text>
    </comment>
    <comment ref="R221" authorId="0" shapeId="0" xr:uid="{00000000-0006-0000-0A00-000087000000}">
      <text>
        <r>
          <rPr>
            <sz val="11"/>
            <rFont val="Calibri"/>
          </rPr>
          <t>Ensure that a Microsoft Entra Diagnostic Setting Exists to Send Microsoft Graph Activity Logs to an Appropriate Destination</t>
        </r>
      </text>
    </comment>
    <comment ref="S221" authorId="0" shapeId="0" xr:uid="{00000000-0006-0000-0A00-000088000000}">
      <text>
        <r>
          <rPr>
            <sz val="11"/>
            <rFont val="Calibri"/>
          </rPr>
          <t>Ensure that a Microsoft Entra Diagnostic Setting Exists to Send Microsoft Entra Activity Logs to an Appropriate Destination</t>
        </r>
      </text>
    </comment>
    <comment ref="T221" authorId="0" shapeId="0" xr:uid="{00000000-0006-0000-0A00-000089000000}">
      <text>
        <r>
          <rPr>
            <sz val="11"/>
            <rFont val="Calibri"/>
          </rPr>
          <t>Ensure that Intune Logs are Captured and Sent to Log Analytics</t>
        </r>
      </text>
    </comment>
    <comment ref="U221" authorId="0" shapeId="0" xr:uid="{00000000-0006-0000-0A00-00008A000000}">
      <text>
        <r>
          <rPr>
            <sz val="11"/>
            <rFont val="Calibri"/>
          </rPr>
          <t>Ensure Application Insights are Configured</t>
        </r>
      </text>
    </comment>
    <comment ref="V221" authorId="0" shapeId="0" xr:uid="{00000000-0006-0000-0A00-00008B000000}">
      <text>
        <r>
          <rPr>
            <sz val="11"/>
            <rFont val="Calibri"/>
          </rPr>
          <t>Ensure that Azure Monitor Resource Logging is Enabled for All Services that Support it</t>
        </r>
      </text>
    </comment>
    <comment ref="W221" authorId="0" shapeId="0" xr:uid="{00000000-0006-0000-0A00-00008C000000}">
      <text>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L231" authorId="0" shapeId="0" xr:uid="{00000000-0006-0000-0A00-00008D000000}">
      <text>
        <r>
          <rPr>
            <sz val="11"/>
            <rFont val="Calibri"/>
          </rPr>
          <t>Ensure that Diagnostic Log Delivery is Configured for Azure Databricks</t>
        </r>
      </text>
    </comment>
    <comment ref="M231" authorId="0" shapeId="0" xr:uid="{00000000-0006-0000-0A00-00008E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N231" authorId="0" shapeId="0" xr:uid="{00000000-0006-0000-0A00-00008F000000}">
      <text>
        <r>
          <rPr>
            <sz val="11"/>
            <rFont val="Calibri"/>
          </rPr>
          <t>Ensure Diagnostic Setting Captures Appropriate Categories</t>
        </r>
      </text>
    </comment>
    <comment ref="O231" authorId="0" shapeId="0" xr:uid="{00000000-0006-0000-0A00-000090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P231" authorId="0" shapeId="0" xr:uid="{00000000-0006-0000-0A00-000091000000}">
      <text>
        <r>
          <rPr>
            <sz val="11"/>
            <rFont val="Calibri"/>
          </rPr>
          <t>Ensure that Network Security Group Flow Logs are Captured and Sent to Log Analytics</t>
        </r>
      </text>
    </comment>
    <comment ref="Q231" authorId="0" shapeId="0" xr:uid="{00000000-0006-0000-0A00-000092000000}">
      <text>
        <r>
          <rPr>
            <sz val="11"/>
            <rFont val="Calibri"/>
          </rPr>
          <t>Ensure that Virtual Network Flow Logs are Captured and Sent to Log Analytics</t>
        </r>
      </text>
    </comment>
    <comment ref="R231" authorId="0" shapeId="0" xr:uid="{00000000-0006-0000-0A00-000093000000}">
      <text>
        <r>
          <rPr>
            <sz val="11"/>
            <rFont val="Calibri"/>
          </rPr>
          <t>Ensure that a Microsoft Entra Diagnostic Setting Exists to Send Microsoft Graph Activity Logs to an Appropriate Destination</t>
        </r>
      </text>
    </comment>
    <comment ref="S231" authorId="0" shapeId="0" xr:uid="{00000000-0006-0000-0A00-000094000000}">
      <text>
        <r>
          <rPr>
            <sz val="11"/>
            <rFont val="Calibri"/>
          </rPr>
          <t>Ensure that a Microsoft Entra Diagnostic Setting Exists to Send Microsoft Entra Activity Logs to an Appropriate Destination</t>
        </r>
      </text>
    </comment>
    <comment ref="T231" authorId="0" shapeId="0" xr:uid="{00000000-0006-0000-0A00-000095000000}">
      <text>
        <r>
          <rPr>
            <sz val="11"/>
            <rFont val="Calibri"/>
          </rPr>
          <t>Ensure that Intune Logs are Captured and Sent to Log Analytics</t>
        </r>
      </text>
    </comment>
    <comment ref="U231" authorId="0" shapeId="0" xr:uid="{00000000-0006-0000-0A00-000096000000}">
      <text>
        <r>
          <rPr>
            <sz val="11"/>
            <rFont val="Calibri"/>
          </rPr>
          <t>Ensure Application Insights are Configured</t>
        </r>
      </text>
    </comment>
    <comment ref="V231" authorId="0" shapeId="0" xr:uid="{00000000-0006-0000-0A00-000097000000}">
      <text>
        <r>
          <rPr>
            <sz val="11"/>
            <rFont val="Calibri"/>
          </rPr>
          <t>Ensure that Azure Monitor Resource Logging is Enabled for All Services that Support it</t>
        </r>
      </text>
    </comment>
    <comment ref="W231" authorId="0" shapeId="0" xr:uid="{00000000-0006-0000-0A00-000098000000}">
      <text>
        <r>
          <rPr>
            <sz val="11"/>
            <rFont val="Calibri"/>
          </rPr>
          <t>Ensure that Network Security Group Flow Log Retention Days is Set to Greater than or equal to 90</t>
        </r>
      </text>
    </comment>
    <comment ref="X231" authorId="0" shapeId="0" xr:uid="{00000000-0006-0000-0A00-000099000000}">
      <text>
        <r>
          <rPr>
            <sz val="11"/>
            <rFont val="Calibri"/>
          </rPr>
          <t xml:space="preserve">Ensure that Network Watcher is </t>
        </r>
        <r>
          <rPr>
            <sz val="11"/>
            <color rgb="FF000000"/>
            <rFont val="Calibri"/>
          </rPr>
          <t>'</t>
        </r>
        <r>
          <rPr>
            <b/>
            <sz val="11"/>
            <color rgb="FF000000"/>
            <rFont val="Calibri"/>
          </rPr>
          <t>Enabled</t>
        </r>
        <r>
          <rPr>
            <sz val="11"/>
            <color rgb="FF000000"/>
            <rFont val="Calibri"/>
          </rPr>
          <t>'</t>
        </r>
        <r>
          <rPr>
            <sz val="11"/>
            <color rgb="FF000000"/>
            <rFont val="Calibri"/>
          </rPr>
          <t xml:space="preserve"> for Azure Regions That are in Use</t>
        </r>
      </text>
    </comment>
    <comment ref="L236" authorId="0" shapeId="0" xr:uid="{00000000-0006-0000-0A00-00009A000000}">
      <text>
        <r>
          <rPr>
            <sz val="11"/>
            <rFont val="Calibri"/>
          </rPr>
          <t>Ensure that Activity Log Alert Exists for Create Policy Assignment</t>
        </r>
      </text>
    </comment>
    <comment ref="M236" authorId="0" shapeId="0" xr:uid="{00000000-0006-0000-0A00-00009B000000}">
      <text>
        <r>
          <rPr>
            <sz val="11"/>
            <rFont val="Calibri"/>
          </rPr>
          <t>Ensure that Activity Log Alert exists for Delete Policy Assignment</t>
        </r>
      </text>
    </comment>
    <comment ref="N236" authorId="0" shapeId="0" xr:uid="{00000000-0006-0000-0A00-00009C000000}">
      <text>
        <r>
          <rPr>
            <sz val="11"/>
            <rFont val="Calibri"/>
          </rPr>
          <t>Ensure that Activity Log Alert Exists for Create or Update Network Security Group</t>
        </r>
      </text>
    </comment>
    <comment ref="O236" authorId="0" shapeId="0" xr:uid="{00000000-0006-0000-0A00-00009D000000}">
      <text>
        <r>
          <rPr>
            <sz val="11"/>
            <rFont val="Calibri"/>
          </rPr>
          <t>Ensure that Activity Log Alert Exists for Delete Network Security Group</t>
        </r>
      </text>
    </comment>
    <comment ref="P236" authorId="0" shapeId="0" xr:uid="{00000000-0006-0000-0A00-00009E000000}">
      <text>
        <r>
          <rPr>
            <sz val="11"/>
            <rFont val="Calibri"/>
          </rPr>
          <t>Ensure that Activity Log Alert Exists for Create or Update Security Solution</t>
        </r>
      </text>
    </comment>
    <comment ref="Q236" authorId="0" shapeId="0" xr:uid="{00000000-0006-0000-0A00-00009F000000}">
      <text>
        <r>
          <rPr>
            <sz val="11"/>
            <rFont val="Calibri"/>
          </rPr>
          <t>Ensure that Activity Log Alert Exists for Delete Security Solution</t>
        </r>
      </text>
    </comment>
    <comment ref="R236" authorId="0" shapeId="0" xr:uid="{00000000-0006-0000-0A00-0000A0000000}">
      <text>
        <r>
          <rPr>
            <sz val="11"/>
            <rFont val="Calibri"/>
          </rPr>
          <t>Ensure that Activity Log Alert Exists for Create or Update SQL Server Firewall Rule</t>
        </r>
      </text>
    </comment>
    <comment ref="S236" authorId="0" shapeId="0" xr:uid="{00000000-0006-0000-0A00-0000A1000000}">
      <text>
        <r>
          <rPr>
            <sz val="11"/>
            <rFont val="Calibri"/>
          </rPr>
          <t>Ensure that Activity Log Alert Exists for Delete SQL Server Firewall Rule</t>
        </r>
      </text>
    </comment>
    <comment ref="T236" authorId="0" shapeId="0" xr:uid="{00000000-0006-0000-0A00-0000A2000000}">
      <text>
        <r>
          <rPr>
            <sz val="11"/>
            <rFont val="Calibri"/>
          </rPr>
          <t>Ensure that Activity Log Alert Exists for Create or Update Public IP Address rule</t>
        </r>
      </text>
    </comment>
    <comment ref="U236" authorId="0" shapeId="0" xr:uid="{00000000-0006-0000-0A00-0000A3000000}">
      <text>
        <r>
          <rPr>
            <sz val="11"/>
            <rFont val="Calibri"/>
          </rPr>
          <t>Ensure that Activity Log Alert Exists for Delete Public IP Address rule</t>
        </r>
      </text>
    </comment>
    <comment ref="V236" authorId="0" shapeId="0" xr:uid="{00000000-0006-0000-0A00-0000A4000000}">
      <text>
        <r>
          <rPr>
            <sz val="11"/>
            <rFont val="Calibri"/>
          </rPr>
          <t>Ensure that an Activity Log Alert Exists for Service Health</t>
        </r>
      </text>
    </comment>
    <comment ref="L238" authorId="0" shapeId="0" xr:uid="{00000000-0006-0000-0A00-0000A5000000}">
      <text>
        <r>
          <rPr>
            <sz val="11"/>
            <rFont val="Calibri"/>
          </rPr>
          <t>Ensure that Activity Log Alert Exists for Create Policy Assignment</t>
        </r>
      </text>
    </comment>
    <comment ref="M238" authorId="0" shapeId="0" xr:uid="{00000000-0006-0000-0A00-0000A6000000}">
      <text>
        <r>
          <rPr>
            <sz val="11"/>
            <rFont val="Calibri"/>
          </rPr>
          <t>Ensure that Activity Log Alert exists for Delete Policy Assignment</t>
        </r>
      </text>
    </comment>
    <comment ref="N238" authorId="0" shapeId="0" xr:uid="{00000000-0006-0000-0A00-0000A7000000}">
      <text>
        <r>
          <rPr>
            <sz val="11"/>
            <rFont val="Calibri"/>
          </rPr>
          <t>Ensure that Activity Log Alert Exists for Create or Update Network Security Group</t>
        </r>
      </text>
    </comment>
    <comment ref="O238" authorId="0" shapeId="0" xr:uid="{00000000-0006-0000-0A00-0000A8000000}">
      <text>
        <r>
          <rPr>
            <sz val="11"/>
            <rFont val="Calibri"/>
          </rPr>
          <t>Ensure that Activity Log Alert Exists for Delete Network Security Group</t>
        </r>
      </text>
    </comment>
    <comment ref="P238" authorId="0" shapeId="0" xr:uid="{00000000-0006-0000-0A00-0000A9000000}">
      <text>
        <r>
          <rPr>
            <sz val="11"/>
            <rFont val="Calibri"/>
          </rPr>
          <t>Ensure that Activity Log Alert Exists for Create or Update Security Solution</t>
        </r>
      </text>
    </comment>
    <comment ref="Q238" authorId="0" shapeId="0" xr:uid="{00000000-0006-0000-0A00-0000AA000000}">
      <text>
        <r>
          <rPr>
            <sz val="11"/>
            <rFont val="Calibri"/>
          </rPr>
          <t>Ensure that Activity Log Alert Exists for Delete Security Solution</t>
        </r>
      </text>
    </comment>
    <comment ref="R238" authorId="0" shapeId="0" xr:uid="{00000000-0006-0000-0A00-0000AB000000}">
      <text>
        <r>
          <rPr>
            <sz val="11"/>
            <rFont val="Calibri"/>
          </rPr>
          <t>Ensure that Activity Log Alert Exists for Create or Update SQL Server Firewall Rule</t>
        </r>
      </text>
    </comment>
    <comment ref="S238" authorId="0" shapeId="0" xr:uid="{00000000-0006-0000-0A00-0000AC000000}">
      <text>
        <r>
          <rPr>
            <sz val="11"/>
            <rFont val="Calibri"/>
          </rPr>
          <t>Ensure that Activity Log Alert Exists for Delete SQL Server Firewall Rule</t>
        </r>
      </text>
    </comment>
    <comment ref="T238" authorId="0" shapeId="0" xr:uid="{00000000-0006-0000-0A00-0000AD000000}">
      <text>
        <r>
          <rPr>
            <sz val="11"/>
            <rFont val="Calibri"/>
          </rPr>
          <t>Ensure that Activity Log Alert Exists for Create or Update Public IP Address rule</t>
        </r>
      </text>
    </comment>
    <comment ref="U238" authorId="0" shapeId="0" xr:uid="{00000000-0006-0000-0A00-0000AE000000}">
      <text>
        <r>
          <rPr>
            <sz val="11"/>
            <rFont val="Calibri"/>
          </rPr>
          <t>Ensure that Activity Log Alert Exists for Delete Public IP Address rule</t>
        </r>
      </text>
    </comment>
    <comment ref="L242" authorId="0" shapeId="0" xr:uid="{00000000-0006-0000-0A00-0000AF000000}">
      <text>
        <r>
          <rPr>
            <sz val="11"/>
            <rFont val="Calibri"/>
          </rPr>
          <t>Ensure that Network Security Group Flow Log Retention Days is Set to Greater than or equal to 90</t>
        </r>
      </text>
    </comment>
    <comment ref="M242" authorId="0" shapeId="0" xr:uid="{00000000-0006-0000-0A00-0000B0000000}">
      <text>
        <r>
          <rPr>
            <sz val="11"/>
            <rFont val="Calibri"/>
          </rPr>
          <t>Ensure that Virtual Network Flow Log Retention Days is Set to Greater than or Equal to 90</t>
        </r>
      </text>
    </comment>
    <comment ref="L248" authorId="0" shapeId="0" xr:uid="{00000000-0006-0000-0A00-0000B1000000}">
      <text>
        <r>
          <rPr>
            <sz val="11"/>
            <rFont val="Calibri"/>
          </rPr>
          <t>Ensure Basic, Free, and Consumption SKUs are not used on Production artifacts requiring monitoring and SLA</t>
        </r>
      </text>
    </comment>
    <comment ref="L249" authorId="0" shapeId="0" xr:uid="{00000000-0006-0000-0A00-0000B2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M249" authorId="0" shapeId="0" xr:uid="{00000000-0006-0000-0A00-0000B3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N249" authorId="0" shapeId="0" xr:uid="{00000000-0006-0000-0A00-0000B4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O249" authorId="0" shapeId="0" xr:uid="{00000000-0006-0000-0A00-0000B5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P249" authorId="0" shapeId="0" xr:uid="{00000000-0006-0000-0A00-0000B6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Q249" authorId="0" shapeId="0" xr:uid="{00000000-0006-0000-0A00-0000B7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R249" authorId="0" shapeId="0" xr:uid="{00000000-0006-0000-0A00-0000B8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S249" authorId="0" shapeId="0" xr:uid="{00000000-0006-0000-0A00-0000B9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T249" authorId="0" shapeId="0" xr:uid="{00000000-0006-0000-0A00-0000BA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U249" authorId="0" shapeId="0" xr:uid="{00000000-0006-0000-0A00-0000BB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V249" authorId="0" shapeId="0" xr:uid="{00000000-0006-0000-0A00-0000BC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W249" authorId="0" shapeId="0" xr:uid="{00000000-0006-0000-0A00-0000BD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X249" authorId="0" shapeId="0" xr:uid="{00000000-0006-0000-0A00-0000BE000000}">
      <text>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text>
    </comment>
    <comment ref="L259" authorId="0" shapeId="0" xr:uid="{00000000-0006-0000-0A00-0000BF000000}">
      <text>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M259" authorId="0" shapeId="0" xr:uid="{00000000-0006-0000-0A00-0000C0000000}">
      <text>
        <r>
          <rPr>
            <sz val="11"/>
            <rFont val="Calibri"/>
          </rPr>
          <t xml:space="preserve">Ensure that </t>
        </r>
        <r>
          <rPr>
            <sz val="11"/>
            <color rgb="FF000000"/>
            <rFont val="Calibri"/>
          </rPr>
          <t>'</t>
        </r>
        <r>
          <rPr>
            <b/>
            <sz val="11"/>
            <color rgb="FF000000"/>
            <rFont val="Calibri"/>
          </rPr>
          <t>Agentless scanning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N259" authorId="0" shapeId="0" xr:uid="{00000000-0006-0000-0A00-0000C1000000}">
      <text>
        <r>
          <rPr>
            <sz val="11"/>
            <rFont val="Calibri"/>
          </rPr>
          <t>Ensure that Microsoft Defender External Attack Surface Monitoring (EASM) is Enabled</t>
        </r>
      </text>
    </comment>
    <comment ref="L266" authorId="0" shapeId="0" xr:uid="{00000000-0006-0000-0A00-0000C2000000}">
      <text>
        <r>
          <rPr>
            <sz val="11"/>
            <rFont val="Calibri"/>
          </rPr>
          <t>Ensure Bot Protection is Enabled in Azure Web Application Firewall Policy on Azure Application Gateway</t>
        </r>
      </text>
    </comment>
    <comment ref="L276" authorId="0" shapeId="0" xr:uid="{00000000-0006-0000-0A00-0000C3000000}">
      <text>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L278" authorId="0" shapeId="0" xr:uid="{00000000-0006-0000-0A00-0000C4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M278" authorId="0" shapeId="0" xr:uid="{00000000-0006-0000-0A00-0000C5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N278" authorId="0" shapeId="0" xr:uid="{00000000-0006-0000-0A00-0000C6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O278" authorId="0" shapeId="0" xr:uid="{00000000-0006-0000-0A00-0000C7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P278" authorId="0" shapeId="0" xr:uid="{00000000-0006-0000-0A00-0000C8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Q278" authorId="0" shapeId="0" xr:uid="{00000000-0006-0000-0A00-0000C9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R278" authorId="0" shapeId="0" xr:uid="{00000000-0006-0000-0A00-0000CA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S278" authorId="0" shapeId="0" xr:uid="{00000000-0006-0000-0A00-0000CB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T278" authorId="0" shapeId="0" xr:uid="{00000000-0006-0000-0A00-0000CC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U278" authorId="0" shapeId="0" xr:uid="{00000000-0006-0000-0A00-0000CD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V278" authorId="0" shapeId="0" xr:uid="{00000000-0006-0000-0A00-0000CE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L288" authorId="0" shapeId="0" xr:uid="{00000000-0006-0000-0A00-0000CF000000}">
      <text>
        <r>
          <rPr>
            <sz val="11"/>
            <rFont val="Calibri"/>
          </rPr>
          <t>Ensure that Resource Locks are set for Mission-Critical Azure Resources</t>
        </r>
      </text>
    </comment>
    <comment ref="M288" authorId="0" shapeId="0" xr:uid="{00000000-0006-0000-0A00-0000D0000000}">
      <text>
        <r>
          <rPr>
            <sz val="11"/>
            <rFont val="Calibri"/>
          </rPr>
          <t>Ensure Azure Resource Manager Delete Locks are Applied to Azure Storage Accounts</t>
        </r>
      </text>
    </comment>
    <comment ref="N288" authorId="0" shapeId="0" xr:uid="{00000000-0006-0000-0A00-0000D1000000}">
      <text>
        <r>
          <rPr>
            <sz val="11"/>
            <rFont val="Calibri"/>
          </rPr>
          <t>Ensure Azure Resource Manager ReadOnly Locks are Considered for Azure Storage Accounts</t>
        </r>
      </text>
    </comment>
    <comment ref="L319" authorId="0" shapeId="0" xr:uid="{00000000-0006-0000-0A00-0000D2000000}">
      <text>
        <r>
          <rPr>
            <sz val="11"/>
            <rFont val="Calibri"/>
          </rPr>
          <t>Ensure Advanced Threat Protection Alerts for Storage Accounts Are Monitored</t>
        </r>
      </text>
    </comment>
    <comment ref="M319" authorId="0" shapeId="0" xr:uid="{00000000-0006-0000-0A00-0000D3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N319" authorId="0" shapeId="0" xr:uid="{00000000-0006-0000-0A00-0000D4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O319" authorId="0" shapeId="0" xr:uid="{00000000-0006-0000-0A00-0000D5000000}">
      <text>
        <r>
          <rPr>
            <sz val="11"/>
            <rFont val="Calibri"/>
          </rPr>
          <t xml:space="preserve">Ensure that </t>
        </r>
        <r>
          <rPr>
            <sz val="11"/>
            <color rgb="FF000000"/>
            <rFont val="Calibri"/>
          </rPr>
          <t>'</t>
        </r>
        <r>
          <rPr>
            <b/>
            <sz val="11"/>
            <color rgb="FF000000"/>
            <rFont val="Calibri"/>
          </rPr>
          <t>Notify about alerts with the following severity (or higher)</t>
        </r>
        <r>
          <rPr>
            <sz val="11"/>
            <color rgb="FF000000"/>
            <rFont val="Calibri"/>
          </rPr>
          <t>'</t>
        </r>
        <r>
          <rPr>
            <sz val="11"/>
            <color rgb="FF000000"/>
            <rFont val="Calibri"/>
          </rPr>
          <t xml:space="preserve"> is Enabled</t>
        </r>
      </text>
    </comment>
    <comment ref="P319" authorId="0" shapeId="0" xr:uid="{00000000-0006-0000-0A00-0000D6000000}">
      <text>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3" authorId="0" shapeId="0" xr:uid="{00000000-0006-0000-0B00-000001000000}">
      <text>
        <r>
          <rPr>
            <sz val="11"/>
            <rFont val="Calibri"/>
          </rPr>
          <t>Ensure that Activity Log Alert Exists for Create Policy Assignment</t>
        </r>
      </text>
    </comment>
    <comment ref="I23" authorId="0" shapeId="0" xr:uid="{00000000-0006-0000-0B00-00000A000000}">
      <text>
        <r>
          <rPr>
            <sz val="11"/>
            <rFont val="Calibri"/>
          </rPr>
          <t>Ensure that Activity Log Alert exists for Delete Policy Assignment</t>
        </r>
      </text>
    </comment>
    <comment ref="J23" authorId="0" shapeId="0" xr:uid="{00000000-0006-0000-0B00-000002000000}">
      <text>
        <r>
          <rPr>
            <sz val="11"/>
            <rFont val="Calibri"/>
          </rPr>
          <t>Ensure that Activity Log Alert Exists for Create or Update Network Security Group</t>
        </r>
      </text>
    </comment>
    <comment ref="K23" authorId="0" shapeId="0" xr:uid="{00000000-0006-0000-0B00-000003000000}">
      <text>
        <r>
          <rPr>
            <sz val="11"/>
            <rFont val="Calibri"/>
          </rPr>
          <t>Ensure that Activity Log Alert Exists for Delete Network Security Group</t>
        </r>
      </text>
    </comment>
    <comment ref="L23" authorId="0" shapeId="0" xr:uid="{00000000-0006-0000-0B00-000004000000}">
      <text>
        <r>
          <rPr>
            <sz val="11"/>
            <rFont val="Calibri"/>
          </rPr>
          <t>Ensure that Activity Log Alert Exists for Create or Update Security Solution</t>
        </r>
      </text>
    </comment>
    <comment ref="M23" authorId="0" shapeId="0" xr:uid="{00000000-0006-0000-0B00-000005000000}">
      <text>
        <r>
          <rPr>
            <sz val="11"/>
            <rFont val="Calibri"/>
          </rPr>
          <t>Ensure that Activity Log Alert Exists for Delete Security Solution</t>
        </r>
      </text>
    </comment>
    <comment ref="N23" authorId="0" shapeId="0" xr:uid="{00000000-0006-0000-0B00-000006000000}">
      <text>
        <r>
          <rPr>
            <sz val="11"/>
            <rFont val="Calibri"/>
          </rPr>
          <t>Ensure that Activity Log Alert Exists for Create or Update SQL Server Firewall Rule</t>
        </r>
      </text>
    </comment>
    <comment ref="O23" authorId="0" shapeId="0" xr:uid="{00000000-0006-0000-0B00-000007000000}">
      <text>
        <r>
          <rPr>
            <sz val="11"/>
            <rFont val="Calibri"/>
          </rPr>
          <t>Ensure that Activity Log Alert Exists for Delete SQL Server Firewall Rule</t>
        </r>
      </text>
    </comment>
    <comment ref="P23" authorId="0" shapeId="0" xr:uid="{00000000-0006-0000-0B00-000008000000}">
      <text>
        <r>
          <rPr>
            <sz val="11"/>
            <rFont val="Calibri"/>
          </rPr>
          <t>Ensure that Activity Log Alert Exists for Create or Update Public IP Address rule</t>
        </r>
      </text>
    </comment>
    <comment ref="Q23" authorId="0" shapeId="0" xr:uid="{00000000-0006-0000-0B00-000009000000}">
      <text>
        <r>
          <rPr>
            <sz val="11"/>
            <rFont val="Calibri"/>
          </rPr>
          <t>Ensure that Activity Log Alert Exists for Delete Public IP Address rule</t>
        </r>
      </text>
    </comment>
    <comment ref="H25" authorId="0" shapeId="0" xr:uid="{00000000-0006-0000-0B00-00000B000000}">
      <text>
        <r>
          <rPr>
            <sz val="11"/>
            <rFont val="Calibri"/>
          </rPr>
          <t>Ensure Basic, Free, and Consumption SKUs are not used on Production artifacts requiring monitoring and SLA</t>
        </r>
      </text>
    </comment>
    <comment ref="I25" authorId="0" shapeId="0" xr:uid="{00000000-0006-0000-0B00-000014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J25" authorId="0" shapeId="0" xr:uid="{00000000-0006-0000-0B00-000015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K25" authorId="0" shapeId="0" xr:uid="{00000000-0006-0000-0B00-000016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L25" authorId="0" shapeId="0" xr:uid="{00000000-0006-0000-0B00-000017000000}">
      <text>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M25" authorId="0" shapeId="0" xr:uid="{00000000-0006-0000-0B00-000018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N25" authorId="0" shapeId="0" xr:uid="{00000000-0006-0000-0B00-000019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O25" authorId="0" shapeId="0" xr:uid="{00000000-0006-0000-0B00-00001A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P25" authorId="0" shapeId="0" xr:uid="{00000000-0006-0000-0B00-00001B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Q25" authorId="0" shapeId="0" xr:uid="{00000000-0006-0000-0B00-00001C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R25" authorId="0" shapeId="0" xr:uid="{00000000-0006-0000-0B00-00000C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S25" authorId="0" shapeId="0" xr:uid="{00000000-0006-0000-0B00-00000D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T25" authorId="0" shapeId="0" xr:uid="{00000000-0006-0000-0B00-00000E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U25" authorId="0" shapeId="0" xr:uid="{00000000-0006-0000-0B00-00000F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V25" authorId="0" shapeId="0" xr:uid="{00000000-0006-0000-0B00-000010000000}">
      <text>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text>
    </comment>
    <comment ref="W25" authorId="0" shapeId="0" xr:uid="{00000000-0006-0000-0B00-000011000000}">
      <text>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text>
    </comment>
    <comment ref="X25" authorId="0" shapeId="0" xr:uid="{00000000-0006-0000-0B00-000012000000}">
      <text>
        <r>
          <rPr>
            <sz val="11"/>
            <rFont val="Calibri"/>
          </rPr>
          <t>Ensure that Microsoft Defender External Attack Surface Monitoring (EASM) is Enabled</t>
        </r>
      </text>
    </comment>
    <comment ref="Y25" authorId="0" shapeId="0" xr:uid="{00000000-0006-0000-0B00-000013000000}">
      <text>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text>
    </comment>
    <comment ref="H107" authorId="0" shapeId="0" xr:uid="{00000000-0006-0000-0B00-00001D000000}">
      <text>
        <r>
          <rPr>
            <sz val="11"/>
            <rFont val="Calibri"/>
          </rPr>
          <t>Ensure that Azure Databricks is deployed in a customer-managed virtual network (VNet)</t>
        </r>
      </text>
    </comment>
    <comment ref="I107" authorId="0" shapeId="0" xr:uid="{00000000-0006-0000-0B00-00001E000000}">
      <text>
        <r>
          <rPr>
            <sz val="11"/>
            <rFont val="Calibri"/>
          </rPr>
          <t>Ensure that Network Security Groups are Configured for Databricks Subnets</t>
        </r>
      </text>
    </comment>
    <comment ref="J107" authorId="0" shapeId="0" xr:uid="{00000000-0006-0000-0B00-00001F000000}">
      <text>
        <r>
          <rPr>
            <sz val="11"/>
            <rFont val="Calibri"/>
          </rPr>
          <t>Ensure that RDP Access from the Internet is Evaluated and Restricted</t>
        </r>
      </text>
    </comment>
    <comment ref="K107" authorId="0" shapeId="0" xr:uid="{00000000-0006-0000-0B00-000020000000}">
      <text>
        <r>
          <rPr>
            <sz val="11"/>
            <rFont val="Calibri"/>
          </rPr>
          <t>Ensure that SSH Access from the Internet is Evaluated and Restricted</t>
        </r>
      </text>
    </comment>
    <comment ref="L107" authorId="0" shapeId="0" xr:uid="{00000000-0006-0000-0B00-000021000000}">
      <text>
        <r>
          <rPr>
            <sz val="11"/>
            <rFont val="Calibri"/>
          </rPr>
          <t>Ensure that UDP Port Access from the Internet is Evaluated and Restricted</t>
        </r>
      </text>
    </comment>
    <comment ref="M107" authorId="0" shapeId="0" xr:uid="{00000000-0006-0000-0B00-000022000000}">
      <text>
        <r>
          <rPr>
            <sz val="11"/>
            <rFont val="Calibri"/>
          </rPr>
          <t>Ensure that HTTP(S) Access from the Internet is Evaluated and Restricted</t>
        </r>
      </text>
    </comment>
    <comment ref="N107" authorId="0" shapeId="0" xr:uid="{00000000-0006-0000-0B00-000023000000}">
      <text>
        <r>
          <rPr>
            <sz val="11"/>
            <rFont val="Calibri"/>
          </rPr>
          <t>Ensure Subnets Are Associated with Network Security Groups</t>
        </r>
      </text>
    </comment>
    <comment ref="O107" authorId="0" shapeId="0" xr:uid="{00000000-0006-0000-0B00-000024000000}">
      <text>
        <r>
          <rPr>
            <sz val="11"/>
            <rFont val="Calibri"/>
          </rPr>
          <t>Ensure Default Network Access Rule for Storage Accounts is Set to Deny</t>
        </r>
      </text>
    </comment>
    <comment ref="H108" authorId="0" shapeId="0" xr:uid="{00000000-0006-0000-0B00-000025000000}">
      <text>
        <r>
          <rPr>
            <sz val="11"/>
            <rFont val="Calibri"/>
          </rPr>
          <t>Ensure that Traffic is Encrypted Between Cluster Worker Nodes</t>
        </r>
      </text>
    </comment>
    <comment ref="I108" authorId="0" shapeId="0" xr:uid="{00000000-0006-0000-0B00-000026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J108" authorId="0" shapeId="0" xr:uid="{00000000-0006-0000-0B00-000027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K108" authorId="0" shapeId="0" xr:uid="{00000000-0006-0000-0B00-000028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8" authorId="0" shapeId="0" xr:uid="{00000000-0006-0000-0B00-000029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H120" authorId="0" shapeId="0" xr:uid="{00000000-0006-0000-0B00-00002A000000}">
      <text>
        <r>
          <rPr>
            <sz val="11"/>
            <rFont val="Calibri"/>
          </rPr>
          <t>Ensure that Resource Locks are set for Mission-Critical Azure Resources</t>
        </r>
      </text>
    </comment>
    <comment ref="I120" authorId="0" shapeId="0" xr:uid="{00000000-0006-0000-0B00-00002B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20" authorId="0" shapeId="0" xr:uid="{00000000-0006-0000-0B00-00002C000000}">
      <text>
        <r>
          <rPr>
            <sz val="11"/>
            <rFont val="Calibri"/>
          </rPr>
          <t>Ensure Soft Delete for Azure File Shares is Enabled</t>
        </r>
      </text>
    </comment>
    <comment ref="K120" authorId="0" shapeId="0" xr:uid="{00000000-0006-0000-0B00-00002D000000}">
      <text>
        <r>
          <rPr>
            <sz val="11"/>
            <rFont val="Calibri"/>
          </rPr>
          <t>Ensure That Soft Delete for Blobs on Azure Blob Storage Storage Accounts is Enabled</t>
        </r>
      </text>
    </comment>
    <comment ref="L120" authorId="0" shapeId="0" xr:uid="{00000000-0006-0000-0B00-00002E000000}">
      <text>
        <r>
          <rPr>
            <sz val="11"/>
            <rFont val="Calibri"/>
          </rPr>
          <t>Ensure that Soft Delete for Containers on Azure Blob Storage Storage Accounts is Enabled</t>
        </r>
      </text>
    </comment>
    <comment ref="M120" authorId="0" shapeId="0" xr:uid="{00000000-0006-0000-0B00-00002F000000}">
      <text>
        <r>
          <rPr>
            <sz val="11"/>
            <rFont val="Calibri"/>
          </rPr>
          <t>Ensure Azure Resource Manager Delete Locks are Applied to Azure Storage Accounts</t>
        </r>
      </text>
    </comment>
    <comment ref="N120" authorId="0" shapeId="0" xr:uid="{00000000-0006-0000-0B00-000030000000}">
      <text>
        <r>
          <rPr>
            <sz val="11"/>
            <rFont val="Calibri"/>
          </rPr>
          <t>Ensure Azure Resource Manager ReadOnly Locks are Considered for Azure Storage Accounts</t>
        </r>
      </text>
    </comment>
    <comment ref="H121" authorId="0" shapeId="0" xr:uid="{00000000-0006-0000-0B00-000031000000}">
      <text>
        <r>
          <rPr>
            <sz val="11"/>
            <rFont val="Calibri"/>
          </rPr>
          <t>Ensure Soft Delete for Azure File Shares is Enabled</t>
        </r>
      </text>
    </comment>
    <comment ref="I121" authorId="0" shapeId="0" xr:uid="{00000000-0006-0000-0B00-000032000000}">
      <text>
        <r>
          <rPr>
            <sz val="11"/>
            <rFont val="Calibri"/>
          </rPr>
          <t>Ensure That Soft Delete for Blobs on Azure Blob Storage Storage Accounts is Enabled</t>
        </r>
      </text>
    </comment>
    <comment ref="J121" authorId="0" shapeId="0" xr:uid="{00000000-0006-0000-0B00-000033000000}">
      <text>
        <r>
          <rPr>
            <sz val="11"/>
            <rFont val="Calibri"/>
          </rPr>
          <t>Ensure that Soft Delete for Containers on Azure Blob Storage Storage Accounts is Enabled</t>
        </r>
      </text>
    </comment>
    <comment ref="K121" authorId="0" shapeId="0" xr:uid="{00000000-0006-0000-0B00-000034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H122" authorId="0" shapeId="0" xr:uid="{00000000-0006-0000-0B00-000035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H123" authorId="0" shapeId="0" xr:uid="{00000000-0006-0000-0B00-000036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H124" authorId="0" shapeId="0" xr:uid="{00000000-0006-0000-0B00-000037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H129" authorId="0" shapeId="0" xr:uid="{00000000-0006-0000-0B00-000038000000}">
      <text>
        <r>
          <rPr>
            <sz val="11"/>
            <rFont val="Calibri"/>
          </rPr>
          <t>Ensure that an Activity Log Alert Exists for Service Health</t>
        </r>
      </text>
    </comment>
    <comment ref="I129" authorId="0" shapeId="0" xr:uid="{00000000-0006-0000-0B00-000039000000}">
      <text>
        <r>
          <rPr>
            <sz val="11"/>
            <rFont val="Calibri"/>
          </rPr>
          <t>Ensure Advanced Threat Protection Alerts for Storage Accounts Are Monitored</t>
        </r>
      </text>
    </comment>
    <comment ref="J129" authorId="0" shapeId="0" xr:uid="{00000000-0006-0000-0B00-00003A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K129" authorId="0" shapeId="0" xr:uid="{00000000-0006-0000-0B00-00003B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L129" authorId="0" shapeId="0" xr:uid="{00000000-0006-0000-0B00-00003C000000}">
      <text>
        <r>
          <rPr>
            <sz val="11"/>
            <rFont val="Calibri"/>
          </rPr>
          <t xml:space="preserve">Ensure that </t>
        </r>
        <r>
          <rPr>
            <sz val="11"/>
            <color rgb="FF000000"/>
            <rFont val="Calibri"/>
          </rPr>
          <t>'</t>
        </r>
        <r>
          <rPr>
            <b/>
            <sz val="11"/>
            <color rgb="FF000000"/>
            <rFont val="Calibri"/>
          </rPr>
          <t>Notify about alerts with the following severity (or higher)</t>
        </r>
        <r>
          <rPr>
            <sz val="11"/>
            <color rgb="FF000000"/>
            <rFont val="Calibri"/>
          </rPr>
          <t>'</t>
        </r>
        <r>
          <rPr>
            <sz val="11"/>
            <color rgb="FF000000"/>
            <rFont val="Calibri"/>
          </rPr>
          <t xml:space="preserve"> is Enabled</t>
        </r>
      </text>
    </comment>
    <comment ref="M129" authorId="0" shapeId="0" xr:uid="{00000000-0006-0000-0B00-00003D000000}">
      <text>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text>
    </comment>
    <comment ref="H204" authorId="0" shapeId="0" xr:uid="{00000000-0006-0000-0B00-00003E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H222" authorId="0" shapeId="0" xr:uid="{00000000-0006-0000-0B00-00003F000000}">
      <text>
        <r>
          <rPr>
            <sz val="11"/>
            <rFont val="Calibri"/>
          </rPr>
          <t>Ensure that Microsoft Defender for Cloud is Configured to Check VM Operating Systems for Updates</t>
        </r>
      </text>
    </comment>
    <comment ref="H238" authorId="0" shapeId="0" xr:uid="{00000000-0006-0000-0B00-000040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I238" authorId="0" shapeId="0" xr:uid="{00000000-0006-0000-0B00-000041000000}">
      <text>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text>
    </comment>
    <comment ref="J238" authorId="0" shapeId="0" xr:uid="{00000000-0006-0000-0B00-000042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H242" authorId="0" shapeId="0" xr:uid="{00000000-0006-0000-0B00-000043000000}">
      <text>
        <r>
          <rPr>
            <sz val="11"/>
            <rFont val="Calibri"/>
          </rPr>
          <t>Ensure that a Custom Role is Assigned Permissions for Administering Resource Locks</t>
        </r>
      </text>
    </comment>
    <comment ref="I242" authorId="0" shapeId="0" xr:uid="{00000000-0006-0000-0B00-000044000000}">
      <text>
        <r>
          <rPr>
            <sz val="11"/>
            <rFont val="Calibri"/>
          </rPr>
          <t>Ensure that Resource Locks are set for Mission-Critical Azure Resources</t>
        </r>
      </text>
    </comment>
    <comment ref="J242" authorId="0" shapeId="0" xr:uid="{00000000-0006-0000-0B00-000045000000}">
      <text>
        <r>
          <rPr>
            <sz val="11"/>
            <rFont val="Calibri"/>
          </rPr>
          <t>Ensure Azure Resource Manager Delete Locks are Applied to Azure Storage Accounts</t>
        </r>
      </text>
    </comment>
    <comment ref="K242" authorId="0" shapeId="0" xr:uid="{00000000-0006-0000-0B00-000046000000}">
      <text>
        <r>
          <rPr>
            <sz val="11"/>
            <rFont val="Calibri"/>
          </rPr>
          <t>Ensure Azure Resource Manager ReadOnly Locks are Considered for Azure Storage Accounts</t>
        </r>
      </text>
    </comment>
    <comment ref="H252" authorId="0" shapeId="0" xr:uid="{00000000-0006-0000-0B00-000047000000}">
      <text>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text>
    </comment>
    <comment ref="I252" authorId="0" shapeId="0" xr:uid="{00000000-0006-0000-0B00-000048000000}">
      <text>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J252" authorId="0" shapeId="0" xr:uid="{00000000-0006-0000-0B00-000049000000}">
      <text>
        <r>
          <rPr>
            <sz val="11"/>
            <rFont val="Calibri"/>
          </rPr>
          <t xml:space="preserve">Ensure that </t>
        </r>
        <r>
          <rPr>
            <sz val="11"/>
            <color rgb="FF000000"/>
            <rFont val="Calibri"/>
          </rPr>
          <t>'</t>
        </r>
        <r>
          <rPr>
            <b/>
            <sz val="11"/>
            <color rgb="FF000000"/>
            <rFont val="Calibri"/>
          </rPr>
          <t>Agentless scanning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K252" authorId="0" shapeId="0" xr:uid="{00000000-0006-0000-0B00-00004A000000}">
      <text>
        <r>
          <rPr>
            <sz val="11"/>
            <rFont val="Calibri"/>
          </rPr>
          <t>Ensure that Microsoft Defender for Cloud is Configured to Check VM Operating Systems for Updates</t>
        </r>
      </text>
    </comment>
    <comment ref="H254" authorId="0" shapeId="0" xr:uid="{00000000-0006-0000-0B00-00004B000000}">
      <text>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text>
    </comment>
    <comment ref="I254" authorId="0" shapeId="0" xr:uid="{00000000-0006-0000-0B00-00004C000000}">
      <text>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text>
    </comment>
    <comment ref="J254" authorId="0" shapeId="0" xr:uid="{00000000-0006-0000-0B00-00004D000000}">
      <text>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text>
    </comment>
    <comment ref="K254" authorId="0" shapeId="0" xr:uid="{00000000-0006-0000-0B00-00004E000000}">
      <text>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L254" authorId="0" shapeId="0" xr:uid="{00000000-0006-0000-0B00-00004F000000}">
      <text>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M254" authorId="0" shapeId="0" xr:uid="{00000000-0006-0000-0B00-000050000000}">
      <text>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text>
    </comment>
    <comment ref="N254" authorId="0" shapeId="0" xr:uid="{00000000-0006-0000-0B00-000051000000}">
      <text>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text>
    </comment>
    <comment ref="O254" authorId="0" shapeId="0" xr:uid="{00000000-0006-0000-0B00-000052000000}">
      <text>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text>
    </comment>
    <comment ref="P254" authorId="0" shapeId="0" xr:uid="{00000000-0006-0000-0B00-000053000000}">
      <text>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text>
    </comment>
    <comment ref="Q254" authorId="0" shapeId="0" xr:uid="{00000000-0006-0000-0B00-000054000000}">
      <text>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text>
    </comment>
    <comment ref="R254" authorId="0" shapeId="0" xr:uid="{00000000-0006-0000-0B00-000055000000}">
      <text>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text>
    </comment>
    <comment ref="S254" authorId="0" shapeId="0" xr:uid="{00000000-0006-0000-0B00-000056000000}">
      <text>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text>
    </comment>
    <comment ref="T254" authorId="0" shapeId="0" xr:uid="{00000000-0006-0000-0B00-000057000000}">
      <text>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text>
    </comment>
    <comment ref="U254" authorId="0" shapeId="0" xr:uid="{00000000-0006-0000-0B00-000058000000}">
      <text>
        <r>
          <rPr>
            <sz val="11"/>
            <rFont val="Calibri"/>
          </rPr>
          <t>Ensure that Microsoft Defender External Attack Surface Monitoring (EASM) is Enabled</t>
        </r>
      </text>
    </comment>
    <comment ref="H276" authorId="0" shapeId="0" xr:uid="{00000000-0006-0000-0B00-000059000000}">
      <text>
        <r>
          <rPr>
            <sz val="11"/>
            <rFont val="Calibri"/>
          </rPr>
          <t>Ensure that Users and Groups are Synced from Microsoft Entra ID to Azure Databricks</t>
        </r>
      </text>
    </comment>
    <comment ref="I276" authorId="0" shapeId="0" xr:uid="{00000000-0006-0000-0B00-00005A000000}">
      <text>
        <r>
          <rPr>
            <sz val="11"/>
            <rFont val="Calibri"/>
          </rPr>
          <t>Ensure that Unity Catalog is Configured for Azure Databricks</t>
        </r>
      </text>
    </comment>
    <comment ref="J276" authorId="0" shapeId="0" xr:uid="{00000000-0006-0000-0B00-00005B000000}">
      <text>
        <r>
          <rPr>
            <sz val="11"/>
            <rFont val="Calibri"/>
          </rPr>
          <t>Ensure Azure Databricks groups are reviewed periodically</t>
        </r>
      </text>
    </comment>
    <comment ref="K276" authorId="0" shapeId="0" xr:uid="{00000000-0006-0000-0B00-00005C000000}">
      <text>
        <r>
          <rPr>
            <sz val="11"/>
            <rFont val="Calibri"/>
          </rPr>
          <t>Ensure that Guest Users are Reviewed on a Regular Basis</t>
        </r>
      </text>
    </comment>
    <comment ref="L276" authorId="0" shapeId="0" xr:uid="{00000000-0006-0000-0B00-00005D000000}">
      <text>
        <r>
          <rPr>
            <sz val="11"/>
            <rFont val="Calibri"/>
          </rPr>
          <t>Ensure Disabled User Accounts do not Have Read, Write, or Owner Permissions</t>
        </r>
      </text>
    </comment>
    <comment ref="M276" authorId="0" shapeId="0" xr:uid="{00000000-0006-0000-0B00-00005E000000}">
      <text>
        <r>
          <rPr>
            <sz val="11"/>
            <rFont val="Calibri"/>
          </rPr>
          <t>Ensure that Role Based Access Control for Azure Key Vault is Enabled</t>
        </r>
      </text>
    </comment>
    <comment ref="N276" authorId="0" shapeId="0" xr:uid="{00000000-0006-0000-0B00-00005F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6" authorId="0" shapeId="0" xr:uid="{00000000-0006-0000-0B00-000060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0" authorId="0" shapeId="0" xr:uid="{00000000-0006-0000-0B00-000061000000}">
      <text>
        <r>
          <rPr>
            <sz val="11"/>
            <rFont val="Calibri"/>
          </rPr>
          <t>Ensure only MFA Enabled Identities can Access Privileged Virtual Machine</t>
        </r>
      </text>
    </comment>
    <comment ref="I280" authorId="0" shapeId="0" xr:uid="{00000000-0006-0000-0B00-000062000000}">
      <text>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text>
    </comment>
    <comment ref="J280" authorId="0" shapeId="0" xr:uid="{00000000-0006-0000-0B00-000063000000}">
      <text>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280" authorId="0" shapeId="0" xr:uid="{00000000-0006-0000-0B00-000064000000}">
      <text>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text>
    </comment>
    <comment ref="L280" authorId="0" shapeId="0" xr:uid="{00000000-0006-0000-0B00-000065000000}">
      <text>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text>
    </comment>
    <comment ref="M280" authorId="0" shapeId="0" xr:uid="{00000000-0006-0000-0B00-000066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N280" authorId="0" shapeId="0" xr:uid="{00000000-0006-0000-0B00-000067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H287" authorId="0" shapeId="0" xr:uid="{00000000-0006-0000-0B00-000068000000}">
      <text>
        <r>
          <rPr>
            <sz val="11"/>
            <rFont val="Calibri"/>
          </rPr>
          <t>Ensure that Usage is Restricted and Expiry is Enforced for Databricks Personal Access Tokens</t>
        </r>
      </text>
    </comment>
    <comment ref="I287" authorId="0" shapeId="0" xr:uid="{00000000-0006-0000-0B00-000069000000}">
      <text>
        <r>
          <rPr>
            <sz val="11"/>
            <rFont val="Calibri"/>
          </rPr>
          <t>Ensure that the Expiration Date is Set for all Keys in Key Vaults using RBAC</t>
        </r>
      </text>
    </comment>
    <comment ref="J287" authorId="0" shapeId="0" xr:uid="{00000000-0006-0000-0B00-00006A000000}">
      <text>
        <r>
          <rPr>
            <sz val="11"/>
            <rFont val="Calibri"/>
          </rPr>
          <t>Ensure that the Expiration Date is set for All Keys in Key Vaults using access policies (legacy)</t>
        </r>
      </text>
    </comment>
    <comment ref="K287" authorId="0" shapeId="0" xr:uid="{00000000-0006-0000-0B00-00006B000000}">
      <text>
        <r>
          <rPr>
            <sz val="11"/>
            <rFont val="Calibri"/>
          </rPr>
          <t>Ensure that the Expiration Date is set for All Secrets in Key Vaults using RBAC</t>
        </r>
      </text>
    </comment>
    <comment ref="L287" authorId="0" shapeId="0" xr:uid="{00000000-0006-0000-0B00-00006C000000}">
      <text>
        <r>
          <rPr>
            <sz val="11"/>
            <rFont val="Calibri"/>
          </rPr>
          <t>Ensure that the Expiration Date is set for All Secrets in Key Vaults using access policies (legacy)</t>
        </r>
      </text>
    </comment>
    <comment ref="M287" authorId="0" shapeId="0" xr:uid="{00000000-0006-0000-0B00-00006D000000}">
      <text>
        <r>
          <rPr>
            <sz val="11"/>
            <rFont val="Calibri"/>
          </rPr>
          <t>Ensure Automatic Key Rotation is Enabled within Azure Key Vault</t>
        </r>
      </text>
    </comment>
    <comment ref="N287" authorId="0" shapeId="0" xr:uid="{00000000-0006-0000-0B00-00006E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O287" authorId="0" shapeId="0" xr:uid="{00000000-0006-0000-0B00-00006F000000}">
      <text>
        <r>
          <rPr>
            <sz val="11"/>
            <rFont val="Calibri"/>
          </rPr>
          <t>Ensure That Storage Account Access keys are Periodically Regenerated</t>
        </r>
      </text>
    </comment>
    <comment ref="H304" authorId="0" shapeId="0" xr:uid="{00000000-0006-0000-0B00-000070000000}">
      <text>
        <r>
          <rPr>
            <sz val="11"/>
            <rFont val="Calibri"/>
          </rPr>
          <t>Ensure that Users and Groups are Synced from Microsoft Entra ID to Azure Databricks</t>
        </r>
      </text>
    </comment>
    <comment ref="I304" authorId="0" shapeId="0" xr:uid="{00000000-0006-0000-0B00-000071000000}">
      <text>
        <r>
          <rPr>
            <sz val="11"/>
            <rFont val="Calibri"/>
          </rPr>
          <t>Ensure only MFA Enabled Identities can Access Privileged Virtual Machine</t>
        </r>
      </text>
    </comment>
    <comment ref="J304" authorId="0" shapeId="0" xr:uid="{00000000-0006-0000-0B00-000072000000}">
      <text>
        <r>
          <rPr>
            <sz val="11"/>
            <rFont val="Calibri"/>
          </rPr>
          <t>Ensure that Azure Admin Accounts Are Not Used for Daily Operations</t>
        </r>
      </text>
    </comment>
    <comment ref="K304" authorId="0" shapeId="0" xr:uid="{00000000-0006-0000-0B00-000073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L304" authorId="0" shapeId="0" xr:uid="{00000000-0006-0000-0B00-000074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M304" authorId="0" shapeId="0" xr:uid="{00000000-0006-0000-0B00-000075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N304" authorId="0" shapeId="0" xr:uid="{00000000-0006-0000-0B00-000076000000}">
      <text>
        <r>
          <rPr>
            <sz val="11"/>
            <rFont val="Calibri"/>
          </rPr>
          <t>Ensure All Non-privileged Role Assignments are Periodically Reviewed</t>
        </r>
      </text>
    </comment>
    <comment ref="O304" authorId="0" shapeId="0" xr:uid="{00000000-0006-0000-0B00-000077000000}">
      <text>
        <r>
          <rPr>
            <sz val="11"/>
            <rFont val="Calibri"/>
          </rPr>
          <t>Ensure that No Custom Subscription Administrator Roles Exist</t>
        </r>
      </text>
    </comment>
    <comment ref="P304" authorId="0" shapeId="0" xr:uid="{00000000-0006-0000-0B00-000078000000}">
      <text>
        <r>
          <rPr>
            <sz val="11"/>
            <rFont val="Calibri"/>
          </rPr>
          <t>Ensure that a Custom Role is Assigned Permissions for Administering Resource Locks</t>
        </r>
      </text>
    </comment>
    <comment ref="Q304" authorId="0" shapeId="0" xr:uid="{00000000-0006-0000-0B00-000079000000}">
      <text>
        <r>
          <rPr>
            <sz val="11"/>
            <rFont val="Calibri"/>
          </rPr>
          <t xml:space="preserve">Ensure that </t>
        </r>
        <r>
          <rPr>
            <sz val="11"/>
            <color rgb="FF000000"/>
            <rFont val="Calibri"/>
          </rPr>
          <t>'</t>
        </r>
        <r>
          <rPr>
            <b/>
            <sz val="11"/>
            <color rgb="FF000000"/>
            <rFont val="Calibri"/>
          </rPr>
          <t>Subscription leaving Microsoft Entra tenant</t>
        </r>
        <r>
          <rPr>
            <sz val="11"/>
            <color rgb="FF000000"/>
            <rFont val="Calibri"/>
          </rPr>
          <t>'</t>
        </r>
        <r>
          <rPr>
            <sz val="11"/>
            <color rgb="FF000000"/>
            <rFont val="Calibri"/>
          </rPr>
          <t xml:space="preserve"> and </t>
        </r>
        <r>
          <rPr>
            <sz val="11"/>
            <color rgb="FF000000"/>
            <rFont val="Calibri"/>
          </rPr>
          <t>'</t>
        </r>
        <r>
          <rPr>
            <b/>
            <sz val="11"/>
            <color rgb="FF000000"/>
            <rFont val="Calibri"/>
          </rPr>
          <t>Subscription entering Microsoft Entra tenant</t>
        </r>
        <r>
          <rPr>
            <sz val="11"/>
            <color rgb="FF000000"/>
            <rFont val="Calibri"/>
          </rPr>
          <t>'</t>
        </r>
        <r>
          <rPr>
            <sz val="11"/>
            <color rgb="FF000000"/>
            <rFont val="Calibri"/>
          </rPr>
          <t xml:space="preserve"> is set to </t>
        </r>
        <r>
          <rPr>
            <sz val="11"/>
            <color rgb="FF000000"/>
            <rFont val="Calibri"/>
          </rPr>
          <t>'</t>
        </r>
        <r>
          <rPr>
            <b/>
            <sz val="11"/>
            <color rgb="FF000000"/>
            <rFont val="Calibri"/>
          </rPr>
          <t>Permit no one</t>
        </r>
        <r>
          <rPr>
            <sz val="11"/>
            <color rgb="FF000000"/>
            <rFont val="Calibri"/>
          </rPr>
          <t>'</t>
        </r>
      </text>
    </comment>
    <comment ref="R304" authorId="0" shapeId="0" xr:uid="{00000000-0006-0000-0B00-00007A000000}">
      <text>
        <r>
          <rPr>
            <sz val="11"/>
            <rFont val="Calibri"/>
          </rPr>
          <t>Ensure there are between 2 and 3 Subscription Owners</t>
        </r>
      </text>
    </comment>
    <comment ref="S304" authorId="0" shapeId="0" xr:uid="{00000000-0006-0000-0B00-00007B000000}">
      <text>
        <r>
          <rPr>
            <sz val="11"/>
            <rFont val="Calibri"/>
          </rPr>
          <t>Ensure that Role Based Access Control for Azure Key Vault is Enabled</t>
        </r>
      </text>
    </comment>
    <comment ref="T304" authorId="0" shapeId="0" xr:uid="{00000000-0006-0000-0B00-00007C000000}">
      <text>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5" authorId="0" shapeId="0" xr:uid="{00000000-0006-0000-0B00-00007D000000}">
      <text>
        <r>
          <rPr>
            <sz val="11"/>
            <rFont val="Calibri"/>
          </rPr>
          <t>Ensure that Azure Admin Accounts Are Not Used for Daily Operations</t>
        </r>
      </text>
    </comment>
    <comment ref="I305" authorId="0" shapeId="0" xr:uid="{00000000-0006-0000-0B00-00007E000000}">
      <text>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text>
    </comment>
    <comment ref="H306" authorId="0" shapeId="0" xr:uid="{00000000-0006-0000-0B00-00007F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H307" authorId="0" shapeId="0" xr:uid="{00000000-0006-0000-0B00-000080000000}">
      <text>
        <r>
          <rPr>
            <sz val="11"/>
            <rFont val="Calibri"/>
          </rPr>
          <t>Ensure an Azure Bastion Host Exists</t>
        </r>
      </text>
    </comment>
    <comment ref="H311" authorId="0" shapeId="0" xr:uid="{00000000-0006-0000-0B00-000081000000}">
      <text>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text>
    </comment>
    <comment ref="I311" authorId="0" shapeId="0" xr:uid="{00000000-0006-0000-0B00-000082000000}">
      <text>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text>
    </comment>
    <comment ref="J311" authorId="0" shapeId="0" xr:uid="{00000000-0006-0000-0B00-000083000000}">
      <text>
        <r>
          <rPr>
            <sz val="11"/>
            <rFont val="Calibri"/>
          </rPr>
          <t>Ensure All Non-privileged Role Assignments are Periodically Reviewed</t>
        </r>
      </text>
    </comment>
    <comment ref="H321" authorId="0" shapeId="0" xr:uid="{00000000-0006-0000-0B00-000084000000}">
      <text>
        <r>
          <rPr>
            <sz val="11"/>
            <rFont val="Calibri"/>
          </rPr>
          <t>Ensure Critical Data in Azure Databricks is Encrypted with Customer-managed Keys (CMK)</t>
        </r>
      </text>
    </comment>
    <comment ref="I321" authorId="0" shapeId="0" xr:uid="{00000000-0006-0000-0B00-000085000000}">
      <text>
        <r>
          <rPr>
            <sz val="11"/>
            <rFont val="Calibri"/>
          </rPr>
          <t>Ensure the Storage Account Containing the Container with Activity Logs is Encrypted with Customer-managed Key (CMK)</t>
        </r>
      </text>
    </comment>
    <comment ref="J321" authorId="0" shapeId="0" xr:uid="{00000000-0006-0000-0B00-000086000000}">
      <text>
        <r>
          <rPr>
            <sz val="11"/>
            <rFont val="Calibri"/>
          </rPr>
          <t>Ensure that Azure Key Vault Managed HSM is Used when Required</t>
        </r>
      </text>
    </comment>
    <comment ref="H324" authorId="0" shapeId="0" xr:uid="{00000000-0006-0000-0B00-000087000000}">
      <text>
        <r>
          <rPr>
            <sz val="11"/>
            <rFont val="Calibri"/>
          </rPr>
          <t>Ensure that Traffic is Encrypted Between Cluster Worker Nodes</t>
        </r>
      </text>
    </comment>
    <comment ref="I324" authorId="0" shapeId="0" xr:uid="{00000000-0006-0000-0B00-000088000000}">
      <text>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text>
    </comment>
    <comment ref="J324" authorId="0" shapeId="0" xr:uid="{00000000-0006-0000-0B00-000089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K324" authorId="0" shapeId="0" xr:uid="{00000000-0006-0000-0B00-00008A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L324" authorId="0" shapeId="0" xr:uid="{00000000-0006-0000-0B00-00008B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4" authorId="0" shapeId="0" xr:uid="{00000000-0006-0000-0B00-00008C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H327" authorId="0" shapeId="0" xr:uid="{00000000-0006-0000-0B00-00008D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I327" authorId="0" shapeId="0" xr:uid="{00000000-0006-0000-0B00-00008E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8" authorId="0" shapeId="0" xr:uid="{00000000-0006-0000-0B00-00008F000000}">
      <text>
        <r>
          <rPr>
            <sz val="11"/>
            <rFont val="Calibri"/>
          </rPr>
          <t>Ensure that Unity Catalog is Configured for Azure Databricks</t>
        </r>
      </text>
    </comment>
    <comment ref="H333" authorId="0" shapeId="0" xr:uid="{00000000-0006-0000-0B00-000090000000}">
      <text>
        <r>
          <rPr>
            <sz val="11"/>
            <rFont val="Calibri"/>
          </rPr>
          <t>Ensure Critical Data in Azure Databricks is Encrypted with Customer-managed Keys (CMK)</t>
        </r>
      </text>
    </comment>
    <comment ref="I333" authorId="0" shapeId="0" xr:uid="{00000000-0006-0000-0B00-000091000000}">
      <text>
        <r>
          <rPr>
            <sz val="11"/>
            <rFont val="Calibri"/>
          </rPr>
          <t>Ensure the Storage Account Containing the Container with Activity Logs is Encrypted with Customer-managed Key (CMK)</t>
        </r>
      </text>
    </comment>
    <comment ref="J333" authorId="0" shapeId="0" xr:uid="{00000000-0006-0000-0B00-000092000000}">
      <text>
        <r>
          <rPr>
            <sz val="11"/>
            <rFont val="Calibri"/>
          </rPr>
          <t>Ensure that the Expiration Date is Set for all Keys in Key Vaults using RBAC</t>
        </r>
      </text>
    </comment>
    <comment ref="K333" authorId="0" shapeId="0" xr:uid="{00000000-0006-0000-0B00-000093000000}">
      <text>
        <r>
          <rPr>
            <sz val="11"/>
            <rFont val="Calibri"/>
          </rPr>
          <t>Ensure that the Expiration Date is set for All Keys in Key Vaults using access policies (legacy)</t>
        </r>
      </text>
    </comment>
    <comment ref="L333" authorId="0" shapeId="0" xr:uid="{00000000-0006-0000-0B00-000094000000}">
      <text>
        <r>
          <rPr>
            <sz val="11"/>
            <rFont val="Calibri"/>
          </rPr>
          <t>Ensure that the Expiration Date is set for All Secrets in Key Vaults using RBAC</t>
        </r>
      </text>
    </comment>
    <comment ref="M333" authorId="0" shapeId="0" xr:uid="{00000000-0006-0000-0B00-000095000000}">
      <text>
        <r>
          <rPr>
            <sz val="11"/>
            <rFont val="Calibri"/>
          </rPr>
          <t>Ensure that the Expiration Date is set for All Secrets in Key Vaults using access policies (legacy)</t>
        </r>
      </text>
    </comment>
    <comment ref="N333" authorId="0" shapeId="0" xr:uid="{00000000-0006-0000-0B00-000096000000}">
      <text>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33" authorId="0" shapeId="0" xr:uid="{00000000-0006-0000-0B00-000097000000}">
      <text>
        <r>
          <rPr>
            <sz val="11"/>
            <rFont val="Calibri"/>
          </rPr>
          <t>Ensure Automatic Key Rotation is Enabled within Azure Key Vault</t>
        </r>
      </text>
    </comment>
    <comment ref="P333" authorId="0" shapeId="0" xr:uid="{00000000-0006-0000-0B00-000098000000}">
      <text>
        <r>
          <rPr>
            <sz val="11"/>
            <rFont val="Calibri"/>
          </rPr>
          <t>Ensure that Azure Key Vault Managed HSM is Used when Required</t>
        </r>
      </text>
    </comment>
    <comment ref="Q333" authorId="0" shapeId="0" xr:uid="{00000000-0006-0000-0B00-000099000000}">
      <text>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text>
    </comment>
    <comment ref="H343" authorId="0" shapeId="0" xr:uid="{00000000-0006-0000-0B00-00009A000000}">
      <text>
        <r>
          <rPr>
            <sz val="11"/>
            <rFont val="Calibri"/>
          </rPr>
          <t>Ensure that Public IP Addresses are Evaluated on a Periodic Basis</t>
        </r>
      </text>
    </comment>
    <comment ref="H346" authorId="0" shapeId="0" xr:uid="{00000000-0006-0000-0B00-00009B000000}">
      <text>
        <r>
          <rPr>
            <sz val="11"/>
            <rFont val="Calibri"/>
          </rPr>
          <t>Ensure that Usage is Restricted and Expiry is Enforced for Databricks Personal Access Tokens</t>
        </r>
      </text>
    </comment>
    <comment ref="I346" authorId="0" shapeId="0" xr:uid="{00000000-0006-0000-0B00-00009C000000}">
      <text>
        <r>
          <rPr>
            <sz val="11"/>
            <rFont val="Calibri"/>
          </rPr>
          <t>Ensure Azure Databricks groups are reviewed periodically</t>
        </r>
      </text>
    </comment>
    <comment ref="J346" authorId="0" shapeId="0" xr:uid="{00000000-0006-0000-0B00-00009D000000}">
      <text>
        <r>
          <rPr>
            <sz val="11"/>
            <rFont val="Calibri"/>
          </rPr>
          <t>Ensure that Guest Users are Reviewed on a Regular Basis</t>
        </r>
      </text>
    </comment>
    <comment ref="K346" authorId="0" shapeId="0" xr:uid="{00000000-0006-0000-0B00-00009E000000}">
      <text>
        <r>
          <rPr>
            <sz val="11"/>
            <rFont val="Calibri"/>
          </rPr>
          <t>Ensure Disabled User Accounts do not Have Read, Write, or Owner Permissions</t>
        </r>
      </text>
    </comment>
    <comment ref="H355" authorId="0" shapeId="0" xr:uid="{00000000-0006-0000-0B00-00009F000000}">
      <text>
        <r>
          <rPr>
            <sz val="11"/>
            <rFont val="Calibri"/>
          </rPr>
          <t>Ensure that Diagnostic Log Delivery is Configured for Azure Databricks</t>
        </r>
      </text>
    </comment>
    <comment ref="I355" authorId="0" shapeId="0" xr:uid="{00000000-0006-0000-0B00-0000A0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J355" authorId="0" shapeId="0" xr:uid="{00000000-0006-0000-0B00-0000A1000000}">
      <text>
        <r>
          <rPr>
            <sz val="11"/>
            <rFont val="Calibri"/>
          </rPr>
          <t>Ensure Diagnostic Setting Captures Appropriate Categories</t>
        </r>
      </text>
    </comment>
    <comment ref="K355" authorId="0" shapeId="0" xr:uid="{00000000-0006-0000-0B00-0000A2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L355" authorId="0" shapeId="0" xr:uid="{00000000-0006-0000-0B00-0000A3000000}">
      <text>
        <r>
          <rPr>
            <sz val="11"/>
            <rFont val="Calibri"/>
          </rPr>
          <t>Ensure that Network Security Group Flow Logs are Captured and Sent to Log Analytics</t>
        </r>
      </text>
    </comment>
    <comment ref="M355" authorId="0" shapeId="0" xr:uid="{00000000-0006-0000-0B00-0000A4000000}">
      <text>
        <r>
          <rPr>
            <sz val="11"/>
            <rFont val="Calibri"/>
          </rPr>
          <t>Ensure that Virtual Network Flow Logs are Captured and Sent to Log Analytics</t>
        </r>
      </text>
    </comment>
    <comment ref="N355" authorId="0" shapeId="0" xr:uid="{00000000-0006-0000-0B00-0000A5000000}">
      <text>
        <r>
          <rPr>
            <sz val="11"/>
            <rFont val="Calibri"/>
          </rPr>
          <t>Ensure that a Microsoft Entra Diagnostic Setting Exists to Send Microsoft Graph Activity Logs to an Appropriate Destination</t>
        </r>
      </text>
    </comment>
    <comment ref="O355" authorId="0" shapeId="0" xr:uid="{00000000-0006-0000-0B00-0000A6000000}">
      <text>
        <r>
          <rPr>
            <sz val="11"/>
            <rFont val="Calibri"/>
          </rPr>
          <t>Ensure that a Microsoft Entra Diagnostic Setting Exists to Send Microsoft Entra Activity Logs to an Appropriate Destination</t>
        </r>
      </text>
    </comment>
    <comment ref="P355" authorId="0" shapeId="0" xr:uid="{00000000-0006-0000-0B00-0000A7000000}">
      <text>
        <r>
          <rPr>
            <sz val="11"/>
            <rFont val="Calibri"/>
          </rPr>
          <t>Ensure that Intune Logs are Captured and Sent to Log Analytics</t>
        </r>
      </text>
    </comment>
    <comment ref="Q355" authorId="0" shapeId="0" xr:uid="{00000000-0006-0000-0B00-0000A8000000}">
      <text>
        <r>
          <rPr>
            <sz val="11"/>
            <rFont val="Calibri"/>
          </rPr>
          <t>Ensure Application Insights are Configured</t>
        </r>
      </text>
    </comment>
    <comment ref="R355" authorId="0" shapeId="0" xr:uid="{00000000-0006-0000-0B00-0000A9000000}">
      <text>
        <r>
          <rPr>
            <sz val="11"/>
            <rFont val="Calibri"/>
          </rPr>
          <t>Ensure that Azure Monitor Resource Logging is Enabled for All Services that Support it</t>
        </r>
      </text>
    </comment>
    <comment ref="S355" authorId="0" shapeId="0" xr:uid="{00000000-0006-0000-0B00-0000AA000000}">
      <text>
        <r>
          <rPr>
            <sz val="11"/>
            <rFont val="Calibri"/>
          </rPr>
          <t>Ensure Basic, Free, and Consumption SKUs are not used on Production artifacts requiring monitoring and SLA</t>
        </r>
      </text>
    </comment>
    <comment ref="T355" authorId="0" shapeId="0" xr:uid="{00000000-0006-0000-0B00-0000AB000000}">
      <text>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text>
    </comment>
    <comment ref="H356" authorId="0" shapeId="0" xr:uid="{00000000-0006-0000-0B00-0000AC000000}">
      <text>
        <r>
          <rPr>
            <sz val="11"/>
            <rFont val="Calibri"/>
          </rPr>
          <t>Ensure that Diagnostic Log Delivery is Configured for Azure Databricks</t>
        </r>
      </text>
    </comment>
    <comment ref="I356" authorId="0" shapeId="0" xr:uid="{00000000-0006-0000-0B00-0000AD000000}">
      <text>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text>
    </comment>
    <comment ref="J356" authorId="0" shapeId="0" xr:uid="{00000000-0006-0000-0B00-0000AE000000}">
      <text>
        <r>
          <rPr>
            <sz val="11"/>
            <rFont val="Calibri"/>
          </rPr>
          <t>Ensure Diagnostic Setting Captures Appropriate Categories</t>
        </r>
      </text>
    </comment>
    <comment ref="K356" authorId="0" shapeId="0" xr:uid="{00000000-0006-0000-0B00-0000AF000000}">
      <text>
        <r>
          <rPr>
            <sz val="11"/>
            <rFont val="Calibri"/>
          </rPr>
          <t>Ensure that Virtual Network Flow Logs are Captured and Sent to Log Analytics</t>
        </r>
      </text>
    </comment>
    <comment ref="L356" authorId="0" shapeId="0" xr:uid="{00000000-0006-0000-0B00-0000B0000000}">
      <text>
        <r>
          <rPr>
            <sz val="11"/>
            <rFont val="Calibri"/>
          </rPr>
          <t>Ensure that a Microsoft Entra Diagnostic Setting Exists to Send Microsoft Graph Activity Logs to an Appropriate Destination</t>
        </r>
      </text>
    </comment>
    <comment ref="M356" authorId="0" shapeId="0" xr:uid="{00000000-0006-0000-0B00-0000B1000000}">
      <text>
        <r>
          <rPr>
            <sz val="11"/>
            <rFont val="Calibri"/>
          </rPr>
          <t>Ensure that a Microsoft Entra Diagnostic Setting Exists to Send Microsoft Entra Activity Logs to an Appropriate Destination</t>
        </r>
      </text>
    </comment>
    <comment ref="N356" authorId="0" shapeId="0" xr:uid="{00000000-0006-0000-0B00-0000B2000000}">
      <text>
        <r>
          <rPr>
            <sz val="11"/>
            <rFont val="Calibri"/>
          </rPr>
          <t>Ensure that Intune Logs are Captured and Sent to Log Analytics</t>
        </r>
      </text>
    </comment>
    <comment ref="O356" authorId="0" shapeId="0" xr:uid="{00000000-0006-0000-0B00-0000B3000000}">
      <text>
        <r>
          <rPr>
            <sz val="11"/>
            <rFont val="Calibri"/>
          </rPr>
          <t>Ensure Application Insights are Configured</t>
        </r>
      </text>
    </comment>
    <comment ref="P356" authorId="0" shapeId="0" xr:uid="{00000000-0006-0000-0B00-0000B4000000}">
      <text>
        <r>
          <rPr>
            <sz val="11"/>
            <rFont val="Calibri"/>
          </rPr>
          <t>Ensure that Azure Monitor Resource Logging is Enabled for All Services that Support it</t>
        </r>
      </text>
    </comment>
    <comment ref="H358" authorId="0" shapeId="0" xr:uid="{00000000-0006-0000-0B00-0000B5000000}">
      <text>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text>
    </comment>
    <comment ref="I358" authorId="0" shapeId="0" xr:uid="{00000000-0006-0000-0B00-0000B6000000}">
      <text>
        <r>
          <rPr>
            <sz val="11"/>
            <rFont val="Calibri"/>
          </rPr>
          <t>Ensure that Activity Log Alert Exists for Create Policy Assignment</t>
        </r>
      </text>
    </comment>
    <comment ref="J358" authorId="0" shapeId="0" xr:uid="{00000000-0006-0000-0B00-0000B7000000}">
      <text>
        <r>
          <rPr>
            <sz val="11"/>
            <rFont val="Calibri"/>
          </rPr>
          <t>Ensure that Activity Log Alert exists for Delete Policy Assignment</t>
        </r>
      </text>
    </comment>
    <comment ref="K358" authorId="0" shapeId="0" xr:uid="{00000000-0006-0000-0B00-0000B8000000}">
      <text>
        <r>
          <rPr>
            <sz val="11"/>
            <rFont val="Calibri"/>
          </rPr>
          <t>Ensure that Activity Log Alert Exists for Create or Update Network Security Group</t>
        </r>
      </text>
    </comment>
    <comment ref="L358" authorId="0" shapeId="0" xr:uid="{00000000-0006-0000-0B00-0000B9000000}">
      <text>
        <r>
          <rPr>
            <sz val="11"/>
            <rFont val="Calibri"/>
          </rPr>
          <t>Ensure that Activity Log Alert Exists for Delete Network Security Group</t>
        </r>
      </text>
    </comment>
    <comment ref="M358" authorId="0" shapeId="0" xr:uid="{00000000-0006-0000-0B00-0000BA000000}">
      <text>
        <r>
          <rPr>
            <sz val="11"/>
            <rFont val="Calibri"/>
          </rPr>
          <t>Ensure that Activity Log Alert Exists for Create or Update Security Solution</t>
        </r>
      </text>
    </comment>
    <comment ref="N358" authorId="0" shapeId="0" xr:uid="{00000000-0006-0000-0B00-0000BB000000}">
      <text>
        <r>
          <rPr>
            <sz val="11"/>
            <rFont val="Calibri"/>
          </rPr>
          <t>Ensure that Activity Log Alert Exists for Delete Security Solution</t>
        </r>
      </text>
    </comment>
    <comment ref="O358" authorId="0" shapeId="0" xr:uid="{00000000-0006-0000-0B00-0000BC000000}">
      <text>
        <r>
          <rPr>
            <sz val="11"/>
            <rFont val="Calibri"/>
          </rPr>
          <t>Ensure that Activity Log Alert Exists for Create or Update SQL Server Firewall Rule</t>
        </r>
      </text>
    </comment>
    <comment ref="P358" authorId="0" shapeId="0" xr:uid="{00000000-0006-0000-0B00-0000BD000000}">
      <text>
        <r>
          <rPr>
            <sz val="11"/>
            <rFont val="Calibri"/>
          </rPr>
          <t>Ensure that Activity Log Alert Exists for Delete SQL Server Firewall Rule</t>
        </r>
      </text>
    </comment>
    <comment ref="Q358" authorId="0" shapeId="0" xr:uid="{00000000-0006-0000-0B00-0000BE000000}">
      <text>
        <r>
          <rPr>
            <sz val="11"/>
            <rFont val="Calibri"/>
          </rPr>
          <t>Ensure that Activity Log Alert Exists for Create or Update Public IP Address rule</t>
        </r>
      </text>
    </comment>
    <comment ref="R358" authorId="0" shapeId="0" xr:uid="{00000000-0006-0000-0B00-0000BF000000}">
      <text>
        <r>
          <rPr>
            <sz val="11"/>
            <rFont val="Calibri"/>
          </rPr>
          <t>Ensure that Activity Log Alert Exists for Delete Public IP Address rule</t>
        </r>
      </text>
    </comment>
    <comment ref="S358" authorId="0" shapeId="0" xr:uid="{00000000-0006-0000-0B00-0000C0000000}">
      <text>
        <r>
          <rPr>
            <sz val="11"/>
            <rFont val="Calibri"/>
          </rPr>
          <t>Ensure that an Activity Log Alert Exists for Service Health</t>
        </r>
      </text>
    </comment>
    <comment ref="T358" authorId="0" shapeId="0" xr:uid="{00000000-0006-0000-0B00-0000C1000000}">
      <text>
        <r>
          <rPr>
            <sz val="11"/>
            <rFont val="Calibri"/>
          </rPr>
          <t>Ensure Advanced Threat Protection Alerts for Storage Accounts Are Monitored</t>
        </r>
      </text>
    </comment>
    <comment ref="U358" authorId="0" shapeId="0" xr:uid="{00000000-0006-0000-0B00-0000C2000000}">
      <text>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text>
    </comment>
    <comment ref="V358" authorId="0" shapeId="0" xr:uid="{00000000-0006-0000-0B00-0000C3000000}">
      <text>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text>
    </comment>
    <comment ref="W358" authorId="0" shapeId="0" xr:uid="{00000000-0006-0000-0B00-0000C4000000}">
      <text>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text>
    </comment>
    <comment ref="X358" authorId="0" shapeId="0" xr:uid="{00000000-0006-0000-0B00-0000C5000000}">
      <text>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text>
    </comment>
    <comment ref="H359" authorId="0" shapeId="0" xr:uid="{00000000-0006-0000-0B00-0000C6000000}">
      <text>
        <r>
          <rPr>
            <sz val="11"/>
            <rFont val="Calibri"/>
          </rPr>
          <t>Ensure that Network Security Group Flow Logs are Captured and Sent to Log Analytics</t>
        </r>
      </text>
    </comment>
    <comment ref="I359" authorId="0" shapeId="0" xr:uid="{00000000-0006-0000-0B00-0000C7000000}">
      <text>
        <r>
          <rPr>
            <sz val="11"/>
            <rFont val="Calibri"/>
          </rPr>
          <t>Ensure that Network Security Group Flow Log Retention Days is Set to Greater than or equal to 90</t>
        </r>
      </text>
    </comment>
    <comment ref="J359" authorId="0" shapeId="0" xr:uid="{00000000-0006-0000-0B00-0000C8000000}">
      <text>
        <r>
          <rPr>
            <sz val="11"/>
            <rFont val="Calibri"/>
          </rPr>
          <t xml:space="preserve">Ensure that Network Watcher is </t>
        </r>
        <r>
          <rPr>
            <sz val="11"/>
            <color rgb="FF000000"/>
            <rFont val="Calibri"/>
          </rPr>
          <t>'</t>
        </r>
        <r>
          <rPr>
            <b/>
            <sz val="11"/>
            <color rgb="FF000000"/>
            <rFont val="Calibri"/>
          </rPr>
          <t>Enabled</t>
        </r>
        <r>
          <rPr>
            <sz val="11"/>
            <color rgb="FF000000"/>
            <rFont val="Calibri"/>
          </rPr>
          <t>'</t>
        </r>
        <r>
          <rPr>
            <sz val="11"/>
            <color rgb="FF000000"/>
            <rFont val="Calibri"/>
          </rPr>
          <t xml:space="preserve"> for Azure Regions That are in Use</t>
        </r>
      </text>
    </comment>
    <comment ref="K359" authorId="0" shapeId="0" xr:uid="{00000000-0006-0000-0B00-0000C9000000}">
      <text>
        <r>
          <rPr>
            <sz val="11"/>
            <rFont val="Calibri"/>
          </rPr>
          <t>Ensure that Virtual Network Flow Log Retention Days is Set to Greater than or Equal to 90</t>
        </r>
      </text>
    </comment>
    <comment ref="H362" authorId="0" shapeId="0" xr:uid="{00000000-0006-0000-0B00-0000CA000000}">
      <text>
        <r>
          <rPr>
            <sz val="11"/>
            <rFont val="Calibri"/>
          </rPr>
          <t>Ensure that Network Security Group Flow Log Retention Days is Set to Greater than or equal to 90</t>
        </r>
      </text>
    </comment>
    <comment ref="I362" authorId="0" shapeId="0" xr:uid="{00000000-0006-0000-0B00-0000CB000000}">
      <text>
        <r>
          <rPr>
            <sz val="11"/>
            <rFont val="Calibri"/>
          </rPr>
          <t>Ensure that Virtual Network Flow Log Retention Days is Set to Greater than or Equal to 90</t>
        </r>
      </text>
    </comment>
    <comment ref="H372" authorId="0" shapeId="0" xr:uid="{00000000-0006-0000-0B00-0000CC000000}">
      <text>
        <r>
          <rPr>
            <sz val="11"/>
            <rFont val="Calibri"/>
          </rPr>
          <t>Ensure that Network Security Groups are Configured for Databricks Subnets</t>
        </r>
      </text>
    </comment>
    <comment ref="I372" authorId="0" shapeId="0" xr:uid="{00000000-0006-0000-0B00-0000CD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2" authorId="0" shapeId="0" xr:uid="{00000000-0006-0000-0B00-0000CE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2" authorId="0" shapeId="0" xr:uid="{00000000-0006-0000-0B00-0000CF000000}">
      <text>
        <r>
          <rPr>
            <sz val="11"/>
            <rFont val="Calibri"/>
          </rPr>
          <t>Ensure that RDP Access from the Internet is Evaluated and Restricted</t>
        </r>
      </text>
    </comment>
    <comment ref="L372" authorId="0" shapeId="0" xr:uid="{00000000-0006-0000-0B00-0000D0000000}">
      <text>
        <r>
          <rPr>
            <sz val="11"/>
            <rFont val="Calibri"/>
          </rPr>
          <t>Ensure that SSH Access from the Internet is Evaluated and Restricted</t>
        </r>
      </text>
    </comment>
    <comment ref="M372" authorId="0" shapeId="0" xr:uid="{00000000-0006-0000-0B00-0000D1000000}">
      <text>
        <r>
          <rPr>
            <sz val="11"/>
            <rFont val="Calibri"/>
          </rPr>
          <t>Ensure that UDP Port Access from the Internet is Evaluated and Restricted</t>
        </r>
      </text>
    </comment>
    <comment ref="N372" authorId="0" shapeId="0" xr:uid="{00000000-0006-0000-0B00-0000D2000000}">
      <text>
        <r>
          <rPr>
            <sz val="11"/>
            <rFont val="Calibri"/>
          </rPr>
          <t>Ensure that HTTP(S) Access from the Internet is Evaluated and Restricted</t>
        </r>
      </text>
    </comment>
    <comment ref="O372" authorId="0" shapeId="0" xr:uid="{00000000-0006-0000-0B00-0000D3000000}">
      <text>
        <r>
          <rPr>
            <sz val="11"/>
            <rFont val="Calibri"/>
          </rPr>
          <t xml:space="preserve">Ensure that Network Watcher is </t>
        </r>
        <r>
          <rPr>
            <sz val="11"/>
            <color rgb="FF000000"/>
            <rFont val="Calibri"/>
          </rPr>
          <t>'</t>
        </r>
        <r>
          <rPr>
            <b/>
            <sz val="11"/>
            <color rgb="FF000000"/>
            <rFont val="Calibri"/>
          </rPr>
          <t>Enabled</t>
        </r>
        <r>
          <rPr>
            <sz val="11"/>
            <color rgb="FF000000"/>
            <rFont val="Calibri"/>
          </rPr>
          <t>'</t>
        </r>
        <r>
          <rPr>
            <sz val="11"/>
            <color rgb="FF000000"/>
            <rFont val="Calibri"/>
          </rPr>
          <t xml:space="preserve"> for Azure Regions That are in Use</t>
        </r>
      </text>
    </comment>
    <comment ref="P372" authorId="0" shapeId="0" xr:uid="{00000000-0006-0000-0B00-0000D4000000}">
      <text>
        <r>
          <rPr>
            <sz val="11"/>
            <rFont val="Calibri"/>
          </rPr>
          <t>Ensure that Public IP Addresses are Evaluated on a Periodic Basis</t>
        </r>
      </text>
    </comment>
    <comment ref="Q372" authorId="0" shapeId="0" xr:uid="{00000000-0006-0000-0B00-0000D5000000}">
      <text>
        <r>
          <rPr>
            <sz val="11"/>
            <rFont val="Calibri"/>
          </rPr>
          <t>Ensure Azure Web Application Firewall (WAF) is Enabled on Azure Application Gateway</t>
        </r>
      </text>
    </comment>
    <comment ref="R372" authorId="0" shapeId="0" xr:uid="{00000000-0006-0000-0B00-0000D6000000}">
      <text>
        <r>
          <rPr>
            <sz val="11"/>
            <rFont val="Calibri"/>
          </rPr>
          <t>Ensure Subnets Are Associated with Network Security Groups</t>
        </r>
      </text>
    </comment>
    <comment ref="S372" authorId="0" shapeId="0" xr:uid="{00000000-0006-0000-0B00-0000D7000000}">
      <text>
        <r>
          <rPr>
            <sz val="11"/>
            <rFont val="Calibri"/>
          </rPr>
          <t>Ensure Bot Protection is Enabled in Azure Web Application Firewall Policy on Azure Application Gateway</t>
        </r>
      </text>
    </comment>
    <comment ref="T372" authorId="0" shapeId="0" xr:uid="{00000000-0006-0000-0B00-0000D8000000}">
      <text>
        <r>
          <rPr>
            <sz val="11"/>
            <rFont val="Calibri"/>
          </rPr>
          <t>Ensure Azure Network Security Perimeter is Used to Secure Azure Platform-as-a-service Resources</t>
        </r>
      </text>
    </comment>
    <comment ref="U372" authorId="0" shapeId="0" xr:uid="{00000000-0006-0000-0B00-0000D9000000}">
      <text>
        <r>
          <rPr>
            <sz val="11"/>
            <rFont val="Calibri"/>
          </rPr>
          <t>Ensure Public Network Access is Disabled</t>
        </r>
      </text>
    </comment>
    <comment ref="V372" authorId="0" shapeId="0" xr:uid="{00000000-0006-0000-0B00-0000DA000000}">
      <text>
        <r>
          <rPr>
            <sz val="11"/>
            <rFont val="Calibri"/>
          </rPr>
          <t>Ensure Azure DDoS Network Protection is Enabled on Virtual Networks</t>
        </r>
      </text>
    </comment>
    <comment ref="W372" authorId="0" shapeId="0" xr:uid="{00000000-0006-0000-0B00-0000DB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X372" authorId="0" shapeId="0" xr:uid="{00000000-0006-0000-0B00-0000DC000000}">
      <text>
        <r>
          <rPr>
            <sz val="11"/>
            <rFont val="Calibri"/>
          </rPr>
          <t>Ensure Default Network Access Rule for Storage Accounts is Set to Deny</t>
        </r>
      </text>
    </comment>
    <comment ref="Y372" authorId="0" shapeId="0" xr:uid="{00000000-0006-0000-0B00-0000DD000000}">
      <text>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text>
    </comment>
    <comment ref="H373" authorId="0" shapeId="0" xr:uid="{00000000-0006-0000-0B00-0000DE000000}">
      <text>
        <r>
          <rPr>
            <sz val="11"/>
            <rFont val="Calibri"/>
          </rPr>
          <t>Ensure that Azure Databricks is deployed in a customer-managed virtual network (VNet)</t>
        </r>
      </text>
    </comment>
    <comment ref="I373" authorId="0" shapeId="0" xr:uid="{00000000-0006-0000-0B00-0000DF000000}">
      <text>
        <r>
          <rPr>
            <sz val="11"/>
            <rFont val="Calibri"/>
          </rPr>
          <t>Ensure Private Endpoints are used to access Azure Databricks workspaces</t>
        </r>
      </text>
    </comment>
    <comment ref="J373" authorId="0" shapeId="0" xr:uid="{00000000-0006-0000-0B00-0000E0000000}">
      <text>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text>
    </comment>
    <comment ref="K373" authorId="0" shapeId="0" xr:uid="{00000000-0006-0000-0B00-0000E1000000}">
      <text>
        <r>
          <rPr>
            <sz val="11"/>
            <rFont val="Calibri"/>
          </rPr>
          <t>Ensure Private Endpoints are Used to Access Azure Key Vault</t>
        </r>
      </text>
    </comment>
    <comment ref="L373" authorId="0" shapeId="0" xr:uid="{00000000-0006-0000-0B00-0000E2000000}">
      <text>
        <r>
          <rPr>
            <sz val="11"/>
            <rFont val="Calibri"/>
          </rPr>
          <t>Ensure an Azure Bastion Host Exists</t>
        </r>
      </text>
    </comment>
    <comment ref="M373" authorId="0" shapeId="0" xr:uid="{00000000-0006-0000-0B00-0000E3000000}">
      <text>
        <r>
          <rPr>
            <sz val="11"/>
            <rFont val="Calibri"/>
          </rPr>
          <t>Ensure Private Endpoints are Used to Access Storage Accounts</t>
        </r>
      </text>
    </comment>
    <comment ref="H374" authorId="0" shapeId="0" xr:uid="{00000000-0006-0000-0B00-0000E4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H387" authorId="0" shapeId="0" xr:uid="{00000000-0006-0000-0B00-0000E5000000}">
      <text>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87" authorId="0" shapeId="0" xr:uid="{00000000-0006-0000-0B00-0000E6000000}">
      <text>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7" authorId="0" shapeId="0" xr:uid="{00000000-0006-0000-0B00-0000E7000000}">
      <text>
        <r>
          <rPr>
            <sz val="11"/>
            <rFont val="Calibri"/>
          </rPr>
          <t>Ensure Private Endpoints are used to access Azure Databricks workspaces</t>
        </r>
      </text>
    </comment>
    <comment ref="K387" authorId="0" shapeId="0" xr:uid="{00000000-0006-0000-0B00-0000E8000000}">
      <text>
        <r>
          <rPr>
            <sz val="11"/>
            <rFont val="Calibri"/>
          </rPr>
          <t>Ensure Azure Network Security Perimeter is Used to Secure Azure Platform-as-a-service Resources</t>
        </r>
      </text>
    </comment>
    <comment ref="L387" authorId="0" shapeId="0" xr:uid="{00000000-0006-0000-0B00-0000E9000000}">
      <text>
        <r>
          <rPr>
            <sz val="11"/>
            <rFont val="Calibri"/>
          </rPr>
          <t>Ensure Public Network Access is Disabled</t>
        </r>
      </text>
    </comment>
    <comment ref="M387" authorId="0" shapeId="0" xr:uid="{00000000-0006-0000-0B00-0000EA000000}">
      <text>
        <r>
          <rPr>
            <sz val="11"/>
            <rFont val="Calibri"/>
          </rPr>
          <t>Ensure Private Endpoints are Used to Access Azure Key Vault</t>
        </r>
      </text>
    </comment>
    <comment ref="N387" authorId="0" shapeId="0" xr:uid="{00000000-0006-0000-0B00-0000EB000000}">
      <text>
        <r>
          <rPr>
            <sz val="11"/>
            <rFont val="Calibri"/>
          </rPr>
          <t>Ensure Private Endpoints are Used to Access Storage Accounts</t>
        </r>
      </text>
    </comment>
    <comment ref="O387" authorId="0" shapeId="0" xr:uid="{00000000-0006-0000-0B00-0000EC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H390" authorId="0" shapeId="0" xr:uid="{00000000-0006-0000-0B00-0000ED000000}">
      <text>
        <r>
          <rPr>
            <sz val="11"/>
            <rFont val="Calibri"/>
          </rPr>
          <t>Ensure Azure DDoS Network Protection is Enabled on Virtual Networks</t>
        </r>
      </text>
    </comment>
    <comment ref="H470" authorId="0" shapeId="0" xr:uid="{00000000-0006-0000-0B00-0000EE000000}">
      <text>
        <r>
          <rPr>
            <sz val="11"/>
            <rFont val="Calibri"/>
          </rPr>
          <t>Ensure Azure Web Application Firewall (WAF) is Enabled on Azure Application Gateway</t>
        </r>
      </text>
    </comment>
    <comment ref="I470" authorId="0" shapeId="0" xr:uid="{00000000-0006-0000-0B00-0000EF000000}">
      <text>
        <r>
          <rPr>
            <sz val="11"/>
            <rFont val="Calibri"/>
          </rPr>
          <t>Ensure Request Body Inspection is Enabled in Azure Web Application Firewall policy on Azure Application Gateway</t>
        </r>
      </text>
    </comment>
    <comment ref="J470" authorId="0" shapeId="0" xr:uid="{00000000-0006-0000-0B00-0000F0000000}">
      <text>
        <r>
          <rPr>
            <sz val="11"/>
            <rFont val="Calibri"/>
          </rPr>
          <t>Ensure Bot Protection is Enabled in Azure Web Application Firewall Policy on Azure Application Gateway</t>
        </r>
      </text>
    </comment>
    <comment ref="H472" authorId="0" shapeId="0" xr:uid="{00000000-0006-0000-0B00-0000F1000000}">
      <text>
        <r>
          <rPr>
            <sz val="11"/>
            <rFont val="Calibri"/>
          </rPr>
          <t>Ensure Request Body Inspection is Enabled in Azure Web Application Firewall policy on Azure Application Gateway</t>
        </r>
      </text>
    </comment>
  </commentList>
</comments>
</file>

<file path=xl/sharedStrings.xml><?xml version="1.0" encoding="utf-8"?>
<sst xmlns="http://schemas.openxmlformats.org/spreadsheetml/2006/main" count="13909" uniqueCount="6552">
  <si>
    <t>Section</t>
  </si>
  <si>
    <t>Id</t>
  </si>
  <si>
    <t>Title</t>
  </si>
  <si>
    <t>Assessment</t>
  </si>
  <si>
    <t>Profile</t>
  </si>
  <si>
    <t>MoSCoW</t>
  </si>
  <si>
    <t>OpsImpact</t>
  </si>
  <si>
    <t>Phase</t>
  </si>
  <si>
    <t>ImplStatus</t>
  </si>
  <si>
    <t>Notes</t>
  </si>
  <si>
    <t>Remediation</t>
  </si>
  <si>
    <t>Description</t>
  </si>
  <si>
    <t>Impact</t>
  </si>
  <si>
    <t>Audit</t>
  </si>
  <si>
    <t>Default</t>
  </si>
  <si>
    <t>Status</t>
  </si>
  <si>
    <t>LogID</t>
  </si>
  <si>
    <t>Azure Databricks</t>
  </si>
  <si>
    <t>2.1.1</t>
  </si>
  <si>
    <r>
      <rPr>
        <sz val="11"/>
        <rFont val="Calibri"/>
      </rPr>
      <t>Ensure that Azure Databricks is deployed in a customer-managed virtual network (VNet)</t>
    </r>
  </si>
  <si>
    <t>Automated</t>
  </si>
  <si>
    <t>Level 1</t>
  </si>
  <si>
    <t>Unassigned</t>
  </si>
  <si>
    <t>Unassessed</t>
  </si>
  <si>
    <t>Pending</t>
  </si>
  <si>
    <t/>
  </si>
  <si>
    <r>
      <rPr>
        <b/>
        <sz val="11"/>
        <color rgb="FF000000"/>
        <rFont val="Calibri"/>
      </rPr>
      <t>Remediate from Azure Portal</t>
    </r>
    <r>
      <rPr>
        <sz val="11"/>
        <color rgb="FF000000"/>
        <rFont val="Calibri"/>
      </rPr>
      <t xml:space="preserve">
</t>
    </r>
    <r>
      <rPr>
        <sz val="11"/>
        <color rgb="FF000000"/>
        <rFont val="Calibri"/>
      </rPr>
      <t>- Delete the existing Databricks workspace (migration required).</t>
    </r>
    <r>
      <rPr>
        <sz val="11"/>
        <color rgb="FF000000"/>
        <rFont val="Calibri"/>
      </rPr>
      <t xml:space="preserve">
</t>
    </r>
    <r>
      <rPr>
        <sz val="11"/>
        <color rgb="FF000000"/>
        <rFont val="Calibri"/>
      </rPr>
      <t>- Create a new Databricks workspace with VNet Injection:</t>
    </r>
    <r>
      <rPr>
        <sz val="11"/>
        <color rgb="FF000000"/>
        <rFont val="Calibri"/>
      </rPr>
      <t xml:space="preserve">
</t>
    </r>
    <r>
      <rPr>
        <sz val="11"/>
        <color rgb="FF000000"/>
        <rFont val="Calibri"/>
      </rPr>
      <t>- Go to Azure Portal → Create Databricks Workspace.</t>
    </r>
    <r>
      <rPr>
        <sz val="11"/>
        <color rgb="FF000000"/>
        <rFont val="Calibri"/>
      </rPr>
      <t xml:space="preserve">
</t>
    </r>
    <r>
      <rPr>
        <sz val="11"/>
        <color rgb="FF000000"/>
        <rFont val="Calibri"/>
      </rPr>
      <t>- Select Advanced Networking.</t>
    </r>
    <r>
      <rPr>
        <sz val="11"/>
        <color rgb="FF000000"/>
        <rFont val="Calibri"/>
      </rPr>
      <t xml:space="preserve">
</t>
    </r>
    <r>
      <rPr>
        <sz val="11"/>
        <color rgb="FF000000"/>
        <rFont val="Calibri"/>
      </rPr>
      <t>- Choose Deploy into your own Virtual Network.</t>
    </r>
    <r>
      <rPr>
        <sz val="11"/>
        <color rgb="FF000000"/>
        <rFont val="Calibri"/>
      </rPr>
      <t xml:space="preserve">
</t>
    </r>
    <r>
      <rPr>
        <sz val="11"/>
        <color rgb="FF000000"/>
        <rFont val="Calibri"/>
      </rPr>
      <t>- Specify a customer-managed VNet and associated subnets.</t>
    </r>
    <r>
      <rPr>
        <sz val="11"/>
        <color rgb="FF000000"/>
        <rFont val="Calibri"/>
      </rPr>
      <t xml:space="preserve">
</t>
    </r>
    <r>
      <rPr>
        <sz val="11"/>
        <color rgb="FF000000"/>
        <rFont val="Calibri"/>
      </rPr>
      <t>- Enable Private Link for secure API access.</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Deploy a new Databricks workspace in a custom VNet:</t>
    </r>
    <r>
      <rPr>
        <sz val="11"/>
        <color rgb="FF000000"/>
        <rFont val="Calibri"/>
      </rPr>
      <t xml:space="preserve">
</t>
    </r>
    <r>
      <rPr>
        <sz val="11"/>
        <color rgb="FF006096"/>
        <rFont val="Roboto Condensed"/>
      </rPr>
      <t>az databricks workspace create --name &lt;databricks-workspace-name&gt; \</t>
    </r>
    <r>
      <rPr>
        <sz val="11"/>
        <color rgb="FF006096"/>
        <rFont val="Roboto Condensed"/>
      </rPr>
      <t xml:space="preserve">
</t>
    </r>
    <r>
      <rPr>
        <sz val="11"/>
        <color rgb="FF006096"/>
        <rFont val="Roboto Condensed"/>
      </rPr>
      <t xml:space="preserve">    --resource-group &lt;resource-group-name&gt; \</t>
    </r>
    <r>
      <rPr>
        <sz val="11"/>
        <color rgb="FF006096"/>
        <rFont val="Roboto Condensed"/>
      </rPr>
      <t xml:space="preserve">
</t>
    </r>
    <r>
      <rPr>
        <sz val="11"/>
        <color rgb="FF006096"/>
        <rFont val="Roboto Condensed"/>
      </rPr>
      <t xml:space="preserve">    --location &lt;region&gt; \</t>
    </r>
    <r>
      <rPr>
        <sz val="11"/>
        <color rgb="FF006096"/>
        <rFont val="Roboto Condensed"/>
      </rPr>
      <t xml:space="preserve">
</t>
    </r>
    <r>
      <rPr>
        <sz val="11"/>
        <color rgb="FF006096"/>
        <rFont val="Roboto Condensed"/>
      </rPr>
      <t xml:space="preserve">    --managed-resource-group &lt;managed-rg-name&gt; \</t>
    </r>
    <r>
      <rPr>
        <sz val="11"/>
        <color rgb="FF006096"/>
        <rFont val="Roboto Condensed"/>
      </rPr>
      <t xml:space="preserve">
</t>
    </r>
    <r>
      <rPr>
        <sz val="11"/>
        <color rgb="FF006096"/>
        <rFont val="Roboto Condensed"/>
      </rPr>
      <t xml:space="preserve">    --enable-no-public-ip true \</t>
    </r>
    <r>
      <rPr>
        <sz val="11"/>
        <color rgb="FF006096"/>
        <rFont val="Roboto Condensed"/>
      </rPr>
      <t xml:space="preserve">
</t>
    </r>
    <r>
      <rPr>
        <sz val="11"/>
        <color rgb="FF006096"/>
        <rFont val="Roboto Condensed"/>
      </rPr>
      <t xml:space="preserve">    --network-security-group-rule "NoAzureServices" \</t>
    </r>
    <r>
      <rPr>
        <sz val="11"/>
        <color rgb="FF006096"/>
        <rFont val="Roboto Condensed"/>
      </rPr>
      <t xml:space="preserve">
</t>
    </r>
    <r>
      <rPr>
        <sz val="11"/>
        <color rgb="FF006096"/>
        <rFont val="Roboto Condensed"/>
      </rPr>
      <t xml:space="preserve">    --public-network-access Disabled \</t>
    </r>
    <r>
      <rPr>
        <sz val="11"/>
        <color rgb="FF006096"/>
        <rFont val="Roboto Condensed"/>
      </rPr>
      <t xml:space="preserve">
</t>
    </r>
    <r>
      <rPr>
        <sz val="11"/>
        <color rgb="FF006096"/>
        <rFont val="Roboto Condensed"/>
      </rPr>
      <t xml:space="preserve">    --custom-virtual-network-id /subscriptions/&lt;subscription-id&gt;/resourceGroups/&lt;resource-group-name&gt;/providers/Microsoft.Network/virtualNetworks/&lt;vnet-name&gt;</t>
    </r>
    <r>
      <rPr>
        <sz val="11"/>
        <color rgb="FF006096"/>
        <rFont val="Roboto Condensed"/>
      </rPr>
      <t xml:space="preserve">
</t>
    </r>
    <r>
      <rPr>
        <sz val="11"/>
        <color rgb="FF000000"/>
        <rFont val="Calibri"/>
      </rPr>
      <t xml:space="preserve">
</t>
    </r>
    <r>
      <rPr>
        <sz val="11"/>
        <color rgb="FF000000"/>
        <rFont val="Calibri"/>
      </rPr>
      <t>Ensure NSG Rules are correctly configured:</t>
    </r>
    <r>
      <rPr>
        <sz val="11"/>
        <color rgb="FF000000"/>
        <rFont val="Calibri"/>
      </rPr>
      <t xml:space="preserve">
</t>
    </r>
    <r>
      <rPr>
        <sz val="11"/>
        <color rgb="FF006096"/>
        <rFont val="Roboto Condensed"/>
      </rPr>
      <t>az network nsg rule create --resource-group &lt;resource-group-name&gt; \</t>
    </r>
    <r>
      <rPr>
        <sz val="11"/>
        <color rgb="FF006096"/>
        <rFont val="Roboto Condensed"/>
      </rPr>
      <t xml:space="preserve">
</t>
    </r>
    <r>
      <rPr>
        <sz val="11"/>
        <color rgb="FF006096"/>
        <rFont val="Roboto Condensed"/>
      </rPr>
      <t xml:space="preserve">    --nsg-name &lt;nsg-name&gt; \</t>
    </r>
    <r>
      <rPr>
        <sz val="11"/>
        <color rgb="FF006096"/>
        <rFont val="Roboto Condensed"/>
      </rPr>
      <t xml:space="preserve">
</t>
    </r>
    <r>
      <rPr>
        <sz val="11"/>
        <color rgb="FF006096"/>
        <rFont val="Roboto Condensed"/>
      </rPr>
      <t xml:space="preserve">    --name "DenyAllOutbound" \</t>
    </r>
    <r>
      <rPr>
        <sz val="11"/>
        <color rgb="FF006096"/>
        <rFont val="Roboto Condensed"/>
      </rPr>
      <t xml:space="preserve">
</t>
    </r>
    <r>
      <rPr>
        <sz val="11"/>
        <color rgb="FF006096"/>
        <rFont val="Roboto Condensed"/>
      </rPr>
      <t xml:space="preserve">    --direction Outbound \</t>
    </r>
    <r>
      <rPr>
        <sz val="11"/>
        <color rgb="FF006096"/>
        <rFont val="Roboto Condensed"/>
      </rPr>
      <t xml:space="preserve">
</t>
    </r>
    <r>
      <rPr>
        <sz val="11"/>
        <color rgb="FF006096"/>
        <rFont val="Roboto Condensed"/>
      </rPr>
      <t xml:space="preserve">    --access Deny \</t>
    </r>
    <r>
      <rPr>
        <sz val="11"/>
        <color rgb="FF006096"/>
        <rFont val="Roboto Condensed"/>
      </rPr>
      <t xml:space="preserve">
</t>
    </r>
    <r>
      <rPr>
        <sz val="11"/>
        <color rgb="FF006096"/>
        <rFont val="Roboto Condensed"/>
      </rPr>
      <t xml:space="preserve">    --priority 4096</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New-AzDatabricksWorkspace -ResourceGroupName &lt;resource-group-name&gt; -Name &lt;databricks-workspace-name&gt; -Location &lt;region&gt; -ManagedResourceGroupName &lt;managed-rg-name&gt; -CustomVirtualNetworkId "/subscriptions/&lt;subscription-id&gt;/resourceGroups/&lt;resource-group-name&gt;/providers/Microsoft.Network/virtualNetworks/&lt;vnet-name&gt;"</t>
    </r>
    <r>
      <rPr>
        <sz val="11"/>
        <color rgb="FF006096"/>
        <rFont val="Roboto Condensed"/>
      </rPr>
      <t xml:space="preserve">
</t>
    </r>
  </si>
  <si>
    <r>
      <rPr>
        <sz val="11"/>
        <color rgb="FF000000"/>
        <rFont val="Calibri"/>
      </rPr>
      <t>Networking for Azure Databricks can be set up in a few different ways. Using a customer-managed Virtual Network (VNet) (also known as VNet Injection) ensures that compute clusters and control planes are securely isolated within the organization’s network boundary. By default, Databricks creates a managed VNet, which provides limited control over network security policies, firewall configurations, and routing.</t>
    </r>
  </si>
  <si>
    <r>
      <rPr>
        <sz val="11"/>
        <color rgb="FF000000"/>
        <rFont val="Calibri"/>
      </rPr>
      <t>- Requires additional configuration during Databricks workspace deployment.</t>
    </r>
    <r>
      <rPr>
        <sz val="11"/>
        <color rgb="FF000000"/>
        <rFont val="Calibri"/>
      </rPr>
      <t xml:space="preserve">
</t>
    </r>
    <r>
      <rPr>
        <sz val="11"/>
        <color rgb="FF000000"/>
        <rFont val="Calibri"/>
      </rPr>
      <t>- Might increase operational overhead for network maintenance.</t>
    </r>
    <r>
      <rPr>
        <sz val="11"/>
        <color rgb="FF000000"/>
        <rFont val="Calibri"/>
      </rPr>
      <t xml:space="preserve">
</t>
    </r>
    <r>
      <rPr>
        <sz val="11"/>
        <color rgb="FF000000"/>
        <rFont val="Calibri"/>
      </rPr>
      <t>- May impact connectivity if misconfigured (e.g., restrictive NSG rules or missing routes).</t>
    </r>
  </si>
  <si>
    <r>
      <rPr>
        <b/>
        <sz val="11"/>
        <color rgb="FF000000"/>
        <rFont val="Calibri"/>
      </rPr>
      <t>Audit from Azure Portal</t>
    </r>
    <r>
      <rPr>
        <sz val="11"/>
        <color rgb="FF000000"/>
        <rFont val="Calibri"/>
      </rPr>
      <t xml:space="preserve">
</t>
    </r>
    <r>
      <rPr>
        <sz val="11"/>
        <color rgb="FF000000"/>
        <rFont val="Calibri"/>
      </rPr>
      <t>- Go to Azure Portal → Search for Databricks Workspaces.</t>
    </r>
    <r>
      <rPr>
        <sz val="11"/>
        <color rgb="FF000000"/>
        <rFont val="Calibri"/>
      </rPr>
      <t xml:space="preserve">
</t>
    </r>
    <r>
      <rPr>
        <sz val="11"/>
        <color rgb="FF000000"/>
        <rFont val="Calibri"/>
      </rPr>
      <t>- Select the Databricks Workspace to audit.</t>
    </r>
    <r>
      <rPr>
        <sz val="11"/>
        <color rgb="FF000000"/>
        <rFont val="Calibri"/>
      </rPr>
      <t xml:space="preserve">
</t>
    </r>
    <r>
      <rPr>
        <sz val="11"/>
        <color rgb="FF000000"/>
        <rFont val="Calibri"/>
      </rPr>
      <t>- Under Networking, check if the workspace is deployed in a Customer-Managed VNet.</t>
    </r>
    <r>
      <rPr>
        <sz val="11"/>
        <color rgb="FF000000"/>
        <rFont val="Calibri"/>
      </rPr>
      <t xml:space="preserve">
</t>
    </r>
    <r>
      <rPr>
        <sz val="11"/>
        <color rgb="FF000000"/>
        <rFont val="Calibri"/>
      </rPr>
      <t>- If the Virtual Network field shows Databricks-Managed VNet, it is non-compliant.</t>
    </r>
    <r>
      <rPr>
        <sz val="11"/>
        <color rgb="FF000000"/>
        <rFont val="Calibri"/>
      </rPr>
      <t xml:space="preserve">
</t>
    </r>
    <r>
      <rPr>
        <sz val="11"/>
        <color rgb="FF000000"/>
        <rFont val="Calibri"/>
      </rPr>
      <t>- Verify NSG rules and Private Endpoints for fine-grained access control.</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check if Databricks is using a customer-managed VNet:</t>
    </r>
    <r>
      <rPr>
        <sz val="11"/>
        <color rgb="FF000000"/>
        <rFont val="Calibri"/>
      </rPr>
      <t xml:space="preserve">
</t>
    </r>
    <r>
      <rPr>
        <sz val="11"/>
        <color rgb="FF006096"/>
        <rFont val="Roboto Condensed"/>
      </rPr>
      <t>az network vnet show --resource-group &lt;resource-group-name&gt; --name &lt;vnet-name&gt;</t>
    </r>
    <r>
      <rPr>
        <sz val="11"/>
        <color rgb="FF006096"/>
        <rFont val="Roboto Condensed"/>
      </rPr>
      <t xml:space="preserve">
</t>
    </r>
    <r>
      <rPr>
        <sz val="11"/>
        <color rgb="FF000000"/>
        <rFont val="Calibri"/>
      </rPr>
      <t xml:space="preserve">
</t>
    </r>
    <r>
      <rPr>
        <sz val="11"/>
        <color rgb="FF000000"/>
        <rFont val="Calibri"/>
      </rPr>
      <t>Ensure that Databricks subnets are present in the VNet configuration.Validate NSG rules attached to the Databricks subnets.</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Get-AzDatabricksWorkspace -ResourceGroupName &lt;resource-group-name&gt; -Name &lt;databricks-workspace-name&gt; | Select-Object VirtualNetworkId</t>
    </r>
    <r>
      <rPr>
        <sz val="11"/>
        <color rgb="FF006096"/>
        <rFont val="Roboto Condensed"/>
      </rPr>
      <t xml:space="preserve">
</t>
    </r>
    <r>
      <rPr>
        <sz val="11"/>
        <color rgb="FF000000"/>
        <rFont val="Calibri"/>
      </rPr>
      <t xml:space="preserve">
</t>
    </r>
    <r>
      <rPr>
        <sz val="11"/>
        <color rgb="FF000000"/>
        <rFont val="Calibri"/>
      </rPr>
      <t>If VirtualNetworkId is null or shows a Databricks-Managed VNet, it is non-compliant.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9c25c9e4-ee12-4882-afd2-11fb9d87893f </t>
    </r>
    <r>
      <rPr>
        <sz val="11"/>
        <color rgb="FF0000FF"/>
        <rFont val="Calibri"/>
      </rPr>
      <t>(https://portal.azure.com/#view/Microsoft_Azure_Policy/PolicyDetailBlade/definitionId/%2Fproviders%2FMicrosoft.Authorization%2FpolicyDefinitions%2F9c25c9e4-ee12-4882-afd2-11fb9d87893f)</t>
    </r>
    <r>
      <rPr>
        <sz val="11"/>
        <color rgb="FF000000"/>
        <rFont val="Calibri"/>
      </rPr>
      <t xml:space="preserve"> </t>
    </r>
    <r>
      <rPr>
        <b/>
        <sz val="11"/>
        <color rgb="FF000000"/>
        <rFont val="Calibri"/>
      </rPr>
      <t>- Name:</t>
    </r>
    <r>
      <rPr>
        <sz val="11"/>
        <color rgb="FF000000"/>
        <rFont val="Calibri"/>
      </rPr>
      <t xml:space="preserve"> 'Azure Databricks Workspaces should be in a virtual network'</t>
    </r>
  </si>
  <si>
    <r>
      <rPr>
        <sz val="11"/>
        <color rgb="FF000000"/>
        <rFont val="Calibri"/>
      </rPr>
      <t>By default, Azure Databricks uses a Databricks-Managed VNet.</t>
    </r>
  </si>
  <si>
    <t>2.1.2</t>
  </si>
  <si>
    <r>
      <rPr>
        <sz val="11"/>
        <rFont val="Calibri"/>
      </rPr>
      <t>Ensure that Network Security Groups are Configured for Databricks Subnets</t>
    </r>
  </si>
  <si>
    <r>
      <rPr>
        <b/>
        <sz val="11"/>
        <color rgb="FF000000"/>
        <rFont val="Calibri"/>
      </rPr>
      <t>Remediate from Azure Portal</t>
    </r>
    <r>
      <rPr>
        <sz val="11"/>
        <color rgb="FF000000"/>
        <rFont val="Calibri"/>
      </rPr>
      <t xml:space="preserve">
</t>
    </r>
    <r>
      <rPr>
        <sz val="11"/>
        <color rgb="FF000000"/>
        <rFont val="Calibri"/>
      </rPr>
      <t>- Assign NSG to Databricks subnets under Networking &gt; NSG Settings.</t>
    </r>
  </si>
  <si>
    <r>
      <rPr>
        <sz val="11"/>
        <color rgb="FF000000"/>
        <rFont val="Calibri"/>
      </rPr>
      <t>Network Security Groups (NSGs) should be implemented to control inbound and outbound traffic to Azure Databricks subnets, ensuring only authorized communication. NSGs operate using a rule-based model that includes both explicit allow/deny rules and an implicit deny at the end of the rule list. This means that any traffic not explicitly allowed is automatically denied. To ensure secure and predictable behavior, NSGs should be configured with explicit deny rules for known unwanted traffic, in addition to the default implicit deny, to improve visibility and auditability of blocked traffic. This approach helps enforce least privilege and minimizes the risk of unauthorized access to Databricks resources.</t>
    </r>
  </si>
  <si>
    <r>
      <rPr>
        <sz val="11"/>
        <color rgb="FF000000"/>
        <rFont val="Calibri"/>
      </rPr>
      <t>- NSGs require ongoing maintenance to ensure rule accuracy and alignment with evolving business and security requirements.</t>
    </r>
    <r>
      <rPr>
        <sz val="11"/>
        <color rgb="FF000000"/>
        <rFont val="Calibri"/>
      </rPr>
      <t xml:space="preserve">
</t>
    </r>
    <r>
      <rPr>
        <sz val="11"/>
        <color rgb="FF000000"/>
        <rFont val="Calibri"/>
      </rPr>
      <t>- Misconfigured NSGs—especially overly broad allow rules or missing explicit denies—can inadvertently expose Databricks resources or block legitimate traffic.</t>
    </r>
    <r>
      <rPr>
        <sz val="11"/>
        <color rgb="FF000000"/>
        <rFont val="Calibri"/>
      </rPr>
      <t xml:space="preserve">
</t>
    </r>
    <r>
      <rPr>
        <sz val="11"/>
        <color rgb="FF000000"/>
        <rFont val="Calibri"/>
      </rPr>
      <t>- Relying solely on implicit deny may obscure the intent behind traffic restrictions, making it harder to audit or troubleshoot network behavior.</t>
    </r>
  </si>
  <si>
    <r>
      <rPr>
        <b/>
        <sz val="11"/>
        <color rgb="FF000000"/>
        <rFont val="Calibri"/>
      </rPr>
      <t>Audit from Azure Portal</t>
    </r>
    <r>
      <rPr>
        <sz val="11"/>
        <color rgb="FF000000"/>
        <rFont val="Calibri"/>
      </rPr>
      <t xml:space="preserve">
</t>
    </r>
    <r>
      <rPr>
        <sz val="11"/>
        <color rgb="FF000000"/>
        <rFont val="Calibri"/>
      </rPr>
      <t>- Navigate to Virtual Networks &gt; Subnets, and review NSG assignments.</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network nsg list --query "[].{Name:name, Rules:securityRules}"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Get-AzNetworkSecurityGroup -ResourceGroupName &lt;resource-group-name&gt;</t>
    </r>
    <r>
      <rPr>
        <sz val="11"/>
        <color rgb="FF006096"/>
        <rFont val="Roboto Condensed"/>
      </rPr>
      <t xml:space="preserve">
</t>
    </r>
  </si>
  <si>
    <r>
      <rPr>
        <sz val="11"/>
        <color rgb="FF000000"/>
        <rFont val="Calibri"/>
      </rPr>
      <t>By default, Databricks subnets do not have NSGs assigned.</t>
    </r>
  </si>
  <si>
    <t>2.1.3</t>
  </si>
  <si>
    <r>
      <rPr>
        <sz val="11"/>
        <rFont val="Calibri"/>
      </rPr>
      <t>Ensure that Traffic is Encrypted Between Cluster Worker Nodes</t>
    </r>
  </si>
  <si>
    <t>Manual</t>
  </si>
  <si>
    <t>Level 2</t>
  </si>
  <si>
    <r>
      <rPr>
        <sz val="11"/>
        <color rgb="FF000000"/>
        <rFont val="Calibri"/>
      </rPr>
      <t>Create a JKS keystore:</t>
    </r>
    <r>
      <rPr>
        <sz val="11"/>
        <color rgb="FF000000"/>
        <rFont val="Calibri"/>
      </rPr>
      <t xml:space="preserve">
</t>
    </r>
    <r>
      <rPr>
        <sz val="11"/>
        <color rgb="FF000000"/>
        <rFont val="Calibri"/>
      </rPr>
      <t>- Generate a Java KeyStore (JKS) file that will be used for SSL/TLS encryption.</t>
    </r>
    <r>
      <rPr>
        <sz val="11"/>
        <color rgb="FF000000"/>
        <rFont val="Calibri"/>
      </rPr>
      <t xml:space="preserve">
</t>
    </r>
    <r>
      <rPr>
        <sz val="11"/>
        <color rgb="FF000000"/>
        <rFont val="Calibri"/>
      </rPr>
      <t>- Upload the keystore file to a secure directory in DBFS (e.g. /dbfs/&lt;keystore-directory&gt;/jetty_ssl_driver_keystore.jks).</t>
    </r>
    <r>
      <rPr>
        <sz val="11"/>
        <color rgb="FF000000"/>
        <rFont val="Calibri"/>
      </rPr>
      <t xml:space="preserve">
</t>
    </r>
    <r>
      <rPr>
        <sz val="11"/>
        <color rgb="FF000000"/>
        <rFont val="Calibri"/>
      </rPr>
      <t>Develop an init script:</t>
    </r>
    <r>
      <rPr>
        <sz val="11"/>
        <color rgb="FF000000"/>
        <rFont val="Calibri"/>
      </rPr>
      <t xml:space="preserve">
</t>
    </r>
    <r>
      <rPr>
        <sz val="11"/>
        <color rgb="FF000000"/>
        <rFont val="Calibri"/>
      </rPr>
      <t>- Create an init script that performs the following tasks:</t>
    </r>
    <r>
      <rPr>
        <sz val="11"/>
        <color rgb="FF000000"/>
        <rFont val="Calibri"/>
      </rPr>
      <t xml:space="preserve">
</t>
    </r>
    <r>
      <rPr>
        <sz val="11"/>
        <color rgb="FF000000"/>
        <rFont val="Calibri"/>
      </rPr>
      <t>- Retrieves the JKS keystore file and password.</t>
    </r>
    <r>
      <rPr>
        <sz val="11"/>
        <color rgb="FF000000"/>
        <rFont val="Calibri"/>
      </rPr>
      <t xml:space="preserve">
</t>
    </r>
    <r>
      <rPr>
        <sz val="11"/>
        <color rgb="FF000000"/>
        <rFont val="Calibri"/>
      </rPr>
      <t>- Derives a shared encryption secret from the keystore.</t>
    </r>
    <r>
      <rPr>
        <sz val="11"/>
        <color rgb="FF000000"/>
        <rFont val="Calibri"/>
      </rPr>
      <t xml:space="preserve">
</t>
    </r>
    <r>
      <rPr>
        <sz val="11"/>
        <color rgb="FF000000"/>
        <rFont val="Calibri"/>
      </rPr>
      <t>- Configures Spark driver and executor settings to enable encryption.</t>
    </r>
    <r>
      <rPr>
        <sz val="11"/>
        <color rgb="FF000000"/>
        <rFont val="Calibri"/>
      </rPr>
      <t xml:space="preserve">
</t>
    </r>
    <r>
      <rPr>
        <sz val="11"/>
        <color rgb="FF000000"/>
        <rFont val="Calibri"/>
      </rPr>
      <t>- Example init script:</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set -euo pipefail</t>
    </r>
    <r>
      <rPr>
        <sz val="11"/>
        <color rgb="FF006096"/>
        <rFont val="Roboto Condensed"/>
      </rPr>
      <t xml:space="preserve">
</t>
    </r>
    <r>
      <rPr>
        <sz val="11"/>
        <color rgb="FF006096"/>
        <rFont val="Roboto Condensed"/>
      </rPr>
      <t>keystore_dbfs_file="/dbfs/&lt;keystore-directory&gt;/jetty_ssl_driver_keystore.jks"</t>
    </r>
    <r>
      <rPr>
        <sz val="11"/>
        <color rgb="FF006096"/>
        <rFont val="Roboto Condensed"/>
      </rPr>
      <t xml:space="preserve">
</t>
    </r>
    <r>
      <rPr>
        <sz val="11"/>
        <color rgb="FF006096"/>
        <rFont val="Roboto Condensed"/>
      </rPr>
      <t>max_attempts=30</t>
    </r>
    <r>
      <rPr>
        <sz val="11"/>
        <color rgb="FF006096"/>
        <rFont val="Roboto Condensed"/>
      </rPr>
      <t xml:space="preserve">
</t>
    </r>
    <r>
      <rPr>
        <sz val="11"/>
        <color rgb="FF006096"/>
        <rFont val="Roboto Condensed"/>
      </rPr>
      <t>while [ ! -f ${keystore_dbfs_file} ]; do</t>
    </r>
    <r>
      <rPr>
        <sz val="11"/>
        <color rgb="FF006096"/>
        <rFont val="Roboto Condensed"/>
      </rPr>
      <t xml:space="preserve">
</t>
    </r>
    <r>
      <rPr>
        <sz val="11"/>
        <color rgb="FF006096"/>
        <rFont val="Roboto Condensed"/>
      </rPr>
      <t xml:space="preserve">  if [ "$max_attempts" == 0 ]; then</t>
    </r>
    <r>
      <rPr>
        <sz val="11"/>
        <color rgb="FF006096"/>
        <rFont val="Roboto Condensed"/>
      </rPr>
      <t xml:space="preserve">
</t>
    </r>
    <r>
      <rPr>
        <sz val="11"/>
        <color rgb="FF006096"/>
        <rFont val="Roboto Condensed"/>
      </rPr>
      <t xml:space="preserve">    echo "ERROR: Unable to find the file : $keystore_dbfs_file. Failing the script."</t>
    </r>
    <r>
      <rPr>
        <sz val="11"/>
        <color rgb="FF006096"/>
        <rFont val="Roboto Condensed"/>
      </rPr>
      <t xml:space="preserve">
</t>
    </r>
    <r>
      <rPr>
        <sz val="11"/>
        <color rgb="FF006096"/>
        <rFont val="Roboto Condensed"/>
      </rPr>
      <t xml:space="preserve">    exit 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sleep 2s</t>
    </r>
    <r>
      <rPr>
        <sz val="11"/>
        <color rgb="FF006096"/>
        <rFont val="Roboto Condensed"/>
      </rPr>
      <t xml:space="preserve">
</t>
    </r>
    <r>
      <rPr>
        <sz val="11"/>
        <color rgb="FF006096"/>
        <rFont val="Roboto Condensed"/>
      </rPr>
      <t xml:space="preserve">  ((max_attempts--))</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sasl_secret=$(sha256sum $keystore_dbfs_file | cut -d' ' -f1)</t>
    </r>
    <r>
      <rPr>
        <sz val="11"/>
        <color rgb="FF006096"/>
        <rFont val="Roboto Condensed"/>
      </rPr>
      <t xml:space="preserve">
</t>
    </r>
    <r>
      <rPr>
        <sz val="11"/>
        <color rgb="FF006096"/>
        <rFont val="Roboto Condensed"/>
      </rPr>
      <t>if [ -z "${sasl_secret}" ]; then</t>
    </r>
    <r>
      <rPr>
        <sz val="11"/>
        <color rgb="FF006096"/>
        <rFont val="Roboto Condensed"/>
      </rPr>
      <t xml:space="preserve">
</t>
    </r>
    <r>
      <rPr>
        <sz val="11"/>
        <color rgb="FF006096"/>
        <rFont val="Roboto Condensed"/>
      </rPr>
      <t xml:space="preserve">  echo "ERROR: Unable to derive the secret. Failing the script."</t>
    </r>
    <r>
      <rPr>
        <sz val="11"/>
        <color rgb="FF006096"/>
        <rFont val="Roboto Condensed"/>
      </rPr>
      <t xml:space="preserve">
</t>
    </r>
    <r>
      <rPr>
        <sz val="11"/>
        <color rgb="FF006096"/>
        <rFont val="Roboto Condensed"/>
      </rPr>
      <t xml:space="preserve">  exit 1</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local_keystore_file="$DB_HOME/keys/jetty_ssl_driver_keystore.jks"</t>
    </r>
    <r>
      <rPr>
        <sz val="11"/>
        <color rgb="FF006096"/>
        <rFont val="Roboto Condensed"/>
      </rPr>
      <t xml:space="preserve">
</t>
    </r>
    <r>
      <rPr>
        <sz val="11"/>
        <color rgb="FF006096"/>
        <rFont val="Roboto Condensed"/>
      </rPr>
      <t>local_keystore_password="gb1gQqZ9ZIHS"</t>
    </r>
    <r>
      <rPr>
        <sz val="11"/>
        <color rgb="FF006096"/>
        <rFont val="Roboto Condensed"/>
      </rPr>
      <t xml:space="preserve">
</t>
    </r>
    <r>
      <rPr>
        <sz val="11"/>
        <color rgb="FF006096"/>
        <rFont val="Roboto Condensed"/>
      </rPr>
      <t>if [[ $DB_IS_DRIVER = "TRUE" ]]; then</t>
    </r>
    <r>
      <rPr>
        <sz val="11"/>
        <color rgb="FF006096"/>
        <rFont val="Roboto Condensed"/>
      </rPr>
      <t xml:space="preserve">
</t>
    </r>
    <r>
      <rPr>
        <sz val="11"/>
        <color rgb="FF006096"/>
        <rFont val="Roboto Condensed"/>
      </rPr>
      <t xml:space="preserve">  driver_conf=${DB_HOME}/driver/conf/spark-branch.conf</t>
    </r>
    <r>
      <rPr>
        <sz val="11"/>
        <color rgb="FF006096"/>
        <rFont val="Roboto Condensed"/>
      </rPr>
      <t xml:space="preserve">
</t>
    </r>
    <r>
      <rPr>
        <sz val="11"/>
        <color rgb="FF006096"/>
        <rFont val="Roboto Condensed"/>
      </rPr>
      <t xml:space="preserve">  echo "Configuring driver conf at $driver_conf"</t>
    </r>
    <r>
      <rPr>
        <sz val="11"/>
        <color rgb="FF006096"/>
        <rFont val="Roboto Condensed"/>
      </rPr>
      <t xml:space="preserve">
</t>
    </r>
    <r>
      <rPr>
        <sz val="11"/>
        <color rgb="FF006096"/>
        <rFont val="Roboto Condensed"/>
      </rPr>
      <t xml:space="preserve">  if [ ! -e $driver_conf ]; then</t>
    </r>
    <r>
      <rPr>
        <sz val="11"/>
        <color rgb="FF006096"/>
        <rFont val="Roboto Condensed"/>
      </rPr>
      <t xml:space="preserve">
</t>
    </r>
    <r>
      <rPr>
        <sz val="11"/>
        <color rgb="FF006096"/>
        <rFont val="Roboto Condensed"/>
      </rPr>
      <t xml:space="preserve">    echo "spark.authenticate true" &gt;&gt; $driver_conf</t>
    </r>
    <r>
      <rPr>
        <sz val="11"/>
        <color rgb="FF006096"/>
        <rFont val="Roboto Condensed"/>
      </rPr>
      <t xml:space="preserve">
</t>
    </r>
    <r>
      <rPr>
        <sz val="11"/>
        <color rgb="FF006096"/>
        <rFont val="Roboto Condensed"/>
      </rPr>
      <t xml:space="preserve">    echo "spark.authenticate.secret $sasl_secret" &gt;&gt; $driver_conf</t>
    </r>
    <r>
      <rPr>
        <sz val="11"/>
        <color rgb="FF006096"/>
        <rFont val="Roboto Condensed"/>
      </rPr>
      <t xml:space="preserve">
</t>
    </r>
    <r>
      <rPr>
        <sz val="11"/>
        <color rgb="FF006096"/>
        <rFont val="Roboto Condensed"/>
      </rPr>
      <t xml:space="preserve">    echo "spark.authenticate.enableSaslEncryption true" &gt;&gt; $driver_conf</t>
    </r>
    <r>
      <rPr>
        <sz val="11"/>
        <color rgb="FF006096"/>
        <rFont val="Roboto Condensed"/>
      </rPr>
      <t xml:space="preserve">
</t>
    </r>
    <r>
      <rPr>
        <sz val="11"/>
        <color rgb="FF006096"/>
        <rFont val="Roboto Condensed"/>
      </rPr>
      <t xml:space="preserve">    echo "spark.network.crypto.enabled true" &gt;&gt; $driver_conf</t>
    </r>
    <r>
      <rPr>
        <sz val="11"/>
        <color rgb="FF006096"/>
        <rFont val="Roboto Condensed"/>
      </rPr>
      <t xml:space="preserve">
</t>
    </r>
    <r>
      <rPr>
        <sz val="11"/>
        <color rgb="FF006096"/>
        <rFont val="Roboto Condensed"/>
      </rPr>
      <t xml:space="preserve">    echo "spark.network.crypto.keyLength 256" &gt;&gt; $driver_conf</t>
    </r>
    <r>
      <rPr>
        <sz val="11"/>
        <color rgb="FF006096"/>
        <rFont val="Roboto Condensed"/>
      </rPr>
      <t xml:space="preserve">
</t>
    </r>
    <r>
      <rPr>
        <sz val="11"/>
        <color rgb="FF006096"/>
        <rFont val="Roboto Condensed"/>
      </rPr>
      <t xml:space="preserve">    echo "spark.network.crypto.keyFactoryAlgorithm PBKDF2WithHmacSHA1" &gt;&gt; $driver_conf</t>
    </r>
    <r>
      <rPr>
        <sz val="11"/>
        <color rgb="FF006096"/>
        <rFont val="Roboto Condensed"/>
      </rPr>
      <t xml:space="preserve">
</t>
    </r>
    <r>
      <rPr>
        <sz val="11"/>
        <color rgb="FF006096"/>
        <rFont val="Roboto Condensed"/>
      </rPr>
      <t xml:space="preserve">    echo "spark.io.encryption.enabled true" &gt;&gt; $driver_conf</t>
    </r>
    <r>
      <rPr>
        <sz val="11"/>
        <color rgb="FF006096"/>
        <rFont val="Roboto Condensed"/>
      </rPr>
      <t xml:space="preserve">
</t>
    </r>
    <r>
      <rPr>
        <sz val="11"/>
        <color rgb="FF006096"/>
        <rFont val="Roboto Condensed"/>
      </rPr>
      <t xml:space="preserve">    echo "spark.ssl.enabled true" &gt;&gt; $driver_conf</t>
    </r>
    <r>
      <rPr>
        <sz val="11"/>
        <color rgb="FF006096"/>
        <rFont val="Roboto Condensed"/>
      </rPr>
      <t xml:space="preserve">
</t>
    </r>
    <r>
      <rPr>
        <sz val="11"/>
        <color rgb="FF006096"/>
        <rFont val="Roboto Condensed"/>
      </rPr>
      <t xml:space="preserve">    echo "spark.ssl.keyPassword $local_keystore_password" &gt;&gt; $driver_conf</t>
    </r>
    <r>
      <rPr>
        <sz val="11"/>
        <color rgb="FF006096"/>
        <rFont val="Roboto Condensed"/>
      </rPr>
      <t xml:space="preserve">
</t>
    </r>
    <r>
      <rPr>
        <sz val="11"/>
        <color rgb="FF006096"/>
        <rFont val="Roboto Condensed"/>
      </rPr>
      <t xml:space="preserve">    echo "spark.ssl.keyStore $local_keystore_file" &gt;&gt; $driver_conf</t>
    </r>
    <r>
      <rPr>
        <sz val="11"/>
        <color rgb="FF006096"/>
        <rFont val="Roboto Condensed"/>
      </rPr>
      <t xml:space="preserve">
</t>
    </r>
    <r>
      <rPr>
        <sz val="11"/>
        <color rgb="FF006096"/>
        <rFont val="Roboto Condensed"/>
      </rPr>
      <t xml:space="preserve">    echo "spark.ssl.keyStorePassword $local_keystore_password" &gt;&gt; $driver_conf</t>
    </r>
    <r>
      <rPr>
        <sz val="11"/>
        <color rgb="FF006096"/>
        <rFont val="Roboto Condensed"/>
      </rPr>
      <t xml:space="preserve">
</t>
    </r>
    <r>
      <rPr>
        <sz val="11"/>
        <color rgb="FF006096"/>
        <rFont val="Roboto Condensed"/>
      </rPr>
      <t xml:space="preserve">    echo "spark.ssl.protocol TLSv1.3" &gt;&gt; $driver_conf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executor_conf=${DB_HOME}/conf/spark.executor.extraJavaOptions</t>
    </r>
    <r>
      <rPr>
        <sz val="11"/>
        <color rgb="FF006096"/>
        <rFont val="Roboto Condensed"/>
      </rPr>
      <t xml:space="preserve">
</t>
    </r>
    <r>
      <rPr>
        <sz val="11"/>
        <color rgb="FF006096"/>
        <rFont val="Roboto Condensed"/>
      </rPr>
      <t>echo "Configuring executor conf at $executor_conf"</t>
    </r>
    <r>
      <rPr>
        <sz val="11"/>
        <color rgb="FF006096"/>
        <rFont val="Roboto Condensed"/>
      </rPr>
      <t xml:space="preserve">
</t>
    </r>
    <r>
      <rPr>
        <sz val="11"/>
        <color rgb="FF006096"/>
        <rFont val="Roboto Condensed"/>
      </rPr>
      <t>if [ ! -e $executor_conf ]; then</t>
    </r>
    <r>
      <rPr>
        <sz val="11"/>
        <color rgb="FF006096"/>
        <rFont val="Roboto Condensed"/>
      </rPr>
      <t xml:space="preserve">
</t>
    </r>
    <r>
      <rPr>
        <sz val="11"/>
        <color rgb="FF006096"/>
        <rFont val="Roboto Condensed"/>
      </rPr>
      <t xml:space="preserve">  echo "-Dspark.authenticate=true" &gt;&gt; $executor_conf</t>
    </r>
    <r>
      <rPr>
        <sz val="11"/>
        <color rgb="FF006096"/>
        <rFont val="Roboto Condensed"/>
      </rPr>
      <t xml:space="preserve">
</t>
    </r>
    <r>
      <rPr>
        <sz val="11"/>
        <color rgb="FF006096"/>
        <rFont val="Roboto Condensed"/>
      </rPr>
      <t xml:space="preserve">  echo "-Dspark.authenticate.secret=$sasl_secret" &gt;&gt; $executor_conf</t>
    </r>
    <r>
      <rPr>
        <sz val="11"/>
        <color rgb="FF006096"/>
        <rFont val="Roboto Condensed"/>
      </rPr>
      <t xml:space="preserve">
</t>
    </r>
    <r>
      <rPr>
        <sz val="11"/>
        <color rgb="FF006096"/>
        <rFont val="Roboto Condensed"/>
      </rPr>
      <t xml:space="preserve">  echo "-Dspark.authenticate.enableSaslEncryption=true" &gt;&gt; $executor_conf</t>
    </r>
    <r>
      <rPr>
        <sz val="11"/>
        <color rgb="FF006096"/>
        <rFont val="Roboto Condensed"/>
      </rPr>
      <t xml:space="preserve">
</t>
    </r>
    <r>
      <rPr>
        <sz val="11"/>
        <color rgb="FF006096"/>
        <rFont val="Roboto Condensed"/>
      </rPr>
      <t xml:space="preserve">  echo "-Dspark.network.crypto.enabled=true" &gt;&gt; $executor_conf</t>
    </r>
    <r>
      <rPr>
        <sz val="11"/>
        <color rgb="FF006096"/>
        <rFont val="Roboto Condensed"/>
      </rPr>
      <t xml:space="preserve">
</t>
    </r>
    <r>
      <rPr>
        <sz val="11"/>
        <color rgb="FF006096"/>
        <rFont val="Roboto Condensed"/>
      </rPr>
      <t xml:space="preserve">  echo "-Dspark.network.crypto.keyLength=256" &gt;&gt; $executor_conf</t>
    </r>
    <r>
      <rPr>
        <sz val="11"/>
        <color rgb="FF006096"/>
        <rFont val="Roboto Condensed"/>
      </rPr>
      <t xml:space="preserve">
</t>
    </r>
    <r>
      <rPr>
        <sz val="11"/>
        <color rgb="FF006096"/>
        <rFont val="Roboto Condensed"/>
      </rPr>
      <t xml:space="preserve">  echo "-Dspark.network.crypto.keyFactoryAlgorithm=PBKDF2WithHmacSHA1" &gt;&gt; $executor_conf</t>
    </r>
    <r>
      <rPr>
        <sz val="11"/>
        <color rgb="FF006096"/>
        <rFont val="Roboto Condensed"/>
      </rPr>
      <t xml:space="preserve">
</t>
    </r>
    <r>
      <rPr>
        <sz val="11"/>
        <color rgb="FF006096"/>
        <rFont val="Roboto Condensed"/>
      </rPr>
      <t xml:space="preserve">  echo "-Dspark.io.encryption.enabled=true" &gt;&gt; $executor_conf</t>
    </r>
    <r>
      <rPr>
        <sz val="11"/>
        <color rgb="FF006096"/>
        <rFont val="Roboto Condensed"/>
      </rPr>
      <t xml:space="preserve">
</t>
    </r>
    <r>
      <rPr>
        <sz val="11"/>
        <color rgb="FF006096"/>
        <rFont val="Roboto Condensed"/>
      </rPr>
      <t xml:space="preserve">  echo "-Dspark.ssl.enabled=true" &gt;&gt; $executor_conf</t>
    </r>
    <r>
      <rPr>
        <sz val="11"/>
        <color rgb="FF006096"/>
        <rFont val="Roboto Condensed"/>
      </rPr>
      <t xml:space="preserve">
</t>
    </r>
    <r>
      <rPr>
        <sz val="11"/>
        <color rgb="FF006096"/>
        <rFont val="Roboto Condensed"/>
      </rPr>
      <t xml:space="preserve">  echo "-Dspark.ssl.keyPassword=$local_keystore_password" &gt;&gt; $executor_conf</t>
    </r>
    <r>
      <rPr>
        <sz val="11"/>
        <color rgb="FF006096"/>
        <rFont val="Roboto Condensed"/>
      </rPr>
      <t xml:space="preserve">
</t>
    </r>
    <r>
      <rPr>
        <sz val="11"/>
        <color rgb="FF006096"/>
        <rFont val="Roboto Condensed"/>
      </rPr>
      <t xml:space="preserve">  echo "-Dspark.ssl.keyStore=$local_keystore_file" &gt;&gt; $executor_conf</t>
    </r>
    <r>
      <rPr>
        <sz val="11"/>
        <color rgb="FF006096"/>
        <rFont val="Roboto Condensed"/>
      </rPr>
      <t xml:space="preserve">
</t>
    </r>
    <r>
      <rPr>
        <sz val="11"/>
        <color rgb="FF006096"/>
        <rFont val="Roboto Condensed"/>
      </rPr>
      <t xml:space="preserve">  echo "-Dspark.ssl.keyStorePassword=$local_keystore_password" &gt;&gt; $executor_conf</t>
    </r>
    <r>
      <rPr>
        <sz val="11"/>
        <color rgb="FF006096"/>
        <rFont val="Roboto Condensed"/>
      </rPr>
      <t xml:space="preserve">
</t>
    </r>
    <r>
      <rPr>
        <sz val="11"/>
        <color rgb="FF006096"/>
        <rFont val="Roboto Condensed"/>
      </rPr>
      <t xml:space="preserve">  echo "-Dspark.ssl.protocol=TLSv1.3" &gt;&gt; $executor_conf</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 Save.</t>
    </r>
  </si>
  <si>
    <r>
      <rPr>
        <sz val="11"/>
        <color rgb="FF000000"/>
        <rFont val="Calibri"/>
      </rPr>
      <t>By default, data exchanged between worker nodes in an Azure Databricks cluster is not encrypted. To ensure that data is encrypted at all times, whether at rest or in transit, you can create an initialization script that configures your clusters to encrypt traffic between worker nodes using AES 256-bit encryption over a TLS 1.3 connection.</t>
    </r>
  </si>
  <si>
    <r>
      <rPr>
        <sz val="11"/>
        <color rgb="FF000000"/>
        <rFont val="Calibri"/>
      </rPr>
      <t>- Enabling encryption may introduce a performance penalty due to the computational overhead associated with encrypting and decrypting traffic. This can result in longer query execution times, especially for data-intensive operations.</t>
    </r>
    <r>
      <rPr>
        <sz val="11"/>
        <color rgb="FF000000"/>
        <rFont val="Calibri"/>
      </rPr>
      <t xml:space="preserve">
</t>
    </r>
    <r>
      <rPr>
        <sz val="11"/>
        <color rgb="FF000000"/>
        <rFont val="Calibri"/>
      </rPr>
      <t>- Implementing encryption requires creating and managing init scripts, which adds complexity to cluster configuration and maintenance.</t>
    </r>
    <r>
      <rPr>
        <sz val="11"/>
        <color rgb="FF000000"/>
        <rFont val="Calibri"/>
      </rPr>
      <t xml:space="preserve">
</t>
    </r>
    <r>
      <rPr>
        <sz val="11"/>
        <color rgb="FF000000"/>
        <rFont val="Calibri"/>
      </rPr>
      <t>- The shared encryption secret is derived from the hash of the keystore stored in DBFS. If the keystore is updated or rotated, all running clusters must be restarted to prevent authentication failures between Spark workers and drivers.</t>
    </r>
  </si>
  <si>
    <r>
      <rPr>
        <b/>
        <sz val="11"/>
        <color rgb="FF000000"/>
        <rFont val="Calibri"/>
      </rPr>
      <t>Audit from Azure Portal</t>
    </r>
    <r>
      <rPr>
        <sz val="11"/>
        <color rgb="FF000000"/>
        <rFont val="Calibri"/>
      </rPr>
      <t xml:space="preserve">
</t>
    </r>
    <r>
      <rPr>
        <sz val="11"/>
        <color rgb="FF000000"/>
        <rFont val="Calibri"/>
      </rPr>
      <t>Review cluster init scripts:</t>
    </r>
    <r>
      <rPr>
        <sz val="11"/>
        <color rgb="FF000000"/>
        <rFont val="Calibri"/>
      </rPr>
      <t xml:space="preserve">
</t>
    </r>
    <r>
      <rPr>
        <sz val="11"/>
        <color rgb="FF000000"/>
        <rFont val="Calibri"/>
      </rPr>
      <t>- Navigate to your Azure Databricks workspace, go to the "Clusters" section, select a cluster, and check the "Advanced Options" for any init scripts that configure encryption settings.</t>
    </r>
    <r>
      <rPr>
        <sz val="11"/>
        <color rgb="FF000000"/>
        <rFont val="Calibri"/>
      </rPr>
      <t xml:space="preserve">
</t>
    </r>
    <r>
      <rPr>
        <sz val="11"/>
        <color rgb="FF000000"/>
        <rFont val="Calibri"/>
      </rPr>
      <t>Verify spark configuration:</t>
    </r>
    <r>
      <rPr>
        <sz val="11"/>
        <color rgb="FF000000"/>
        <rFont val="Calibri"/>
      </rPr>
      <t xml:space="preserve">
</t>
    </r>
    <r>
      <rPr>
        <sz val="11"/>
        <color rgb="FF000000"/>
        <rFont val="Calibri"/>
      </rPr>
      <t>-  Ensure that the following Spark configurations are set:</t>
    </r>
    <r>
      <rPr>
        <sz val="11"/>
        <color rgb="FF000000"/>
        <rFont val="Calibri"/>
      </rPr>
      <t xml:space="preserve">
</t>
    </r>
    <r>
      <rPr>
        <sz val="11"/>
        <color rgb="FF006096"/>
        <rFont val="Roboto Condensed"/>
      </rPr>
      <t>spark.authenticate true</t>
    </r>
    <r>
      <rPr>
        <sz val="11"/>
        <color rgb="FF006096"/>
        <rFont val="Roboto Condensed"/>
      </rPr>
      <t xml:space="preserve">
</t>
    </r>
    <r>
      <rPr>
        <sz val="11"/>
        <color rgb="FF006096"/>
        <rFont val="Roboto Condensed"/>
      </rPr>
      <t>spark.authenticate.enableSaslEncryption true</t>
    </r>
    <r>
      <rPr>
        <sz val="11"/>
        <color rgb="FF006096"/>
        <rFont val="Roboto Condensed"/>
      </rPr>
      <t xml:space="preserve">
</t>
    </r>
    <r>
      <rPr>
        <sz val="11"/>
        <color rgb="FF006096"/>
        <rFont val="Roboto Condensed"/>
      </rPr>
      <t>spark.network.crypto.enabled true</t>
    </r>
    <r>
      <rPr>
        <sz val="11"/>
        <color rgb="FF006096"/>
        <rFont val="Roboto Condensed"/>
      </rPr>
      <t xml:space="preserve">
</t>
    </r>
    <r>
      <rPr>
        <sz val="11"/>
        <color rgb="FF006096"/>
        <rFont val="Roboto Condensed"/>
      </rPr>
      <t>spark.network.crypto.keyLength 256</t>
    </r>
    <r>
      <rPr>
        <sz val="11"/>
        <color rgb="FF006096"/>
        <rFont val="Roboto Condensed"/>
      </rPr>
      <t xml:space="preserve">
</t>
    </r>
    <r>
      <rPr>
        <sz val="11"/>
        <color rgb="FF006096"/>
        <rFont val="Roboto Condensed"/>
      </rPr>
      <t>spark.network.crypto.keyFactoryAlgorithm PBKDF2WithHmacSHA1</t>
    </r>
    <r>
      <rPr>
        <sz val="11"/>
        <color rgb="FF006096"/>
        <rFont val="Roboto Condensed"/>
      </rPr>
      <t xml:space="preserve">
</t>
    </r>
    <r>
      <rPr>
        <sz val="11"/>
        <color rgb="FF006096"/>
        <rFont val="Roboto Condensed"/>
      </rPr>
      <t>spark.io.encryption.enabled true</t>
    </r>
    <r>
      <rPr>
        <sz val="11"/>
        <color rgb="FF006096"/>
        <rFont val="Roboto Condensed"/>
      </rPr>
      <t xml:space="preserve">
</t>
    </r>
    <r>
      <rPr>
        <sz val="11"/>
        <color rgb="FF000000"/>
        <rFont val="Calibri"/>
      </rPr>
      <t xml:space="preserve">
</t>
    </r>
    <r>
      <rPr>
        <sz val="11"/>
        <color rgb="FF000000"/>
        <rFont val="Calibri"/>
      </rPr>
      <t>These settings can be found in the cluster's Spark configuration properties.</t>
    </r>
    <r>
      <rPr>
        <sz val="11"/>
        <color rgb="FF000000"/>
        <rFont val="Calibri"/>
      </rPr>
      <t xml:space="preserve">
</t>
    </r>
    <r>
      <rPr>
        <sz val="11"/>
        <color rgb="FF000000"/>
        <rFont val="Calibri"/>
      </rPr>
      <t>Check keystore management:</t>
    </r>
    <r>
      <rPr>
        <sz val="11"/>
        <color rgb="FF000000"/>
        <rFont val="Calibri"/>
      </rPr>
      <t xml:space="preserve">
</t>
    </r>
    <r>
      <rPr>
        <sz val="11"/>
        <color rgb="FF000000"/>
        <rFont val="Calibri"/>
      </rPr>
      <t>- Verify that the Java KeyStore (JKS) file is securely stored in DBFS and that its integrity is maintained.</t>
    </r>
    <r>
      <rPr>
        <sz val="11"/>
        <color rgb="FF000000"/>
        <rFont val="Calibri"/>
      </rPr>
      <t xml:space="preserve">
</t>
    </r>
    <r>
      <rPr>
        <sz val="11"/>
        <color rgb="FF000000"/>
        <rFont val="Calibri"/>
      </rPr>
      <t>- Ensure that the keystore password is securely managed and not hardcoded in scripts.</t>
    </r>
  </si>
  <si>
    <r>
      <rPr>
        <sz val="11"/>
        <color rgb="FF000000"/>
        <rFont val="Calibri"/>
      </rPr>
      <t>By default, traffic is not encrypted between cluster worker nodes.</t>
    </r>
  </si>
  <si>
    <t>2.1.4</t>
  </si>
  <si>
    <r>
      <rPr>
        <sz val="11"/>
        <rFont val="Calibri"/>
      </rPr>
      <t>Ensure that Users and Groups are Synced from Microsoft Entra ID to Azure Databricks</t>
    </r>
  </si>
  <si>
    <r>
      <rPr>
        <b/>
        <sz val="11"/>
        <color rgb="FF000000"/>
        <rFont val="Calibri"/>
      </rPr>
      <t>Remediate from Azure Portal</t>
    </r>
    <r>
      <rPr>
        <sz val="11"/>
        <color rgb="FF000000"/>
        <rFont val="Calibri"/>
      </rPr>
      <t xml:space="preserve">
</t>
    </r>
    <r>
      <rPr>
        <sz val="11"/>
        <color rgb="FF000000"/>
        <rFont val="Calibri"/>
      </rPr>
      <t>Enable provisioning in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Enterprise applications</t>
    </r>
    <r>
      <rPr>
        <sz val="11"/>
        <color rgb="FF000000"/>
        <rFont val="Calibri"/>
      </rPr>
      <t>.</t>
    </r>
    <r>
      <rPr>
        <sz val="11"/>
        <color rgb="FF000000"/>
        <rFont val="Calibri"/>
      </rPr>
      <t xml:space="preserve">
</t>
    </r>
    <r>
      <rPr>
        <sz val="11"/>
        <color rgb="FF000000"/>
        <rFont val="Calibri"/>
      </rPr>
      <t>- Click the name of the Azure Databricks SCIM application.</t>
    </r>
    <r>
      <rPr>
        <sz val="11"/>
        <color rgb="FF000000"/>
        <rFont val="Calibri"/>
      </rPr>
      <t xml:space="preserve">
</t>
    </r>
    <r>
      <rPr>
        <sz val="11"/>
        <color rgb="FF000000"/>
        <rFont val="Calibri"/>
      </rPr>
      <t xml:space="preserve">- Under </t>
    </r>
    <r>
      <rPr>
        <b/>
        <sz val="11"/>
        <color rgb="FF000000"/>
        <rFont val="Calibri"/>
      </rPr>
      <t>Provisioning</t>
    </r>
    <r>
      <rPr>
        <sz val="11"/>
        <color rgb="FF000000"/>
        <rFont val="Calibri"/>
      </rPr>
      <t xml:space="preserve">, select </t>
    </r>
    <r>
      <rPr>
        <b/>
        <sz val="11"/>
        <color rgb="FF000000"/>
        <rFont val="Calibri"/>
      </rPr>
      <t>Automatic</t>
    </r>
    <r>
      <rPr>
        <sz val="11"/>
        <color rgb="FF000000"/>
        <rFont val="Calibri"/>
      </rPr>
      <t xml:space="preserve"> and enter the SCIM endpoint and API token from Databricks.</t>
    </r>
    <r>
      <rPr>
        <sz val="11"/>
        <color rgb="FF000000"/>
        <rFont val="Calibri"/>
      </rPr>
      <t xml:space="preserve">
</t>
    </r>
    <r>
      <rPr>
        <sz val="11"/>
        <color rgb="FF000000"/>
        <rFont val="Calibri"/>
      </rPr>
      <t>Enable provisioning in Databricks:</t>
    </r>
    <r>
      <rPr>
        <sz val="11"/>
        <color rgb="FF000000"/>
        <rFont val="Calibri"/>
      </rPr>
      <t xml:space="preserve">
</t>
    </r>
    <r>
      <rPr>
        <sz val="11"/>
        <color rgb="FF000000"/>
        <rFont val="Calibri"/>
      </rPr>
      <t xml:space="preserve">- Navigate to </t>
    </r>
    <r>
      <rPr>
        <b/>
        <sz val="11"/>
        <color rgb="FF000000"/>
        <rFont val="Calibri"/>
      </rPr>
      <t>Admin Console</t>
    </r>
    <r>
      <rPr>
        <sz val="11"/>
        <color rgb="FF000000"/>
        <rFont val="Calibri"/>
      </rPr>
      <t xml:space="preserve"> &gt; </t>
    </r>
    <r>
      <rPr>
        <b/>
        <sz val="11"/>
        <color rgb="FF000000"/>
        <rFont val="Calibri"/>
      </rPr>
      <t>Identity and Access Management</t>
    </r>
    <r>
      <rPr>
        <sz val="11"/>
        <color rgb="FF000000"/>
        <rFont val="Calibri"/>
      </rPr>
      <t>.</t>
    </r>
    <r>
      <rPr>
        <sz val="11"/>
        <color rgb="FF000000"/>
        <rFont val="Calibri"/>
      </rPr>
      <t xml:space="preserve">
</t>
    </r>
    <r>
      <rPr>
        <sz val="11"/>
        <color rgb="FF000000"/>
        <rFont val="Calibri"/>
      </rPr>
      <t>- Enable SCIM provisioning and generate an API token.</t>
    </r>
    <r>
      <rPr>
        <sz val="11"/>
        <color rgb="FF000000"/>
        <rFont val="Calibri"/>
      </rPr>
      <t xml:space="preserve">
</t>
    </r>
    <r>
      <rPr>
        <sz val="11"/>
        <color rgb="FF000000"/>
        <rFont val="Calibri"/>
      </rPr>
      <t>Configure role assignments:</t>
    </r>
    <r>
      <rPr>
        <sz val="11"/>
        <color rgb="FF000000"/>
        <rFont val="Calibri"/>
      </rPr>
      <t xml:space="preserve">
</t>
    </r>
    <r>
      <rPr>
        <sz val="11"/>
        <color rgb="FF000000"/>
        <rFont val="Calibri"/>
      </rPr>
      <t>- Ensure groups from Entra ID are mapped to appropriate Databricks roles.</t>
    </r>
    <r>
      <rPr>
        <sz val="11"/>
        <color rgb="FF000000"/>
        <rFont val="Calibri"/>
      </rPr>
      <t xml:space="preserve">
</t>
    </r>
    <r>
      <rPr>
        <sz val="11"/>
        <color rgb="FF000000"/>
        <rFont val="Calibri"/>
      </rPr>
      <t>- Restrict administrative privileges to designated security groups.</t>
    </r>
    <r>
      <rPr>
        <sz val="11"/>
        <color rgb="FF000000"/>
        <rFont val="Calibri"/>
      </rPr>
      <t xml:space="preserve">
</t>
    </r>
    <r>
      <rPr>
        <sz val="11"/>
        <color rgb="FF000000"/>
        <rFont val="Calibri"/>
      </rPr>
      <t>Regularly monitor sync logs:</t>
    </r>
    <r>
      <rPr>
        <sz val="11"/>
        <color rgb="FF000000"/>
        <rFont val="Calibri"/>
      </rPr>
      <t xml:space="preserve">
</t>
    </r>
    <r>
      <rPr>
        <sz val="11"/>
        <color rgb="FF000000"/>
        <rFont val="Calibri"/>
      </rPr>
      <t>- Periodically review sync logs in Microsoft Entra ID and Databricks Admin Console.</t>
    </r>
    <r>
      <rPr>
        <sz val="11"/>
        <color rgb="FF000000"/>
        <rFont val="Calibri"/>
      </rPr>
      <t xml:space="preserve">
</t>
    </r>
    <r>
      <rPr>
        <sz val="11"/>
        <color rgb="FF000000"/>
        <rFont val="Calibri"/>
      </rPr>
      <t>- Configure Azure Monitor alerts for provisioning failures.</t>
    </r>
    <r>
      <rPr>
        <sz val="11"/>
        <color rgb="FF000000"/>
        <rFont val="Calibri"/>
      </rPr>
      <t xml:space="preserve">
</t>
    </r>
    <r>
      <rPr>
        <sz val="11"/>
        <color rgb="FF000000"/>
        <rFont val="Calibri"/>
      </rPr>
      <t>Disable manual user creation in Databricks:</t>
    </r>
    <r>
      <rPr>
        <sz val="11"/>
        <color rgb="FF000000"/>
        <rFont val="Calibri"/>
      </rPr>
      <t xml:space="preserve">
</t>
    </r>
    <r>
      <rPr>
        <sz val="11"/>
        <color rgb="FF000000"/>
        <rFont val="Calibri"/>
      </rPr>
      <t>- Ensure that all user management is controlled via SCIM sync from Entra ID.</t>
    </r>
    <r>
      <rPr>
        <sz val="11"/>
        <color rgb="FF000000"/>
        <rFont val="Calibri"/>
      </rPr>
      <t xml:space="preserve">
</t>
    </r>
    <r>
      <rPr>
        <sz val="11"/>
        <color rgb="FF000000"/>
        <rFont val="Calibri"/>
      </rPr>
      <t>- Disable personal access token usage for authentication.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Enable SCIM User and Group Provisioning in Azure Databricks:</t>
    </r>
    <r>
      <rPr>
        <sz val="11"/>
        <color rgb="FF000000"/>
        <rFont val="Calibri"/>
      </rPr>
      <t xml:space="preserve">
</t>
    </r>
    <r>
      <rPr>
        <sz val="11"/>
        <color rgb="FF006096"/>
        <rFont val="Roboto Condensed"/>
      </rPr>
      <t>az ad app update --id &lt;databricks-app-id&gt; --set provisioning.provisioningMode=Automatic</t>
    </r>
    <r>
      <rPr>
        <sz val="11"/>
        <color rgb="FF006096"/>
        <rFont val="Roboto Condensed"/>
      </rPr>
      <t xml:space="preserve">
</t>
    </r>
  </si>
  <si>
    <r>
      <rPr>
        <sz val="11"/>
        <color rgb="FF000000"/>
        <rFont val="Calibri"/>
      </rPr>
      <t>To ensure centralized identity and access management, users and groups from Microsoft Entra ID should be synchronized with Azure Databricks. This is achieved through SCIM provisioning, which automates the creation, update, and deactivation of users and groups in Databricks based on Entra ID assignments. Enabling this integration ensures that access controls in Databricks remain consistent with corporate identity governance policies, reducing the risk of orphaned accounts, stale permissions, and unauthorized access.</t>
    </r>
  </si>
  <si>
    <r>
      <rPr>
        <sz val="11"/>
        <color rgb="FF000000"/>
        <rFont val="Calibri"/>
      </rPr>
      <t>SCIM provisioning requires role mapping to avoid misconfigured user privileges.</t>
    </r>
  </si>
  <si>
    <r>
      <rPr>
        <b/>
        <sz val="11"/>
        <color rgb="FF000000"/>
        <rFont val="Calibri"/>
      </rPr>
      <t>Audit from Azure Portal</t>
    </r>
    <r>
      <rPr>
        <sz val="11"/>
        <color rgb="FF000000"/>
        <rFont val="Calibri"/>
      </rPr>
      <t xml:space="preserve">
</t>
    </r>
    <r>
      <rPr>
        <sz val="11"/>
        <color rgb="FF000000"/>
        <rFont val="Calibri"/>
      </rPr>
      <t>Verify SCIM provisioning is enabled:</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Enterprise applications</t>
    </r>
    <r>
      <rPr>
        <sz val="11"/>
        <color rgb="FF000000"/>
        <rFont val="Calibri"/>
      </rPr>
      <t>.</t>
    </r>
    <r>
      <rPr>
        <sz val="11"/>
        <color rgb="FF000000"/>
        <rFont val="Calibri"/>
      </rPr>
      <t xml:space="preserve">
</t>
    </r>
    <r>
      <rPr>
        <sz val="11"/>
        <color rgb="FF000000"/>
        <rFont val="Calibri"/>
      </rPr>
      <t>- Click the name of the Azure Databricks SCIM application.</t>
    </r>
    <r>
      <rPr>
        <sz val="11"/>
        <color rgb="FF000000"/>
        <rFont val="Calibri"/>
      </rPr>
      <t xml:space="preserve">
</t>
    </r>
    <r>
      <rPr>
        <sz val="11"/>
        <color rgb="FF000000"/>
        <rFont val="Calibri"/>
      </rPr>
      <t xml:space="preserve">- Under </t>
    </r>
    <r>
      <rPr>
        <b/>
        <sz val="11"/>
        <color rgb="FF000000"/>
        <rFont val="Calibri"/>
      </rPr>
      <t>Provisioning</t>
    </r>
    <r>
      <rPr>
        <sz val="11"/>
        <color rgb="FF000000"/>
        <rFont val="Calibri"/>
      </rPr>
      <t>, confirm that SCIM provisioning is enabled and running.</t>
    </r>
    <r>
      <rPr>
        <sz val="11"/>
        <color rgb="FF000000"/>
        <rFont val="Calibri"/>
      </rPr>
      <t xml:space="preserve">
</t>
    </r>
    <r>
      <rPr>
        <sz val="11"/>
        <color rgb="FF000000"/>
        <rFont val="Calibri"/>
      </rPr>
      <t>Check user sync status in Azure Portal:</t>
    </r>
    <r>
      <rPr>
        <sz val="11"/>
        <color rgb="FF000000"/>
        <rFont val="Calibri"/>
      </rPr>
      <t xml:space="preserve">
</t>
    </r>
    <r>
      <rPr>
        <sz val="11"/>
        <color rgb="FF000000"/>
        <rFont val="Calibri"/>
      </rPr>
      <t xml:space="preserve">- Under </t>
    </r>
    <r>
      <rPr>
        <b/>
        <sz val="11"/>
        <color rgb="FF000000"/>
        <rFont val="Calibri"/>
      </rPr>
      <t>Provisioning Logs</t>
    </r>
    <r>
      <rPr>
        <sz val="11"/>
        <color rgb="FF000000"/>
        <rFont val="Calibri"/>
      </rPr>
      <t>, verify the last successful sync and any failed entries.</t>
    </r>
    <r>
      <rPr>
        <sz val="11"/>
        <color rgb="FF000000"/>
        <rFont val="Calibri"/>
      </rPr>
      <t xml:space="preserve">
</t>
    </r>
    <r>
      <rPr>
        <sz val="11"/>
        <color rgb="FF000000"/>
        <rFont val="Calibri"/>
      </rPr>
      <t>Check user sync status in Databricks:</t>
    </r>
    <r>
      <rPr>
        <sz val="11"/>
        <color rgb="FF000000"/>
        <rFont val="Calibri"/>
      </rPr>
      <t xml:space="preserve">
</t>
    </r>
    <r>
      <rPr>
        <sz val="11"/>
        <color rgb="FF000000"/>
        <rFont val="Calibri"/>
      </rPr>
      <t xml:space="preserve">- Go to </t>
    </r>
    <r>
      <rPr>
        <b/>
        <sz val="11"/>
        <color rgb="FF000000"/>
        <rFont val="Calibri"/>
      </rPr>
      <t>Admin Console</t>
    </r>
    <r>
      <rPr>
        <sz val="11"/>
        <color rgb="FF000000"/>
        <rFont val="Calibri"/>
      </rPr>
      <t xml:space="preserve"> &gt; </t>
    </r>
    <r>
      <rPr>
        <b/>
        <sz val="11"/>
        <color rgb="FF000000"/>
        <rFont val="Calibri"/>
      </rPr>
      <t>Identity and Access Management</t>
    </r>
    <r>
      <rPr>
        <sz val="11"/>
        <color rgb="FF000000"/>
        <rFont val="Calibri"/>
      </rPr>
      <t>.</t>
    </r>
    <r>
      <rPr>
        <sz val="11"/>
        <color rgb="FF000000"/>
        <rFont val="Calibri"/>
      </rPr>
      <t xml:space="preserve">
</t>
    </r>
    <r>
      <rPr>
        <sz val="11"/>
        <color rgb="FF000000"/>
        <rFont val="Calibri"/>
      </rPr>
      <t>- Confirm that Users and Groups match those assigned in Microsoft Entra ID.</t>
    </r>
    <r>
      <rPr>
        <sz val="11"/>
        <color rgb="FF000000"/>
        <rFont val="Calibri"/>
      </rPr>
      <t xml:space="preserve">
</t>
    </r>
    <r>
      <rPr>
        <sz val="11"/>
        <color rgb="FF000000"/>
        <rFont val="Calibri"/>
      </rPr>
      <t>Ensure role-based access control (RBAC) mapping is correct:</t>
    </r>
    <r>
      <rPr>
        <sz val="11"/>
        <color rgb="FF000000"/>
        <rFont val="Calibri"/>
      </rPr>
      <t xml:space="preserve">
</t>
    </r>
    <r>
      <rPr>
        <sz val="11"/>
        <color rgb="FF000000"/>
        <rFont val="Calibri"/>
      </rPr>
      <t>- Verify that users are assigned appropriate Databricks roles (e.g. Admin, User, Contributor).</t>
    </r>
    <r>
      <rPr>
        <sz val="11"/>
        <color rgb="FF000000"/>
        <rFont val="Calibri"/>
      </rPr>
      <t xml:space="preserve">
</t>
    </r>
    <r>
      <rPr>
        <sz val="11"/>
        <color rgb="FF000000"/>
        <rFont val="Calibri"/>
      </rPr>
      <t>- Confirm that groups are mapped to workspace access roles.</t>
    </r>
  </si>
  <si>
    <r>
      <rPr>
        <sz val="11"/>
        <color rgb="FF000000"/>
        <rFont val="Calibri"/>
      </rPr>
      <t>By default, Azure Databricks does not sync users and groups from Microsoft Entra ID.</t>
    </r>
  </si>
  <si>
    <t>2.1.5</t>
  </si>
  <si>
    <r>
      <rPr>
        <sz val="11"/>
        <rFont val="Calibri"/>
      </rPr>
      <t>Ensure that Unity Catalog is Configured for Azure Databricks</t>
    </r>
  </si>
  <si>
    <r>
      <rPr>
        <sz val="11"/>
        <color rgb="FF000000"/>
        <rFont val="Calibri"/>
      </rPr>
      <t>Use the remediation procedure written in this article: https://learn.microsoft.com/en-us/azure/databricks/data-governance/unity-catalog/get-started.</t>
    </r>
  </si>
  <si>
    <r>
      <rPr>
        <sz val="11"/>
        <color rgb="FF000000"/>
        <rFont val="Calibri"/>
      </rPr>
      <t>Unity Catalog is a centralized governance model for managing and securing data in Azure Databricks. It provides fine-grained access control to databases, tables, and views using Microsoft Entra ID identities. Unity Catalog also enhances data lineage, audit logging, and compliance monitoring, making it a critical component for security and governance.</t>
    </r>
  </si>
  <si>
    <r>
      <rPr>
        <sz val="11"/>
        <color rgb="FF000000"/>
        <rFont val="Calibri"/>
      </rPr>
      <t>- Improperly configured permissions may lead to data exfiltration or unauthorized access.</t>
    </r>
    <r>
      <rPr>
        <sz val="11"/>
        <color rgb="FF000000"/>
        <rFont val="Calibri"/>
      </rPr>
      <t xml:space="preserve">
</t>
    </r>
    <r>
      <rPr>
        <sz val="11"/>
        <color rgb="FF000000"/>
        <rFont val="Calibri"/>
      </rPr>
      <t>- Unity Catalog requires structured governance policies to be effective and prevent overly permissive access.</t>
    </r>
  </si>
  <si>
    <r>
      <rPr>
        <sz val="11"/>
        <color rgb="FF000000"/>
        <rFont val="Calibri"/>
      </rPr>
      <t>Method 1: Verify unity catalog deployment:</t>
    </r>
    <r>
      <rPr>
        <sz val="11"/>
        <color rgb="FF000000"/>
        <rFont val="Calibri"/>
      </rPr>
      <t xml:space="preserve">
</t>
    </r>
    <r>
      <rPr>
        <sz val="11"/>
        <color rgb="FF000000"/>
        <rFont val="Calibri"/>
      </rPr>
      <t>- As an Azure Databricks account admin, log into the account console.</t>
    </r>
    <r>
      <rPr>
        <sz val="11"/>
        <color rgb="FF000000"/>
        <rFont val="Calibri"/>
      </rPr>
      <t xml:space="preserve">
</t>
    </r>
    <r>
      <rPr>
        <sz val="11"/>
        <color rgb="FF000000"/>
        <rFont val="Calibri"/>
      </rPr>
      <t>- Click Workspaces.</t>
    </r>
    <r>
      <rPr>
        <sz val="11"/>
        <color rgb="FF000000"/>
        <rFont val="Calibri"/>
      </rPr>
      <t xml:space="preserve">
</t>
    </r>
    <r>
      <rPr>
        <sz val="11"/>
        <color rgb="FF000000"/>
        <rFont val="Calibri"/>
      </rPr>
      <t>- Find your workspace and check the Metastore column. If a metastore name is present, your workspace is attached to a Unity Catalog metastore and therefore enabled for Unity Catalog.</t>
    </r>
    <r>
      <rPr>
        <sz val="11"/>
        <color rgb="FF000000"/>
        <rFont val="Calibri"/>
      </rPr>
      <t xml:space="preserve">
</t>
    </r>
    <r>
      <rPr>
        <sz val="11"/>
        <color rgb="FF000000"/>
        <rFont val="Calibri"/>
      </rPr>
      <t>Method 2: Run a SQL query to confirm Unity Catalog enablement</t>
    </r>
    <r>
      <rPr>
        <sz val="11"/>
        <color rgb="FF000000"/>
        <rFont val="Calibri"/>
      </rPr>
      <t xml:space="preserve">
</t>
    </r>
    <r>
      <rPr>
        <sz val="11"/>
        <color rgb="FF000000"/>
        <rFont val="Calibri"/>
      </rPr>
      <t>Run the following SQL query in the SQL query editor or a notebook that is attached to a Unity Catalog-enabled compute resource. No admin role is required.</t>
    </r>
    <r>
      <rPr>
        <sz val="11"/>
        <color rgb="FF000000"/>
        <rFont val="Calibri"/>
      </rPr>
      <t xml:space="preserve">
</t>
    </r>
    <r>
      <rPr>
        <sz val="11"/>
        <color rgb="FF006096"/>
        <rFont val="Roboto Condensed"/>
      </rPr>
      <t>SELECT CURRENT_METASTORE();</t>
    </r>
    <r>
      <rPr>
        <sz val="11"/>
        <color rgb="FF006096"/>
        <rFont val="Roboto Condensed"/>
      </rPr>
      <t xml:space="preserve">
</t>
    </r>
    <r>
      <rPr>
        <sz val="11"/>
        <color rgb="FF000000"/>
        <rFont val="Calibri"/>
      </rPr>
      <t xml:space="preserve">
</t>
    </r>
    <r>
      <rPr>
        <sz val="11"/>
        <color rgb="FF000000"/>
        <rFont val="Calibri"/>
      </rPr>
      <t>If the query returns a metastore ID like the following, then your workspace is attached to a Unity Catalog metastore and therefore enabled for Unity Catalog.</t>
    </r>
  </si>
  <si>
    <r>
      <rPr>
        <sz val="11"/>
        <color rgb="FF000000"/>
        <rFont val="Calibri"/>
      </rPr>
      <t>New workspaces have Unity Catalog enabled by default. Existing workspaces may require manual enablement.</t>
    </r>
  </si>
  <si>
    <t>2.1.6</t>
  </si>
  <si>
    <r>
      <rPr>
        <sz val="11"/>
        <rFont val="Calibri"/>
      </rPr>
      <t>Ensure that Usage is Restricted and Expiry is Enforced for Databricks Personal Access Tokens</t>
    </r>
  </si>
  <si>
    <r>
      <rPr>
        <b/>
        <sz val="11"/>
        <color rgb="FF000000"/>
        <rFont val="Calibri"/>
      </rPr>
      <t>Remediate from Azure Portal</t>
    </r>
    <r>
      <rPr>
        <sz val="11"/>
        <color rgb="FF000000"/>
        <rFont val="Calibri"/>
      </rPr>
      <t xml:space="preserve">
</t>
    </r>
    <r>
      <rPr>
        <sz val="11"/>
        <color rgb="FF000000"/>
        <rFont val="Calibri"/>
      </rPr>
      <t>Disable personal access tokens:</t>
    </r>
    <r>
      <rPr>
        <sz val="11"/>
        <color rgb="FF000000"/>
        <rFont val="Calibri"/>
      </rPr>
      <t xml:space="preserve">
</t>
    </r>
    <r>
      <rPr>
        <sz val="11"/>
        <color rgb="FF000000"/>
        <rFont val="Calibri"/>
      </rPr>
      <t>If your workspace does not require PATs, you can disable them entirely to prevent their use.​</t>
    </r>
    <r>
      <rPr>
        <sz val="11"/>
        <color rgb="FF000000"/>
        <rFont val="Calibri"/>
      </rPr>
      <t xml:space="preserve">
</t>
    </r>
    <r>
      <rPr>
        <sz val="11"/>
        <color rgb="FF000000"/>
        <rFont val="Calibri"/>
      </rPr>
      <t>- Navigate to your Azure Databricks workspace.</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icon and select </t>
    </r>
    <r>
      <rPr>
        <b/>
        <sz val="11"/>
        <color rgb="FF000000"/>
        <rFont val="Calibri"/>
      </rPr>
      <t>Admin Console</t>
    </r>
    <r>
      <rPr>
        <sz val="11"/>
        <color rgb="FF000000"/>
        <rFont val="Calibri"/>
      </rPr>
      <t>.</t>
    </r>
    <r>
      <rPr>
        <sz val="11"/>
        <color rgb="FF000000"/>
        <rFont val="Calibri"/>
      </rPr>
      <t xml:space="preserve">
</t>
    </r>
    <r>
      <rPr>
        <sz val="11"/>
        <color rgb="FF000000"/>
        <rFont val="Calibri"/>
      </rPr>
      <t xml:space="preserve">- Go to the </t>
    </r>
    <r>
      <rPr>
        <b/>
        <sz val="11"/>
        <color rgb="FF000000"/>
        <rFont val="Calibri"/>
      </rPr>
      <t>Advanced</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Personal Access Tokens</t>
    </r>
    <r>
      <rPr>
        <sz val="11"/>
        <color rgb="FF000000"/>
        <rFont val="Calibri"/>
      </rPr>
      <t xml:space="preserve">, toggle the setting to </t>
    </r>
    <r>
      <rPr>
        <b/>
        <sz val="11"/>
        <color rgb="FF000000"/>
        <rFont val="Calibri"/>
      </rPr>
      <t>Disabled</t>
    </r>
    <r>
      <rPr>
        <sz val="11"/>
        <color rgb="FF000000"/>
        <rFont val="Calibri"/>
      </rPr>
      <t>.</t>
    </r>
    <r>
      <rPr>
        <sz val="11"/>
        <color rgb="FF000000"/>
        <rFont val="Calibri"/>
      </rPr>
      <t xml:space="preserve">
</t>
    </r>
    <r>
      <rPr>
        <sz val="11"/>
        <color rgb="FF000000"/>
        <rFont val="Calibri"/>
      </rPr>
      <t>Databricks CLI:</t>
    </r>
    <r>
      <rPr>
        <sz val="11"/>
        <color rgb="FF000000"/>
        <rFont val="Calibri"/>
      </rPr>
      <t xml:space="preserve">
</t>
    </r>
    <r>
      <rPr>
        <sz val="11"/>
        <color rgb="FF006096"/>
        <rFont val="Roboto Condensed"/>
      </rPr>
      <t>databricks workspace-conf set-status --json '{"enableTokens": "false"}'</t>
    </r>
    <r>
      <rPr>
        <sz val="11"/>
        <color rgb="FF006096"/>
        <rFont val="Roboto Condensed"/>
      </rPr>
      <t xml:space="preserve">
</t>
    </r>
    <r>
      <rPr>
        <sz val="11"/>
        <color rgb="FF000000"/>
        <rFont val="Calibri"/>
      </rPr>
      <t xml:space="preserve">
</t>
    </r>
    <r>
      <rPr>
        <sz val="11"/>
        <color rgb="FF000000"/>
        <rFont val="Calibri"/>
      </rPr>
      <t>Control who can create and use personal access tokens:</t>
    </r>
    <r>
      <rPr>
        <sz val="11"/>
        <color rgb="FF000000"/>
        <rFont val="Calibri"/>
      </rPr>
      <t xml:space="preserve">
</t>
    </r>
    <r>
      <rPr>
        <sz val="11"/>
        <color rgb="FF000000"/>
        <rFont val="Calibri"/>
      </rPr>
      <t>Define which users or groups are authorized to create and utilize PATs.​</t>
    </r>
    <r>
      <rPr>
        <sz val="11"/>
        <color rgb="FF000000"/>
        <rFont val="Calibri"/>
      </rPr>
      <t xml:space="preserve">
</t>
    </r>
    <r>
      <rPr>
        <sz val="11"/>
        <color rgb="FF000000"/>
        <rFont val="Calibri"/>
      </rPr>
      <t>- Navigate to your Azure Databricks workspace.</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icon and select </t>
    </r>
    <r>
      <rPr>
        <b/>
        <sz val="11"/>
        <color rgb="FF000000"/>
        <rFont val="Calibri"/>
      </rPr>
      <t>Admin Console</t>
    </r>
    <r>
      <rPr>
        <sz val="11"/>
        <color rgb="FF000000"/>
        <rFont val="Calibri"/>
      </rPr>
      <t>.</t>
    </r>
    <r>
      <rPr>
        <sz val="11"/>
        <color rgb="FF000000"/>
        <rFont val="Calibri"/>
      </rPr>
      <t xml:space="preserve">
</t>
    </r>
    <r>
      <rPr>
        <sz val="11"/>
        <color rgb="FF000000"/>
        <rFont val="Calibri"/>
      </rPr>
      <t xml:space="preserve">- Go to the </t>
    </r>
    <r>
      <rPr>
        <b/>
        <sz val="11"/>
        <color rgb="FF000000"/>
        <rFont val="Calibri"/>
      </rPr>
      <t>Advanced</t>
    </r>
    <r>
      <rPr>
        <sz val="11"/>
        <color rgb="FF000000"/>
        <rFont val="Calibri"/>
      </rPr>
      <t xml:space="preserve"> tab.</t>
    </r>
    <r>
      <rPr>
        <sz val="11"/>
        <color rgb="FF000000"/>
        <rFont val="Calibri"/>
      </rPr>
      <t xml:space="preserve">
</t>
    </r>
    <r>
      <rPr>
        <sz val="11"/>
        <color rgb="FF000000"/>
        <rFont val="Calibri"/>
      </rPr>
      <t xml:space="preserve">- Click on </t>
    </r>
    <r>
      <rPr>
        <b/>
        <sz val="11"/>
        <color rgb="FF000000"/>
        <rFont val="Calibri"/>
      </rPr>
      <t>Personal Access Tokens</t>
    </r>
    <r>
      <rPr>
        <sz val="11"/>
        <color rgb="FF000000"/>
        <rFont val="Calibri"/>
      </rPr>
      <t xml:space="preserve"> and then </t>
    </r>
    <r>
      <rPr>
        <b/>
        <sz val="11"/>
        <color rgb="FF000000"/>
        <rFont val="Calibri"/>
      </rPr>
      <t>Permissions</t>
    </r>
    <r>
      <rPr>
        <sz val="11"/>
        <color rgb="FF000000"/>
        <rFont val="Calibri"/>
      </rPr>
      <t>.</t>
    </r>
    <r>
      <rPr>
        <sz val="11"/>
        <color rgb="FF000000"/>
        <rFont val="Calibri"/>
      </rPr>
      <t xml:space="preserve">
</t>
    </r>
    <r>
      <rPr>
        <sz val="11"/>
        <color rgb="FF000000"/>
        <rFont val="Calibri"/>
      </rPr>
      <t>- Assign the appropriate permissions (e.g. No Permissions, Can Use, Can Manage) to users or groups.</t>
    </r>
    <r>
      <rPr>
        <sz val="11"/>
        <color rgb="FF000000"/>
        <rFont val="Calibri"/>
      </rPr>
      <t xml:space="preserve">
</t>
    </r>
    <r>
      <rPr>
        <sz val="11"/>
        <color rgb="FF000000"/>
        <rFont val="Calibri"/>
      </rPr>
      <t>Set maximum lifetime for new personal access tokens:</t>
    </r>
    <r>
      <rPr>
        <sz val="11"/>
        <color rgb="FF000000"/>
        <rFont val="Calibri"/>
      </rPr>
      <t xml:space="preserve">
</t>
    </r>
    <r>
      <rPr>
        <sz val="11"/>
        <color rgb="FF000000"/>
        <rFont val="Calibri"/>
      </rPr>
      <t>Limit the validity period of new tokens to reduce potential misuse.​</t>
    </r>
    <r>
      <rPr>
        <sz val="11"/>
        <color rgb="FF000000"/>
        <rFont val="Calibri"/>
      </rPr>
      <t xml:space="preserve">
</t>
    </r>
    <r>
      <rPr>
        <sz val="11"/>
        <color rgb="FF000000"/>
        <rFont val="Calibri"/>
      </rPr>
      <t>Databricks CLI:</t>
    </r>
    <r>
      <rPr>
        <sz val="11"/>
        <color rgb="FF000000"/>
        <rFont val="Calibri"/>
      </rPr>
      <t xml:space="preserve">
</t>
    </r>
    <r>
      <rPr>
        <sz val="11"/>
        <color rgb="FF006096"/>
        <rFont val="Roboto Condensed"/>
      </rPr>
      <t>databricks workspace-conf set-status --json '{"maxTokenLifetimeDays": "90"}'</t>
    </r>
    <r>
      <rPr>
        <sz val="11"/>
        <color rgb="FF006096"/>
        <rFont val="Roboto Condensed"/>
      </rPr>
      <t xml:space="preserve">
</t>
    </r>
    <r>
      <rPr>
        <sz val="11"/>
        <color rgb="FF000000"/>
        <rFont val="Calibri"/>
      </rPr>
      <t xml:space="preserve">
</t>
    </r>
    <r>
      <rPr>
        <sz val="11"/>
        <color rgb="FF000000"/>
        <rFont val="Calibri"/>
      </rPr>
      <t>Monitor and revoke personal access tokens:</t>
    </r>
    <r>
      <rPr>
        <sz val="11"/>
        <color rgb="FF000000"/>
        <rFont val="Calibri"/>
      </rPr>
      <t xml:space="preserve">
</t>
    </r>
    <r>
      <rPr>
        <sz val="11"/>
        <color rgb="FF000000"/>
        <rFont val="Calibri"/>
      </rPr>
      <t>Periodically review active tokens and revoke any that are unnecessary or potentially compromised.​</t>
    </r>
    <r>
      <rPr>
        <sz val="11"/>
        <color rgb="FF000000"/>
        <rFont val="Calibri"/>
      </rPr>
      <t xml:space="preserve">
</t>
    </r>
    <r>
      <rPr>
        <sz val="11"/>
        <color rgb="FF000000"/>
        <rFont val="Calibri"/>
      </rPr>
      <t>Databricks CLI:</t>
    </r>
    <r>
      <rPr>
        <sz val="11"/>
        <color rgb="FF000000"/>
        <rFont val="Calibri"/>
      </rPr>
      <t xml:space="preserve">
</t>
    </r>
    <r>
      <rPr>
        <sz val="11"/>
        <color rgb="FF006096"/>
        <rFont val="Roboto Condensed"/>
      </rPr>
      <t>databricks token list</t>
    </r>
    <r>
      <rPr>
        <sz val="11"/>
        <color rgb="FF006096"/>
        <rFont val="Roboto Condensed"/>
      </rPr>
      <t xml:space="preserve">
</t>
    </r>
    <r>
      <rPr>
        <sz val="11"/>
        <color rgb="FF000000"/>
        <rFont val="Calibri"/>
      </rPr>
      <t xml:space="preserve">
</t>
    </r>
    <r>
      <rPr>
        <sz val="11"/>
        <color rgb="FF006096"/>
        <rFont val="Roboto Condensed"/>
      </rPr>
      <t>databricks token delete --token-id &lt;token-id&gt;</t>
    </r>
    <r>
      <rPr>
        <sz val="11"/>
        <color rgb="FF006096"/>
        <rFont val="Roboto Condensed"/>
      </rPr>
      <t xml:space="preserve">
</t>
    </r>
    <r>
      <rPr>
        <sz val="11"/>
        <color rgb="FF000000"/>
        <rFont val="Calibri"/>
      </rPr>
      <t xml:space="preserve">
</t>
    </r>
    <r>
      <rPr>
        <sz val="11"/>
        <color rgb="FF000000"/>
        <rFont val="Calibri"/>
      </rPr>
      <t>Transition to OAuth for enhanced security:</t>
    </r>
    <r>
      <rPr>
        <sz val="11"/>
        <color rgb="FF000000"/>
        <rFont val="Calibri"/>
      </rPr>
      <t xml:space="preserve">
</t>
    </r>
    <r>
      <rPr>
        <sz val="11"/>
        <color rgb="FF000000"/>
        <rFont val="Calibri"/>
      </rPr>
      <t>Utilize OAuth tokens for authentication, offering improved security features over PATs.</t>
    </r>
  </si>
  <si>
    <r>
      <rPr>
        <sz val="11"/>
        <color rgb="FF000000"/>
        <rFont val="Calibri"/>
      </rPr>
      <t>Databricks personal access tokens (PATs) provide API-based authentication for users and applications. By default, users can generate API tokens without expiration, leading to potential security risks if tokens are leaked, improperly stored, or not rotated regularly.</t>
    </r>
    <r>
      <rPr>
        <sz val="11"/>
        <color rgb="FF000000"/>
        <rFont val="Calibri"/>
      </rPr>
      <t xml:space="preserve">
</t>
    </r>
    <r>
      <rPr>
        <sz val="11"/>
        <color rgb="FF000000"/>
        <rFont val="Calibri"/>
      </rPr>
      <t>To mitigate these risks, administrators should:</t>
    </r>
    <r>
      <rPr>
        <sz val="11"/>
        <color rgb="FF000000"/>
        <rFont val="Calibri"/>
      </rPr>
      <t xml:space="preserve">
</t>
    </r>
    <r>
      <rPr>
        <sz val="11"/>
        <color rgb="FF000000"/>
        <rFont val="Calibri"/>
      </rPr>
      <t>- Restrict token creation to approved users and service principals.</t>
    </r>
    <r>
      <rPr>
        <sz val="11"/>
        <color rgb="FF000000"/>
        <rFont val="Calibri"/>
      </rPr>
      <t xml:space="preserve">
</t>
    </r>
    <r>
      <rPr>
        <sz val="11"/>
        <color rgb="FF000000"/>
        <rFont val="Calibri"/>
      </rPr>
      <t>- Enforce expiration policies to prevent long-lived tokens.</t>
    </r>
    <r>
      <rPr>
        <sz val="11"/>
        <color rgb="FF000000"/>
        <rFont val="Calibri"/>
      </rPr>
      <t xml:space="preserve">
</t>
    </r>
    <r>
      <rPr>
        <sz val="11"/>
        <color rgb="FF000000"/>
        <rFont val="Calibri"/>
      </rPr>
      <t>- Monitor token usage and revoke unused or compromised tokens.</t>
    </r>
  </si>
  <si>
    <r>
      <rPr>
        <sz val="11"/>
        <color rgb="FF000000"/>
        <rFont val="Calibri"/>
      </rPr>
      <t>If revoked improperly, applications relying on these tokens may fail, requiring a remediation plan for token rotation. Increased administrative effort is required to track and manage API tokens effectively.</t>
    </r>
  </si>
  <si>
    <r>
      <rPr>
        <sz val="11"/>
        <color rgb="FF000000"/>
        <rFont val="Calibri"/>
      </rPr>
      <t>Azure Databricks administrators can monitor and revoke personal access tokens within their workspace. Detailed instructions are available in the "Monitor and Revoke Personal Access Tokens" section of the Microsoft documentation: https://learn.microsoft.com/en-us/azure/databricks/admin/access-control/tokens.</t>
    </r>
    <r>
      <rPr>
        <sz val="11"/>
        <color rgb="FF000000"/>
        <rFont val="Calibri"/>
      </rPr>
      <t xml:space="preserve">
</t>
    </r>
    <r>
      <rPr>
        <sz val="11"/>
        <color rgb="FF000000"/>
        <rFont val="Calibri"/>
      </rPr>
      <t>To evaluate the usage of personal access tokens in your Azure Databricks account, you can utilize the provided notebook that lists all PATs not rotated or updated in the last 90 days, allowing you to identify tokens that may require revocation. This process is detailed here: https://learn.microsoft.com/en-us/azure/databricks/admin/access-control/tokens.</t>
    </r>
    <r>
      <rPr>
        <sz val="11"/>
        <color rgb="FF000000"/>
        <rFont val="Calibri"/>
      </rPr>
      <t xml:space="preserve">
</t>
    </r>
    <r>
      <rPr>
        <sz val="11"/>
        <color rgb="FF000000"/>
        <rFont val="Calibri"/>
      </rPr>
      <t>Implementing diagnostic logging provides a comprehensive reference of audit log services and events, enabling you to track activities related to personal access tokens. More information can be found in the diagnostic log reference section: https://learn.microsoft.com/en-us/azure/databricks/admin/account-settings/audit-logs.</t>
    </r>
  </si>
  <si>
    <r>
      <rPr>
        <sz val="11"/>
        <color rgb="FF000000"/>
        <rFont val="Calibri"/>
      </rPr>
      <t>By default, personal access tokens are enabled and users can create the Personal access token and their expiry time.</t>
    </r>
  </si>
  <si>
    <t>2.1.7</t>
  </si>
  <si>
    <r>
      <rPr>
        <sz val="11"/>
        <rFont val="Calibri"/>
      </rPr>
      <t>Ensure that Diagnostic Log Delivery is Configured for Azure Databricks</t>
    </r>
  </si>
  <si>
    <r>
      <rPr>
        <b/>
        <sz val="11"/>
        <color rgb="FF000000"/>
        <rFont val="Calibri"/>
      </rPr>
      <t>Remediate from Azure Portal</t>
    </r>
    <r>
      <rPr>
        <sz val="11"/>
        <color rgb="FF000000"/>
        <rFont val="Calibri"/>
      </rPr>
      <t xml:space="preserve">
</t>
    </r>
    <r>
      <rPr>
        <sz val="11"/>
        <color rgb="FF000000"/>
        <rFont val="Calibri"/>
      </rPr>
      <t>Enable diagnostic logging for Azure Databricks:</t>
    </r>
    <r>
      <rPr>
        <sz val="11"/>
        <color rgb="FF000000"/>
        <rFont val="Calibri"/>
      </rPr>
      <t xml:space="preserve">
</t>
    </r>
    <r>
      <rPr>
        <sz val="11"/>
        <color rgb="FF000000"/>
        <rFont val="Calibri"/>
      </rPr>
      <t>- Navigate to your Azure Databricks workspace.</t>
    </r>
    <r>
      <rPr>
        <sz val="11"/>
        <color rgb="FF000000"/>
        <rFont val="Calibri"/>
      </rPr>
      <t xml:space="preserve">
</t>
    </r>
    <r>
      <rPr>
        <sz val="11"/>
        <color rgb="FF000000"/>
        <rFont val="Calibri"/>
      </rPr>
      <t xml:space="preserve">- In the left-hand menu, select </t>
    </r>
    <r>
      <rPr>
        <b/>
        <sz val="11"/>
        <color rgb="FF000000"/>
        <rFont val="Calibri"/>
      </rPr>
      <t>Monitoring</t>
    </r>
    <r>
      <rPr>
        <sz val="11"/>
        <color rgb="FF000000"/>
        <rFont val="Calibri"/>
      </rPr>
      <t xml:space="preserve"> &gt;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 diagnostic setting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Category details</t>
    </r>
    <r>
      <rPr>
        <sz val="11"/>
        <color rgb="FF000000"/>
        <rFont val="Calibri"/>
      </rPr>
      <t>, select the log categories you wish to capture, such as AuditLogs, Clusters, Notebooks, and Jobs.</t>
    </r>
    <r>
      <rPr>
        <sz val="11"/>
        <color rgb="FF000000"/>
        <rFont val="Calibri"/>
      </rPr>
      <t xml:space="preserve">
</t>
    </r>
    <r>
      <rPr>
        <sz val="11"/>
        <color rgb="FF000000"/>
        <rFont val="Calibri"/>
      </rPr>
      <t>- Choose a destination for the logs:</t>
    </r>
    <r>
      <rPr>
        <sz val="11"/>
        <color rgb="FF000000"/>
        <rFont val="Calibri"/>
      </rPr>
      <t xml:space="preserve">
</t>
    </r>
    <r>
      <rPr>
        <sz val="11"/>
        <color rgb="FF000000"/>
        <rFont val="Calibri"/>
      </rPr>
      <t xml:space="preserve">- </t>
    </r>
    <r>
      <rPr>
        <b/>
        <sz val="11"/>
        <color rgb="FF000000"/>
        <rFont val="Calibri"/>
      </rPr>
      <t>Log Analytics workspace</t>
    </r>
    <r>
      <rPr>
        <sz val="11"/>
        <color rgb="FF000000"/>
        <rFont val="Calibri"/>
      </rPr>
      <t>: For advanced querying and monitoring.</t>
    </r>
    <r>
      <rPr>
        <sz val="11"/>
        <color rgb="FF000000"/>
        <rFont val="Calibri"/>
      </rPr>
      <t xml:space="preserve">
</t>
    </r>
    <r>
      <rPr>
        <sz val="11"/>
        <color rgb="FF000000"/>
        <rFont val="Calibri"/>
      </rPr>
      <t xml:space="preserve">- </t>
    </r>
    <r>
      <rPr>
        <b/>
        <sz val="11"/>
        <color rgb="FF000000"/>
        <rFont val="Calibri"/>
      </rPr>
      <t>Storage account</t>
    </r>
    <r>
      <rPr>
        <sz val="11"/>
        <color rgb="FF000000"/>
        <rFont val="Calibri"/>
      </rPr>
      <t>: For long-term retention.</t>
    </r>
    <r>
      <rPr>
        <sz val="11"/>
        <color rgb="FF000000"/>
        <rFont val="Calibri"/>
      </rPr>
      <t xml:space="preserve">
</t>
    </r>
    <r>
      <rPr>
        <sz val="11"/>
        <color rgb="FF000000"/>
        <rFont val="Calibri"/>
      </rPr>
      <t xml:space="preserve">- </t>
    </r>
    <r>
      <rPr>
        <b/>
        <sz val="11"/>
        <color rgb="FF000000"/>
        <rFont val="Calibri"/>
      </rPr>
      <t>Event Hub</t>
    </r>
    <r>
      <rPr>
        <sz val="11"/>
        <color rgb="FF000000"/>
        <rFont val="Calibri"/>
      </rPr>
      <t>: For integration with third-party systems.</t>
    </r>
    <r>
      <rPr>
        <sz val="11"/>
        <color rgb="FF000000"/>
        <rFont val="Calibri"/>
      </rPr>
      <t xml:space="preserve">
</t>
    </r>
    <r>
      <rPr>
        <sz val="11"/>
        <color rgb="FF000000"/>
        <rFont val="Calibri"/>
      </rPr>
      <t xml:space="preserve">- Provide a </t>
    </r>
    <r>
      <rPr>
        <b/>
        <sz val="11"/>
        <color rgb="FF000000"/>
        <rFont val="Calibri"/>
      </rPr>
      <t>Name</t>
    </r>
    <r>
      <rPr>
        <sz val="11"/>
        <color rgb="FF000000"/>
        <rFont val="Calibri"/>
      </rPr>
      <t xml:space="preserve"> for the diagnostic setting.</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Implement log retention policies:</t>
    </r>
    <r>
      <rPr>
        <sz val="11"/>
        <color rgb="FF000000"/>
        <rFont val="Calibri"/>
      </rPr>
      <t xml:space="preserve">
</t>
    </r>
    <r>
      <rPr>
        <sz val="11"/>
        <color rgb="FF000000"/>
        <rFont val="Calibri"/>
      </rPr>
      <t>- Navigate to your Log Analytics workspace.</t>
    </r>
    <r>
      <rPr>
        <sz val="11"/>
        <color rgb="FF000000"/>
        <rFont val="Calibri"/>
      </rPr>
      <t xml:space="preserve">
</t>
    </r>
    <r>
      <rPr>
        <sz val="11"/>
        <color rgb="FF000000"/>
        <rFont val="Calibri"/>
      </rPr>
      <t xml:space="preserve">- Under </t>
    </r>
    <r>
      <rPr>
        <b/>
        <sz val="11"/>
        <color rgb="FF000000"/>
        <rFont val="Calibri"/>
      </rPr>
      <t>General</t>
    </r>
    <r>
      <rPr>
        <sz val="11"/>
        <color rgb="FF000000"/>
        <rFont val="Calibri"/>
      </rPr>
      <t xml:space="preserve">, select </t>
    </r>
    <r>
      <rPr>
        <b/>
        <sz val="11"/>
        <color rgb="FF000000"/>
        <rFont val="Calibri"/>
      </rPr>
      <t>Usage and estimated costs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Data Retention</t>
    </r>
    <r>
      <rPr>
        <sz val="11"/>
        <color rgb="FF000000"/>
        <rFont val="Calibri"/>
      </rPr>
      <t>.</t>
    </r>
    <r>
      <rPr>
        <sz val="11"/>
        <color rgb="FF000000"/>
        <rFont val="Calibri"/>
      </rPr>
      <t xml:space="preserve">
</t>
    </r>
    <r>
      <rPr>
        <sz val="11"/>
        <color rgb="FF000000"/>
        <rFont val="Calibri"/>
      </rPr>
      <t>- Adjust the retention period slider to the desired number of days (up to 730 days).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Monitor logs for anomalies:</t>
    </r>
    <r>
      <rPr>
        <sz val="11"/>
        <color rgb="FF000000"/>
        <rFont val="Calibri"/>
      </rPr>
      <t xml:space="preserve">
</t>
    </r>
    <r>
      <rPr>
        <sz val="11"/>
        <color rgb="FF000000"/>
        <rFont val="Calibri"/>
      </rPr>
      <t xml:space="preserve">- Navigate to </t>
    </r>
    <r>
      <rPr>
        <b/>
        <sz val="11"/>
        <color rgb="FF000000"/>
        <rFont val="Calibri"/>
      </rPr>
      <t>Azure Monitor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 xml:space="preserve"> &gt; </t>
    </r>
    <r>
      <rPr>
        <b/>
        <sz val="11"/>
        <color rgb="FF000000"/>
        <rFont val="Calibri"/>
      </rPr>
      <t>+ New alert rule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Scope</t>
    </r>
    <r>
      <rPr>
        <sz val="11"/>
        <color rgb="FF000000"/>
        <rFont val="Calibri"/>
      </rPr>
      <t>, specify the Databricks resource.</t>
    </r>
    <r>
      <rPr>
        <sz val="11"/>
        <color rgb="FF000000"/>
        <rFont val="Calibri"/>
      </rPr>
      <t xml:space="preserve">
</t>
    </r>
    <r>
      <rPr>
        <sz val="11"/>
        <color rgb="FF000000"/>
        <rFont val="Calibri"/>
      </rPr>
      <t xml:space="preserve">- Define </t>
    </r>
    <r>
      <rPr>
        <b/>
        <sz val="11"/>
        <color rgb="FF000000"/>
        <rFont val="Calibri"/>
      </rPr>
      <t>Condition</t>
    </r>
    <r>
      <rPr>
        <sz val="11"/>
        <color rgb="FF000000"/>
        <rFont val="Calibri"/>
      </rPr>
      <t xml:space="preserve"> based on log queries that identify anomalies (e.g. unauthorized access attempts).</t>
    </r>
    <r>
      <rPr>
        <sz val="11"/>
        <color rgb="FF000000"/>
        <rFont val="Calibri"/>
      </rPr>
      <t xml:space="preserve">
</t>
    </r>
    <r>
      <rPr>
        <sz val="11"/>
        <color rgb="FF000000"/>
        <rFont val="Calibri"/>
      </rPr>
      <t xml:space="preserve">- Configure </t>
    </r>
    <r>
      <rPr>
        <b/>
        <sz val="11"/>
        <color rgb="FF000000"/>
        <rFont val="Calibri"/>
      </rPr>
      <t>Actions</t>
    </r>
    <r>
      <rPr>
        <sz val="11"/>
        <color rgb="FF000000"/>
        <rFont val="Calibri"/>
      </rPr>
      <t xml:space="preserve"> to notify stakeholders or trigger automated responses.</t>
    </r>
    <r>
      <rPr>
        <sz val="11"/>
        <color rgb="FF000000"/>
        <rFont val="Calibri"/>
      </rPr>
      <t xml:space="preserve">
</t>
    </r>
    <r>
      <rPr>
        <sz val="11"/>
        <color rgb="FF000000"/>
        <rFont val="Calibri"/>
      </rPr>
      <t xml:space="preserve">- Provide an Alert rule </t>
    </r>
    <r>
      <rPr>
        <b/>
        <sz val="11"/>
        <color rgb="FF000000"/>
        <rFont val="Calibri"/>
      </rPr>
      <t>name</t>
    </r>
    <r>
      <rPr>
        <sz val="11"/>
        <color rgb="FF000000"/>
        <rFont val="Calibri"/>
      </rPr>
      <t xml:space="preserve"> and </t>
    </r>
    <r>
      <rPr>
        <b/>
        <sz val="11"/>
        <color rgb="FF000000"/>
        <rFont val="Calibri"/>
      </rPr>
      <t>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alert rule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Enable diagnostic logging for Azure Databricks:</t>
    </r>
    <r>
      <rPr>
        <sz val="11"/>
        <color rgb="FF000000"/>
        <rFont val="Calibri"/>
      </rPr>
      <t xml:space="preserve">
</t>
    </r>
    <r>
      <rPr>
        <sz val="11"/>
        <color rgb="FF006096"/>
        <rFont val="Roboto Condensed"/>
      </rPr>
      <t>az monitor diagnostic-settings create --name "DatabricksLogging" --resource &lt;databricks-resource-id&gt; --logs '[{"category": "accounts", "enabled": true}, {"category": "Clusters", "enabled": true}, {"category": "Notebooks", "enabled": true}, {"category": "Jobs", "enabled": true}]' --workspace &lt;log-analytics-id&gt;</t>
    </r>
    <r>
      <rPr>
        <sz val="11"/>
        <color rgb="FF006096"/>
        <rFont val="Roboto Condensed"/>
      </rPr>
      <t xml:space="preserve">
</t>
    </r>
    <r>
      <rPr>
        <sz val="11"/>
        <color rgb="FF000000"/>
        <rFont val="Calibri"/>
      </rPr>
      <t xml:space="preserve">
</t>
    </r>
    <r>
      <rPr>
        <sz val="11"/>
        <color rgb="FF000000"/>
        <rFont val="Calibri"/>
      </rPr>
      <t>Implement log retention policies:</t>
    </r>
    <r>
      <rPr>
        <sz val="11"/>
        <color rgb="FF000000"/>
        <rFont val="Calibri"/>
      </rPr>
      <t xml:space="preserve">
</t>
    </r>
    <r>
      <rPr>
        <sz val="11"/>
        <color rgb="FF006096"/>
        <rFont val="Roboto Condensed"/>
      </rPr>
      <t>az monitor log-analytics workspace update --resource-group &lt;resource-group&gt; --name &lt;log-analytics-name&gt; --retention-time 365</t>
    </r>
    <r>
      <rPr>
        <sz val="11"/>
        <color rgb="FF006096"/>
        <rFont val="Roboto Condensed"/>
      </rPr>
      <t xml:space="preserve">
</t>
    </r>
    <r>
      <rPr>
        <sz val="11"/>
        <color rgb="FF000000"/>
        <rFont val="Calibri"/>
      </rPr>
      <t xml:space="preserve">
</t>
    </r>
    <r>
      <rPr>
        <sz val="11"/>
        <color rgb="FF000000"/>
        <rFont val="Calibri"/>
      </rPr>
      <t>Monitor logs for anomalies:</t>
    </r>
    <r>
      <rPr>
        <sz val="11"/>
        <color rgb="FF000000"/>
        <rFont val="Calibri"/>
      </rPr>
      <t xml:space="preserve">
</t>
    </r>
    <r>
      <rPr>
        <sz val="11"/>
        <color rgb="FF006096"/>
        <rFont val="Roboto Condensed"/>
      </rPr>
      <t>az monitor activity-log alert create --name "DatabricksAnomalyAlert" --resource-group &lt;resource-group&gt; --scopes &lt;databricks-resource-id&gt; --condition "contains 'UnauthorizedAccess'"</t>
    </r>
    <r>
      <rPr>
        <sz val="11"/>
        <color rgb="FF006096"/>
        <rFont val="Roboto Condensed"/>
      </rPr>
      <t xml:space="preserve">
</t>
    </r>
  </si>
  <si>
    <r>
      <rPr>
        <sz val="11"/>
        <color rgb="FF000000"/>
        <rFont val="Calibri"/>
      </rPr>
      <t>Azure Databricks Diagnostic Logging provides insights into system operations, user activities, and security events within a Databricks workspace. Enabling diagnostic logs helps organizations:</t>
    </r>
    <r>
      <rPr>
        <sz val="11"/>
        <color rgb="FF000000"/>
        <rFont val="Calibri"/>
      </rPr>
      <t xml:space="preserve">
</t>
    </r>
    <r>
      <rPr>
        <sz val="11"/>
        <color rgb="FF000000"/>
        <rFont val="Calibri"/>
      </rPr>
      <t>- Detect security threats by logging access, job executions, and cluster activities.</t>
    </r>
    <r>
      <rPr>
        <sz val="11"/>
        <color rgb="FF000000"/>
        <rFont val="Calibri"/>
      </rPr>
      <t xml:space="preserve">
</t>
    </r>
    <r>
      <rPr>
        <sz val="11"/>
        <color rgb="FF000000"/>
        <rFont val="Calibri"/>
      </rPr>
      <t>- Ensure compliance with industry regulations such as SOC 2, HIPAA, and GDPR.</t>
    </r>
    <r>
      <rPr>
        <sz val="11"/>
        <color rgb="FF000000"/>
        <rFont val="Calibri"/>
      </rPr>
      <t xml:space="preserve">
</t>
    </r>
    <r>
      <rPr>
        <sz val="11"/>
        <color rgb="FF000000"/>
        <rFont val="Calibri"/>
      </rPr>
      <t>- Monitor operational performance and troubleshoot issues proactively.</t>
    </r>
  </si>
  <si>
    <r>
      <rPr>
        <sz val="11"/>
        <color rgb="FF000000"/>
        <rFont val="Calibri"/>
      </rPr>
      <t>Logs consume storage and may require additional monitoring tools, leading to increased operational overhead and costs. Incomplete log configurations may result in missing critical events, reducing monitoring effectiveness.</t>
    </r>
  </si>
  <si>
    <r>
      <rPr>
        <b/>
        <sz val="11"/>
        <color rgb="FF000000"/>
        <rFont val="Calibri"/>
      </rPr>
      <t>Audit from Azure Portal</t>
    </r>
    <r>
      <rPr>
        <sz val="11"/>
        <color rgb="FF000000"/>
        <rFont val="Calibri"/>
      </rPr>
      <t xml:space="preserve">
</t>
    </r>
    <r>
      <rPr>
        <sz val="11"/>
        <color rgb="FF000000"/>
        <rFont val="Calibri"/>
      </rPr>
      <t>Check if diagnostic logging is enabled for the Databricks workspace:</t>
    </r>
    <r>
      <rPr>
        <sz val="11"/>
        <color rgb="FF000000"/>
        <rFont val="Calibri"/>
      </rPr>
      <t xml:space="preserve">
</t>
    </r>
    <r>
      <rPr>
        <sz val="11"/>
        <color rgb="FF000000"/>
        <rFont val="Calibri"/>
      </rPr>
      <t xml:space="preserve">- Go to </t>
    </r>
    <r>
      <rPr>
        <b/>
        <sz val="11"/>
        <color rgb="FF000000"/>
        <rFont val="Calibri"/>
      </rPr>
      <t>Azure Databricks</t>
    </r>
    <r>
      <rPr>
        <sz val="11"/>
        <color rgb="FF000000"/>
        <rFont val="Calibri"/>
      </rPr>
      <t>.</t>
    </r>
    <r>
      <rPr>
        <sz val="11"/>
        <color rgb="FF000000"/>
        <rFont val="Calibri"/>
      </rPr>
      <t xml:space="preserve">
</t>
    </r>
    <r>
      <rPr>
        <sz val="11"/>
        <color rgb="FF000000"/>
        <rFont val="Calibri"/>
      </rPr>
      <t>- Select a workspace.</t>
    </r>
    <r>
      <rPr>
        <sz val="11"/>
        <color rgb="FF000000"/>
        <rFont val="Calibri"/>
      </rPr>
      <t xml:space="preserve">
</t>
    </r>
    <r>
      <rPr>
        <sz val="11"/>
        <color rgb="FF000000"/>
        <rFont val="Calibri"/>
      </rPr>
      <t xml:space="preserve">- In the left-hand menu, select </t>
    </r>
    <r>
      <rPr>
        <b/>
        <sz val="11"/>
        <color rgb="FF000000"/>
        <rFont val="Calibri"/>
      </rPr>
      <t>Monitoring</t>
    </r>
    <r>
      <rPr>
        <sz val="11"/>
        <color rgb="FF000000"/>
        <rFont val="Calibri"/>
      </rPr>
      <t xml:space="preserve"> &gt; </t>
    </r>
    <r>
      <rPr>
        <b/>
        <sz val="11"/>
        <color rgb="FF000000"/>
        <rFont val="Calibri"/>
      </rPr>
      <t>Diagnostic settings</t>
    </r>
    <r>
      <rPr>
        <sz val="11"/>
        <color rgb="FF000000"/>
        <rFont val="Calibri"/>
      </rPr>
      <t>.</t>
    </r>
    <r>
      <rPr>
        <sz val="11"/>
        <color rgb="FF000000"/>
        <rFont val="Calibri"/>
      </rPr>
      <t xml:space="preserve">
</t>
    </r>
    <r>
      <rPr>
        <sz val="11"/>
        <color rgb="FF000000"/>
        <rFont val="Calibri"/>
      </rPr>
      <t>- Verify if a diagnostic setting is configured. If not, diagnostic logging is not enabled.</t>
    </r>
    <r>
      <rPr>
        <sz val="11"/>
        <color rgb="FF000000"/>
        <rFont val="Calibri"/>
      </rPr>
      <t xml:space="preserve">
</t>
    </r>
    <r>
      <rPr>
        <sz val="11"/>
        <color rgb="FF000000"/>
        <rFont val="Calibri"/>
      </rPr>
      <t>Ensure that logging is enabled for the following categories:​</t>
    </r>
    <r>
      <rPr>
        <sz val="11"/>
        <color rgb="FF000000"/>
        <rFont val="Calibri"/>
      </rPr>
      <t xml:space="preserve">
</t>
    </r>
    <r>
      <rPr>
        <sz val="11"/>
        <color rgb="FF000000"/>
        <rFont val="Calibri"/>
      </rPr>
      <t xml:space="preserve">- </t>
    </r>
    <r>
      <rPr>
        <b/>
        <sz val="11"/>
        <color rgb="FF000000"/>
        <rFont val="Calibri"/>
      </rPr>
      <t>accounts</t>
    </r>
    <r>
      <rPr>
        <sz val="11"/>
        <color rgb="FF000000"/>
        <rFont val="Calibri"/>
      </rPr>
      <t>: User account activities.</t>
    </r>
    <r>
      <rPr>
        <sz val="11"/>
        <color rgb="FF000000"/>
        <rFont val="Calibri"/>
      </rPr>
      <t xml:space="preserve">
</t>
    </r>
    <r>
      <rPr>
        <sz val="11"/>
        <color rgb="FF000000"/>
        <rFont val="Calibri"/>
      </rPr>
      <t xml:space="preserve">- </t>
    </r>
    <r>
      <rPr>
        <b/>
        <sz val="11"/>
        <color rgb="FF000000"/>
        <rFont val="Calibri"/>
      </rPr>
      <t>Filesystem</t>
    </r>
    <r>
      <rPr>
        <sz val="11"/>
        <color rgb="FF000000"/>
        <rFont val="Calibri"/>
      </rPr>
      <t>: Databricks Filesystem Logs</t>
    </r>
    <r>
      <rPr>
        <sz val="11"/>
        <color rgb="FF000000"/>
        <rFont val="Calibri"/>
      </rPr>
      <t xml:space="preserve">
</t>
    </r>
    <r>
      <rPr>
        <sz val="11"/>
        <color rgb="FF000000"/>
        <rFont val="Calibri"/>
      </rPr>
      <t xml:space="preserve">- </t>
    </r>
    <r>
      <rPr>
        <b/>
        <sz val="11"/>
        <color rgb="FF000000"/>
        <rFont val="Calibri"/>
      </rPr>
      <t>clusters</t>
    </r>
    <r>
      <rPr>
        <sz val="11"/>
        <color rgb="FF000000"/>
        <rFont val="Calibri"/>
      </rPr>
      <t>: Cluster state changes and errors.</t>
    </r>
    <r>
      <rPr>
        <sz val="11"/>
        <color rgb="FF000000"/>
        <rFont val="Calibri"/>
      </rPr>
      <t xml:space="preserve">
</t>
    </r>
    <r>
      <rPr>
        <sz val="11"/>
        <color rgb="FF000000"/>
        <rFont val="Calibri"/>
      </rPr>
      <t xml:space="preserve">- </t>
    </r>
    <r>
      <rPr>
        <b/>
        <sz val="11"/>
        <color rgb="FF000000"/>
        <rFont val="Calibri"/>
      </rPr>
      <t>notebook</t>
    </r>
    <r>
      <rPr>
        <sz val="11"/>
        <color rgb="FF000000"/>
        <rFont val="Calibri"/>
      </rPr>
      <t>: Execution events.</t>
    </r>
    <r>
      <rPr>
        <sz val="11"/>
        <color rgb="FF000000"/>
        <rFont val="Calibri"/>
      </rPr>
      <t xml:space="preserve">
</t>
    </r>
    <r>
      <rPr>
        <sz val="11"/>
        <color rgb="FF000000"/>
        <rFont val="Calibri"/>
      </rPr>
      <t xml:space="preserve">- </t>
    </r>
    <r>
      <rPr>
        <b/>
        <sz val="11"/>
        <color rgb="FF000000"/>
        <rFont val="Calibri"/>
      </rPr>
      <t>jobs</t>
    </r>
    <r>
      <rPr>
        <sz val="11"/>
        <color rgb="FF000000"/>
        <rFont val="Calibri"/>
      </rPr>
      <t>: Job execution tracking.</t>
    </r>
    <r>
      <rPr>
        <sz val="11"/>
        <color rgb="FF000000"/>
        <rFont val="Calibri"/>
      </rPr>
      <t xml:space="preserve">
</t>
    </r>
    <r>
      <rPr>
        <sz val="11"/>
        <color rgb="FF000000"/>
        <rFont val="Calibri"/>
      </rPr>
      <t>Verify that logs are being sent to one or more of the following destinations:​</t>
    </r>
    <r>
      <rPr>
        <sz val="11"/>
        <color rgb="FF000000"/>
        <rFont val="Calibri"/>
      </rPr>
      <t xml:space="preserve">
</t>
    </r>
    <r>
      <rPr>
        <sz val="11"/>
        <color rgb="FF000000"/>
        <rFont val="Calibri"/>
      </rPr>
      <t xml:space="preserve">- </t>
    </r>
    <r>
      <rPr>
        <b/>
        <sz val="11"/>
        <color rgb="FF000000"/>
        <rFont val="Calibri"/>
      </rPr>
      <t>Azure Log Analytics workspace</t>
    </r>
    <r>
      <rPr>
        <sz val="11"/>
        <color rgb="FF000000"/>
        <rFont val="Calibri"/>
      </rPr>
      <t>: For analysis and querying.</t>
    </r>
    <r>
      <rPr>
        <sz val="11"/>
        <color rgb="FF000000"/>
        <rFont val="Calibri"/>
      </rPr>
      <t xml:space="preserve">
</t>
    </r>
    <r>
      <rPr>
        <sz val="11"/>
        <color rgb="FF000000"/>
        <rFont val="Calibri"/>
      </rPr>
      <t xml:space="preserve">- </t>
    </r>
    <r>
      <rPr>
        <b/>
        <sz val="11"/>
        <color rgb="FF000000"/>
        <rFont val="Calibri"/>
      </rPr>
      <t>Azure Storage Account</t>
    </r>
    <r>
      <rPr>
        <sz val="11"/>
        <color rgb="FF000000"/>
        <rFont val="Calibri"/>
      </rPr>
      <t>: For long-term retention.</t>
    </r>
    <r>
      <rPr>
        <sz val="11"/>
        <color rgb="FF000000"/>
        <rFont val="Calibri"/>
      </rPr>
      <t xml:space="preserve">
</t>
    </r>
    <r>
      <rPr>
        <sz val="11"/>
        <color rgb="FF000000"/>
        <rFont val="Calibri"/>
      </rPr>
      <t xml:space="preserve">- </t>
    </r>
    <r>
      <rPr>
        <b/>
        <sz val="11"/>
        <color rgb="FF000000"/>
        <rFont val="Calibri"/>
      </rPr>
      <t>Azure Event Hubs</t>
    </r>
    <r>
      <rPr>
        <sz val="11"/>
        <color rgb="FF000000"/>
        <rFont val="Calibri"/>
      </rPr>
      <t>: For integration with SIEM tools.</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Check if diagnostic logging is enabled for the Databricks workspace:</t>
    </r>
    <r>
      <rPr>
        <sz val="11"/>
        <color rgb="FF000000"/>
        <rFont val="Calibri"/>
      </rPr>
      <t xml:space="preserve">
</t>
    </r>
    <r>
      <rPr>
        <sz val="11"/>
        <color rgb="FF006096"/>
        <rFont val="Roboto Condensed"/>
      </rPr>
      <t>az monitor diagnostic-settings list --resource &lt;databricks-resource-id&gt;</t>
    </r>
    <r>
      <rPr>
        <sz val="11"/>
        <color rgb="FF006096"/>
        <rFont val="Roboto Condensed"/>
      </rPr>
      <t xml:space="preserve">
</t>
    </r>
    <r>
      <rPr>
        <sz val="11"/>
        <color rgb="FF000000"/>
        <rFont val="Calibri"/>
      </rPr>
      <t xml:space="preserve">
</t>
    </r>
    <r>
      <rPr>
        <sz val="11"/>
        <color rgb="FF000000"/>
        <rFont val="Calibri"/>
      </rPr>
      <t>If the output is empty, no diagnostic settings are configured.</t>
    </r>
    <r>
      <rPr>
        <sz val="11"/>
        <color rgb="FF000000"/>
        <rFont val="Calibri"/>
      </rPr>
      <t xml:space="preserve">
</t>
    </r>
    <r>
      <rPr>
        <sz val="11"/>
        <color rgb="FF000000"/>
        <rFont val="Calibri"/>
      </rPr>
      <t>Verify log categories being collected:</t>
    </r>
    <r>
      <rPr>
        <sz val="11"/>
        <color rgb="FF000000"/>
        <rFont val="Calibri"/>
      </rPr>
      <t xml:space="preserve">
</t>
    </r>
    <r>
      <rPr>
        <sz val="11"/>
        <color rgb="FF006096"/>
        <rFont val="Roboto Condensed"/>
      </rPr>
      <t>az monitor diagnostic-settings show --name &lt;setting-name&gt; --resource &lt;databricks-resource-id&gt;</t>
    </r>
    <r>
      <rPr>
        <sz val="11"/>
        <color rgb="FF006096"/>
        <rFont val="Roboto Condensed"/>
      </rPr>
      <t xml:space="preserve">
</t>
    </r>
    <r>
      <rPr>
        <sz val="11"/>
        <color rgb="FF000000"/>
        <rFont val="Calibri"/>
      </rPr>
      <t xml:space="preserve">
</t>
    </r>
    <r>
      <rPr>
        <sz val="11"/>
        <color rgb="FF000000"/>
        <rFont val="Calibri"/>
      </rPr>
      <t>Review the output to confirm that the necessary log categories are enabled.</t>
    </r>
    <r>
      <rPr>
        <sz val="11"/>
        <color rgb="FF000000"/>
        <rFont val="Calibri"/>
      </rPr>
      <t xml:space="preserve">
</t>
    </r>
    <r>
      <rPr>
        <sz val="11"/>
        <color rgb="FF000000"/>
        <rFont val="Calibri"/>
      </rPr>
      <t>Check if logs are stored securely in an approved location:</t>
    </r>
    <r>
      <rPr>
        <sz val="11"/>
        <color rgb="FF000000"/>
        <rFont val="Calibri"/>
      </rPr>
      <t xml:space="preserve">
</t>
    </r>
    <r>
      <rPr>
        <sz val="11"/>
        <color rgb="FF006096"/>
        <rFont val="Roboto Condensed"/>
      </rPr>
      <t>az monitor diagnostic-settings list --resource &lt;databricks-resource-id&gt;</t>
    </r>
    <r>
      <rPr>
        <sz val="11"/>
        <color rgb="FF006096"/>
        <rFont val="Roboto Condensed"/>
      </rPr>
      <t xml:space="preserve">
</t>
    </r>
    <r>
      <rPr>
        <sz val="11"/>
        <color rgb="FF000000"/>
        <rFont val="Calibri"/>
      </rPr>
      <t xml:space="preserve">
</t>
    </r>
    <r>
      <rPr>
        <sz val="11"/>
        <color rgb="FF000000"/>
        <rFont val="Calibri"/>
      </rPr>
      <t>Review the storageAccountId, workspaceId, and eventHubAuthorizationRuleId fields in the output to confirm the log destinations.</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Check if diagnostic logging is enabled for the Databricks workspace:</t>
    </r>
    <r>
      <rPr>
        <sz val="11"/>
        <color rgb="FF000000"/>
        <rFont val="Calibri"/>
      </rPr>
      <t xml:space="preserve">
</t>
    </r>
    <r>
      <rPr>
        <sz val="11"/>
        <color rgb="FF006096"/>
        <rFont val="Roboto Condensed"/>
      </rPr>
      <t>Get-AzDiagnosticSetting -ResourceId &lt;databricks-resource-id&gt;</t>
    </r>
    <r>
      <rPr>
        <sz val="11"/>
        <color rgb="FF006096"/>
        <rFont val="Roboto Condensed"/>
      </rPr>
      <t xml:space="preserve">
</t>
    </r>
    <r>
      <rPr>
        <sz val="11"/>
        <color rgb="FF000000"/>
        <rFont val="Calibri"/>
      </rPr>
      <t xml:space="preserve">
</t>
    </r>
    <r>
      <rPr>
        <sz val="11"/>
        <color rgb="FF000000"/>
        <rFont val="Calibri"/>
      </rPr>
      <t>An empty result indicates that diagnostic logging is not enabled.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138ff14d-b687-4faa-a81c-898c91a87fa2 </t>
    </r>
    <r>
      <rPr>
        <sz val="11"/>
        <color rgb="FF0000FF"/>
        <rFont val="Calibri"/>
      </rPr>
      <t>(https://portal.azure.com/#view/Microsoft_Azure_Policy/PolicyDetailBlade/definitionId/%2Fproviders%2FMicrosoft.Authorization%2FpolicyDefinitions%2F138ff14d-b687-4faa-a81c-898c91a87fa2)</t>
    </r>
    <r>
      <rPr>
        <sz val="11"/>
        <color rgb="FF000000"/>
        <rFont val="Calibri"/>
      </rPr>
      <t xml:space="preserve"> </t>
    </r>
    <r>
      <rPr>
        <b/>
        <sz val="11"/>
        <color rgb="FF000000"/>
        <rFont val="Calibri"/>
      </rPr>
      <t>- Name:</t>
    </r>
    <r>
      <rPr>
        <sz val="11"/>
        <color rgb="FF000000"/>
        <rFont val="Calibri"/>
      </rPr>
      <t xml:space="preserve"> 'Resource logs in Azure Databricks Workspaces should be enabled'</t>
    </r>
  </si>
  <si>
    <t>2.1.8</t>
  </si>
  <si>
    <r>
      <rPr>
        <sz val="11"/>
        <rFont val="Calibri"/>
      </rPr>
      <t>Ensure Critical Data in Azure Databricks is Encrypted with Customer-managed Keys (CMK)</t>
    </r>
  </si>
  <si>
    <r>
      <rPr>
        <b/>
        <sz val="11"/>
        <color rgb="FF000000"/>
        <rFont val="Calibri"/>
      </rPr>
      <t>NOTE:</t>
    </r>
    <r>
      <rPr>
        <sz val="11"/>
        <color rgb="FF000000"/>
        <rFont val="Calibri"/>
      </rPr>
      <t xml:space="preserve"> These remediations assume that an Azure KeyVault already exists in the subscription.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Create a dedicated key:</t>
    </r>
    <r>
      <rPr>
        <sz val="11"/>
        <color rgb="FF000000"/>
        <rFont val="Calibri"/>
      </rPr>
      <t xml:space="preserve">
</t>
    </r>
    <r>
      <rPr>
        <sz val="11"/>
        <color rgb="FF006096"/>
        <rFont val="Roboto Condensed"/>
      </rPr>
      <t>az keyvault key create --vault-name &lt;keyvault-name&gt; --name &lt;key-name&gt; --protection &lt;"software" or "hsm"&gt;</t>
    </r>
    <r>
      <rPr>
        <sz val="11"/>
        <color rgb="FF006096"/>
        <rFont val="Roboto Condensed"/>
      </rPr>
      <t xml:space="preserve">
</t>
    </r>
    <r>
      <rPr>
        <sz val="11"/>
        <color rgb="FF000000"/>
        <rFont val="Calibri"/>
      </rPr>
      <t xml:space="preserve">
</t>
    </r>
    <r>
      <rPr>
        <sz val="11"/>
        <color rgb="FF000000"/>
        <rFont val="Calibri"/>
      </rPr>
      <t>- Assign permissions to Databricks:</t>
    </r>
    <r>
      <rPr>
        <sz val="11"/>
        <color rgb="FF000000"/>
        <rFont val="Calibri"/>
      </rPr>
      <t xml:space="preserve">
</t>
    </r>
    <r>
      <rPr>
        <sz val="11"/>
        <color rgb="FF006096"/>
        <rFont val="Roboto Condensed"/>
      </rPr>
      <t>az keyvault set-policy --name &lt;keyvault-name&gt; --resource-group &lt;resource-group-name&gt; --spn &lt;databricks-spn&gt; --key-permissions get wrapKey unwrapKey</t>
    </r>
    <r>
      <rPr>
        <sz val="11"/>
        <color rgb="FF006096"/>
        <rFont val="Roboto Condensed"/>
      </rPr>
      <t xml:space="preserve">
</t>
    </r>
    <r>
      <rPr>
        <sz val="11"/>
        <color rgb="FF000000"/>
        <rFont val="Calibri"/>
      </rPr>
      <t xml:space="preserve">
</t>
    </r>
    <r>
      <rPr>
        <sz val="11"/>
        <color rgb="FF000000"/>
        <rFont val="Calibri"/>
      </rPr>
      <t>- Enable encryption with CMK:</t>
    </r>
    <r>
      <rPr>
        <sz val="11"/>
        <color rgb="FF000000"/>
        <rFont val="Calibri"/>
      </rPr>
      <t xml:space="preserve">
</t>
    </r>
    <r>
      <rPr>
        <sz val="11"/>
        <color rgb="FF006096"/>
        <rFont val="Roboto Condensed"/>
      </rPr>
      <t>az databricks workspace update --name &lt;databricks-workspace-name&gt; --resource-group &lt;resource-group-name&gt; --key-source "Microsoft.KeyVault" --key-name &lt;key-name&gt; --keyvault-uri &lt;keyvault-uri&gt;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$Key = Add-AzKeyVaultKey -VaultName &lt;keyvault-name&gt; -Name &lt;key-name&gt; -Destination &lt;"software" or "hsm"&gt;</t>
    </r>
    <r>
      <rPr>
        <sz val="11"/>
        <color rgb="FF006096"/>
        <rFont val="Roboto Condensed"/>
      </rPr>
      <t xml:space="preserve">
</t>
    </r>
    <r>
      <rPr>
        <sz val="11"/>
        <color rgb="FF006096"/>
        <rFont val="Roboto Condensed"/>
      </rPr>
      <t>Set-AzDatabricksWorkspace -ResourceGroupName "&lt;resource-group-name&gt;" -WorkspaceName "&lt;databricks-workspace-name&gt;" -EncryptionKeySource "Microsoft.KeyVault" -KeyVaultUri $Key.Id</t>
    </r>
    <r>
      <rPr>
        <sz val="11"/>
        <color rgb="FF006096"/>
        <rFont val="Roboto Condensed"/>
      </rPr>
      <t xml:space="preserve">
</t>
    </r>
  </si>
  <si>
    <r>
      <rPr>
        <sz val="11"/>
        <color rgb="FF000000"/>
        <rFont val="Calibri"/>
      </rPr>
      <t>Customer-managed keys introduce additional depth to security by providing a means to manage access control for encryption keys. Where compliance and security frameworks indicate the need, and organizational capacity allows, sensitive data at rest can be encrypted using customer-managed keys (CMK) rather than Microsoft-managed keys.</t>
    </r>
  </si>
  <si>
    <r>
      <rPr>
        <sz val="11"/>
        <color rgb="FF000000"/>
        <rFont val="Calibri"/>
      </rPr>
      <t>If the key expires due to setting the 'activation date' and 'expiration date', the key must be rotated manually.</t>
    </r>
    <r>
      <rPr>
        <sz val="11"/>
        <color rgb="FF000000"/>
        <rFont val="Calibri"/>
      </rPr>
      <t xml:space="preserve">
</t>
    </r>
    <r>
      <rPr>
        <sz val="11"/>
        <color rgb="FF000000"/>
        <rFont val="Calibri"/>
      </rPr>
      <t>Using customer-managed keys may also incur additional man-hour requirements to create, store, manage, and protect the keys as needed.</t>
    </r>
  </si>
  <si>
    <r>
      <rPr>
        <b/>
        <sz val="11"/>
        <color rgb="FF000000"/>
        <rFont val="Calibri"/>
      </rPr>
      <t>Audit from Azure Portal</t>
    </r>
    <r>
      <rPr>
        <sz val="11"/>
        <color rgb="FF000000"/>
        <rFont val="Calibri"/>
      </rPr>
      <t xml:space="preserve">
</t>
    </r>
    <r>
      <rPr>
        <sz val="11"/>
        <color rgb="FF000000"/>
        <rFont val="Calibri"/>
      </rPr>
      <t>- Go to Azure Portal → Databricks Workspaces.</t>
    </r>
    <r>
      <rPr>
        <sz val="11"/>
        <color rgb="FF000000"/>
        <rFont val="Calibri"/>
      </rPr>
      <t xml:space="preserve">
</t>
    </r>
    <r>
      <rPr>
        <sz val="11"/>
        <color rgb="FF000000"/>
        <rFont val="Calibri"/>
      </rPr>
      <t>- Select a Databricks Workspace and go to Encryption settings.</t>
    </r>
    <r>
      <rPr>
        <sz val="11"/>
        <color rgb="FF000000"/>
        <rFont val="Calibri"/>
      </rPr>
      <t xml:space="preserve">
</t>
    </r>
    <r>
      <rPr>
        <sz val="11"/>
        <color rgb="FF000000"/>
        <rFont val="Calibri"/>
      </rPr>
      <t>- Check if customer-managed keys (CMK) are enabled under "Managed Disk Encryption".</t>
    </r>
    <r>
      <rPr>
        <sz val="11"/>
        <color rgb="FF000000"/>
        <rFont val="Calibri"/>
      </rPr>
      <t xml:space="preserve">
</t>
    </r>
    <r>
      <rPr>
        <sz val="11"/>
        <color rgb="FF000000"/>
        <rFont val="Calibri"/>
      </rPr>
      <t>- If CMK is not enabled, the workspace is non-compliant.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check encryption settings for Databricks workspace:</t>
    </r>
    <r>
      <rPr>
        <sz val="11"/>
        <color rgb="FF000000"/>
        <rFont val="Calibri"/>
      </rPr>
      <t xml:space="preserve">
</t>
    </r>
    <r>
      <rPr>
        <sz val="11"/>
        <color rgb="FF006096"/>
        <rFont val="Roboto Condensed"/>
      </rPr>
      <t>az databricks workspace show --name &lt;databricks-workspace-name&gt; --resource-group &lt;resource-group-name&gt; --query encryption</t>
    </r>
    <r>
      <rPr>
        <sz val="11"/>
        <color rgb="FF006096"/>
        <rFont val="Roboto Condensed"/>
      </rPr>
      <t xml:space="preserve">
</t>
    </r>
    <r>
      <rPr>
        <sz val="11"/>
        <color rgb="FF000000"/>
        <rFont val="Calibri"/>
      </rPr>
      <t xml:space="preserve">
</t>
    </r>
    <r>
      <rPr>
        <sz val="11"/>
        <color rgb="FF000000"/>
        <rFont val="Calibri"/>
      </rPr>
      <t xml:space="preserve">Ensure that keySource is set to </t>
    </r>
    <r>
      <rPr>
        <b/>
        <sz val="11"/>
        <color rgb="FF000000"/>
        <rFont val="Calibri"/>
      </rPr>
      <t>Microsoft.KeyVault</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Get-AzDatabricksWorkspace -ResourceGroupName "&lt;resource-group-name&gt;" -Name "&lt;databricks-workspace-name&gt;" | Select-Object Encryption</t>
    </r>
    <r>
      <rPr>
        <sz val="11"/>
        <color rgb="FF006096"/>
        <rFont val="Roboto Condensed"/>
      </rPr>
      <t xml:space="preserve">
</t>
    </r>
    <r>
      <rPr>
        <sz val="11"/>
        <color rgb="FF000000"/>
        <rFont val="Calibri"/>
      </rPr>
      <t xml:space="preserve">
</t>
    </r>
    <r>
      <rPr>
        <sz val="11"/>
        <color rgb="FF000000"/>
        <rFont val="Calibri"/>
      </rPr>
      <t xml:space="preserve">Verify that encryption is set to </t>
    </r>
    <r>
      <rPr>
        <b/>
        <sz val="11"/>
        <color rgb="FF000000"/>
        <rFont val="Calibri"/>
      </rPr>
      <t>Customer-Managed Keys (CMK)</t>
    </r>
    <r>
      <rPr>
        <sz val="11"/>
        <color rgb="FF000000"/>
        <rFont val="Calibri"/>
      </rPr>
      <t>.</t>
    </r>
    <r>
      <rPr>
        <sz val="11"/>
        <color rgb="FF000000"/>
        <rFont val="Calibri"/>
      </rPr>
      <t xml:space="preserve">
</t>
    </r>
    <r>
      <rPr>
        <b/>
        <sz val="11"/>
        <color rgb="FF000000"/>
        <rFont val="Calibri"/>
      </rPr>
      <t>Audit from Databricks CLI</t>
    </r>
    <r>
      <rPr>
        <sz val="11"/>
        <color rgb="FF000000"/>
        <rFont val="Calibri"/>
      </rPr>
      <t xml:space="preserve">
</t>
    </r>
    <r>
      <rPr>
        <sz val="11"/>
        <color rgb="FF006096"/>
        <rFont val="Roboto Condensed"/>
      </rPr>
      <t>databricks workspace get-metadata --workspace-id &lt;workspace-id&gt;</t>
    </r>
    <r>
      <rPr>
        <sz val="11"/>
        <color rgb="FF006096"/>
        <rFont val="Roboto Condensed"/>
      </rPr>
      <t xml:space="preserve">
</t>
    </r>
    <r>
      <rPr>
        <sz val="11"/>
        <color rgb="FF000000"/>
        <rFont val="Calibri"/>
      </rPr>
      <t xml:space="preserve">
</t>
    </r>
    <r>
      <rPr>
        <sz val="11"/>
        <color rgb="FF000000"/>
        <rFont val="Calibri"/>
      </rPr>
      <t>Ensure that encryption settings reflect a CMK setup.</t>
    </r>
  </si>
  <si>
    <r>
      <rPr>
        <sz val="11"/>
        <color rgb="FF000000"/>
        <rFont val="Calibri"/>
      </rPr>
      <t>By default, encryption type is set to Microsoft-managed keys.</t>
    </r>
  </si>
  <si>
    <t>2.1.9</t>
  </si>
  <si>
    <r>
      <rPr>
        <sz val="11"/>
        <rFont val="Calibri"/>
      </rPr>
      <t xml:space="preserve">Ensure </t>
    </r>
    <r>
      <rPr>
        <sz val="11"/>
        <color rgb="FF000000"/>
        <rFont val="Calibri"/>
      </rPr>
      <t>'</t>
    </r>
    <r>
      <rPr>
        <b/>
        <sz val="11"/>
        <color rgb="FF000000"/>
        <rFont val="Calibri"/>
      </rPr>
      <t>No Public IP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</si>
  <si>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Databricks</t>
    </r>
    <r>
      <rPr>
        <sz val="11"/>
        <color rgb="FF000000"/>
        <rFont val="Calibri"/>
      </rPr>
      <t>.</t>
    </r>
    <r>
      <rPr>
        <sz val="11"/>
        <color rgb="FF000000"/>
        <rFont val="Calibri"/>
      </rPr>
      <t xml:space="preserve">
</t>
    </r>
    <r>
      <rPr>
        <sz val="11"/>
        <color rgb="FF000000"/>
        <rFont val="Calibri"/>
      </rPr>
      <t>- Click the name of a workspace.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Network access</t>
    </r>
    <r>
      <rPr>
        <sz val="11"/>
        <color rgb="FF000000"/>
        <rFont val="Calibri"/>
      </rPr>
      <t xml:space="preserve">, next to </t>
    </r>
    <r>
      <rPr>
        <b/>
        <sz val="11"/>
        <color rgb="FF000000"/>
        <rFont val="Calibri"/>
      </rPr>
      <t>Deploy Azure Databricks workspace with Secure Cluster Connectivity (No Public IP)</t>
    </r>
    <r>
      <rPr>
        <sz val="11"/>
        <color rgb="FF000000"/>
        <rFont val="Calibri"/>
      </rPr>
      <t xml:space="preserve">, click the radio button next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workspace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workspace requiring remediation, run the following command to set </t>
    </r>
    <r>
      <rPr>
        <b/>
        <sz val="11"/>
        <color rgb="FF000000"/>
        <rFont val="Calibri"/>
      </rPr>
      <t>enableNoPublicIp</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az databricks workspace update --resource-group &lt;resource-group&gt; --name &lt;workspace&gt; --enable-no-public-ip 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workspace requiring remediation, run the following command to set </t>
    </r>
    <r>
      <rPr>
        <b/>
        <sz val="11"/>
        <color rgb="FF000000"/>
        <rFont val="Calibri"/>
      </rPr>
      <t>EnableNoPublicIP</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Update-AzDatabricksWorkspace -ResourceGroupName &lt;resource-group&gt; -Name &lt;workspace&gt; -EnableNoPublicIP</t>
    </r>
    <r>
      <rPr>
        <sz val="11"/>
        <color rgb="FF006096"/>
        <rFont val="Roboto Condensed"/>
      </rPr>
      <t xml:space="preserve">
</t>
    </r>
  </si>
  <si>
    <r>
      <rPr>
        <sz val="11"/>
        <color rgb="FF000000"/>
        <rFont val="Calibri"/>
      </rPr>
      <t>Enable secure cluster connectivity (also known as no public IP) on Azure Databricks workspaces to ensure that clusters do not have public IP addresses and communicate with the control plane over a secure connection.</t>
    </r>
  </si>
  <si>
    <r>
      <rPr>
        <sz val="11"/>
        <color rgb="FF000000"/>
        <rFont val="Calibri"/>
      </rPr>
      <t xml:space="preserve">Enabling secure cluster connectivity requires careful network configuration. Before secure cluster connectivity can be enabled, Azure Databricks workspaces must be deployed in a customer-managed virtual network (VNet injection)—refer to the recommendation </t>
    </r>
    <r>
      <rPr>
        <b/>
        <sz val="11"/>
        <color rgb="FF000000"/>
        <rFont val="Calibri"/>
      </rPr>
      <t>Ensure that Azure Databricks is deployed in a customer-managed virtual network (VNet)</t>
    </r>
    <r>
      <rPr>
        <sz val="11"/>
        <color rgb="FF000000"/>
        <rFont val="Calibri"/>
      </rPr>
      <t>.</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</si>
  <si>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Databricks</t>
    </r>
    <r>
      <rPr>
        <sz val="11"/>
        <color rgb="FF000000"/>
        <rFont val="Calibri"/>
      </rPr>
      <t>.</t>
    </r>
    <r>
      <rPr>
        <sz val="11"/>
        <color rgb="FF000000"/>
        <rFont val="Calibri"/>
      </rPr>
      <t xml:space="preserve">
</t>
    </r>
    <r>
      <rPr>
        <sz val="11"/>
        <color rgb="FF000000"/>
        <rFont val="Calibri"/>
      </rPr>
      <t>- Click the name of a workspace.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Network access</t>
    </r>
    <r>
      <rPr>
        <sz val="11"/>
        <color rgb="FF000000"/>
        <rFont val="Calibri"/>
      </rPr>
      <t xml:space="preserve">, ensure that </t>
    </r>
    <r>
      <rPr>
        <b/>
        <sz val="11"/>
        <color rgb="FF000000"/>
        <rFont val="Calibri"/>
      </rPr>
      <t>Deploy Azure Databricks workspace with Secure Cluster Connectivity (No Public IP)</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 Repeat steps 1-4 for each workspace.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workspaces:</t>
    </r>
    <r>
      <rPr>
        <sz val="11"/>
        <color rgb="FF000000"/>
        <rFont val="Calibri"/>
      </rPr>
      <t xml:space="preserve">
</t>
    </r>
    <r>
      <rPr>
        <sz val="11"/>
        <color rgb="FF006096"/>
        <rFont val="Roboto Condensed"/>
      </rPr>
      <t>az databricks workspace list</t>
    </r>
    <r>
      <rPr>
        <sz val="11"/>
        <color rgb="FF006096"/>
        <rFont val="Roboto Condensed"/>
      </rPr>
      <t xml:space="preserve">
</t>
    </r>
    <r>
      <rPr>
        <sz val="11"/>
        <color rgb="FF000000"/>
        <rFont val="Calibri"/>
      </rPr>
      <t xml:space="preserve">
</t>
    </r>
    <r>
      <rPr>
        <sz val="11"/>
        <color rgb="FF000000"/>
        <rFont val="Calibri"/>
      </rPr>
      <t xml:space="preserve">For each workspace, run the following command to get the </t>
    </r>
    <r>
      <rPr>
        <b/>
        <sz val="11"/>
        <color rgb="FF000000"/>
        <rFont val="Calibri"/>
      </rPr>
      <t>enableNoPublicIp</t>
    </r>
    <r>
      <rPr>
        <sz val="11"/>
        <color rgb="FF000000"/>
        <rFont val="Calibri"/>
      </rPr>
      <t xml:space="preserve"> setting:</t>
    </r>
    <r>
      <rPr>
        <sz val="11"/>
        <color rgb="FF000000"/>
        <rFont val="Calibri"/>
      </rPr>
      <t xml:space="preserve">
</t>
    </r>
    <r>
      <rPr>
        <sz val="11"/>
        <color rgb="FF006096"/>
        <rFont val="Roboto Condensed"/>
      </rPr>
      <t>az databricks workspace show --resource-group &lt;resource-group&gt; --name &lt;workspace&gt; --query parameters.enableNoPublicIp.value</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true</t>
    </r>
    <r>
      <rPr>
        <sz val="11"/>
        <color rgb="FF000000"/>
        <rFont val="Calibri"/>
      </rPr>
      <t xml:space="preserve">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workspaces:</t>
    </r>
    <r>
      <rPr>
        <sz val="11"/>
        <color rgb="FF000000"/>
        <rFont val="Calibri"/>
      </rPr>
      <t xml:space="preserve">
</t>
    </r>
    <r>
      <rPr>
        <sz val="11"/>
        <color rgb="FF006096"/>
        <rFont val="Roboto Condensed"/>
      </rPr>
      <t>Get-AzDatabricksWorkspace</t>
    </r>
    <r>
      <rPr>
        <sz val="11"/>
        <color rgb="FF006096"/>
        <rFont val="Roboto Condensed"/>
      </rPr>
      <t xml:space="preserve">
</t>
    </r>
    <r>
      <rPr>
        <sz val="11"/>
        <color rgb="FF000000"/>
        <rFont val="Calibri"/>
      </rPr>
      <t xml:space="preserve">
</t>
    </r>
    <r>
      <rPr>
        <sz val="11"/>
        <color rgb="FF000000"/>
        <rFont val="Calibri"/>
      </rPr>
      <t>Run the following command to get the workspace in a resource group with a given name:</t>
    </r>
    <r>
      <rPr>
        <sz val="11"/>
        <color rgb="FF000000"/>
        <rFont val="Calibri"/>
      </rPr>
      <t xml:space="preserve">
</t>
    </r>
    <r>
      <rPr>
        <sz val="11"/>
        <color rgb="FF006096"/>
        <rFont val="Roboto Condensed"/>
      </rPr>
      <t>$workspace = Get-AzDatabricksWorkspace -ResourceGroupName &lt;resource-group&gt; -Name &lt;workspace&gt;</t>
    </r>
    <r>
      <rPr>
        <sz val="11"/>
        <color rgb="FF006096"/>
        <rFont val="Roboto Condensed"/>
      </rPr>
      <t xml:space="preserve">
</t>
    </r>
    <r>
      <rPr>
        <sz val="11"/>
        <color rgb="FF000000"/>
        <rFont val="Calibri"/>
      </rPr>
      <t xml:space="preserve">
</t>
    </r>
    <r>
      <rPr>
        <sz val="11"/>
        <color rgb="FF000000"/>
        <rFont val="Calibri"/>
      </rPr>
      <t xml:space="preserve">Run the following command to get the </t>
    </r>
    <r>
      <rPr>
        <b/>
        <sz val="11"/>
        <color rgb="FF000000"/>
        <rFont val="Calibri"/>
      </rPr>
      <t>EnableNoPublicIp</t>
    </r>
    <r>
      <rPr>
        <sz val="11"/>
        <color rgb="FF000000"/>
        <rFont val="Calibri"/>
      </rPr>
      <t xml:space="preserve"> setting:</t>
    </r>
    <r>
      <rPr>
        <sz val="11"/>
        <color rgb="FF000000"/>
        <rFont val="Calibri"/>
      </rPr>
      <t xml:space="preserve">
</t>
    </r>
    <r>
      <rPr>
        <sz val="11"/>
        <color rgb="FF006096"/>
        <rFont val="Roboto Condensed"/>
      </rPr>
      <t>$workspace.EnableNoPublicIP</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True</t>
    </r>
    <r>
      <rPr>
        <sz val="11"/>
        <color rgb="FF000000"/>
        <rFont val="Calibri"/>
      </rPr>
      <t xml:space="preserve"> is returned.</t>
    </r>
    <r>
      <rPr>
        <sz val="11"/>
        <color rgb="FF000000"/>
        <rFont val="Calibri"/>
      </rPr>
      <t xml:space="preserve">
</t>
    </r>
    <r>
      <rPr>
        <sz val="11"/>
        <color rgb="FF000000"/>
        <rFont val="Calibri"/>
      </rPr>
      <t>Repeat for each workspace.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51c1490f-3319-459c-bbbc-7f391bbed753 </t>
    </r>
    <r>
      <rPr>
        <sz val="11"/>
        <color rgb="FF0000FF"/>
        <rFont val="Calibri"/>
      </rPr>
      <t>(https://portal.azure.com/#view/Microsoft_Azure_Policy/PolicyDetailBlade/definitionId/%2Fproviders%2FMicrosoft.Authorization%2FpolicyDefinitions%2F51c1490f-3319-459c-bbbc-7f391bbed753)</t>
    </r>
    <r>
      <rPr>
        <sz val="11"/>
        <color rgb="FF000000"/>
        <rFont val="Calibri"/>
      </rPr>
      <t xml:space="preserve"> </t>
    </r>
    <r>
      <rPr>
        <b/>
        <sz val="11"/>
        <color rgb="FF000000"/>
        <rFont val="Calibri"/>
      </rPr>
      <t>- Name:</t>
    </r>
    <r>
      <rPr>
        <sz val="11"/>
        <color rgb="FF000000"/>
        <rFont val="Calibri"/>
      </rPr>
      <t xml:space="preserve"> 'Azure Databricks Clusters should disable public IP'</t>
    </r>
  </si>
  <si>
    <r>
      <rPr>
        <b/>
        <sz val="11"/>
        <color rgb="FF000000"/>
        <rFont val="Calibri"/>
      </rPr>
      <t>No Public IP</t>
    </r>
    <r>
      <rPr>
        <sz val="11"/>
        <color rgb="FF000000"/>
        <rFont val="Calibri"/>
      </rPr>
      <t xml:space="preserve"> is set to </t>
    </r>
    <r>
      <rPr>
        <b/>
        <sz val="11"/>
        <color rgb="FF000000"/>
        <rFont val="Calibri"/>
      </rPr>
      <t>Enabled</t>
    </r>
    <r>
      <rPr>
        <sz val="11"/>
        <color rgb="FF000000"/>
        <rFont val="Calibri"/>
      </rPr>
      <t xml:space="preserve"> by default.</t>
    </r>
  </si>
  <si>
    <t>2.1.10</t>
  </si>
  <si>
    <r>
      <rPr>
        <sz val="11"/>
        <rFont val="Calibri"/>
      </rPr>
      <t xml:space="preserve">Ensure </t>
    </r>
    <r>
      <rPr>
        <sz val="11"/>
        <color rgb="FF000000"/>
        <rFont val="Calibri"/>
      </rPr>
      <t>'</t>
    </r>
    <r>
      <rPr>
        <b/>
        <sz val="11"/>
        <color rgb="FF000000"/>
        <rFont val="Calibri"/>
      </rPr>
      <t>Allow 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</si>
  <si>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Databricks</t>
    </r>
    <r>
      <rPr>
        <sz val="11"/>
        <color rgb="FF000000"/>
        <rFont val="Calibri"/>
      </rPr>
      <t>.</t>
    </r>
    <r>
      <rPr>
        <sz val="11"/>
        <color rgb="FF000000"/>
        <rFont val="Calibri"/>
      </rPr>
      <t xml:space="preserve">
</t>
    </r>
    <r>
      <rPr>
        <sz val="11"/>
        <color rgb="FF000000"/>
        <rFont val="Calibri"/>
      </rPr>
      <t>- Click the name of a workspace.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Network access</t>
    </r>
    <r>
      <rPr>
        <sz val="11"/>
        <color rgb="FF000000"/>
        <rFont val="Calibri"/>
      </rPr>
      <t xml:space="preserve">, next to </t>
    </r>
    <r>
      <rPr>
        <b/>
        <sz val="11"/>
        <color rgb="FF000000"/>
        <rFont val="Calibri"/>
      </rPr>
      <t>Allow Public Network Access</t>
    </r>
    <r>
      <rPr>
        <sz val="11"/>
        <color rgb="FF000000"/>
        <rFont val="Calibri"/>
      </rPr>
      <t xml:space="preserve">, click the radio button next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workspace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workspace requiring remediation, run the following command to set </t>
    </r>
    <r>
      <rPr>
        <b/>
        <sz val="11"/>
        <color rgb="FF000000"/>
        <rFont val="Calibri"/>
      </rPr>
      <t>publicNetworkAccess</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6096"/>
        <rFont val="Roboto Condensed"/>
      </rPr>
      <t>az databricks workspace update --resource-group &lt;resource-group&gt; --name &lt;workspace&gt; --public-network-access Disabled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workspace requiring remediation, run the following command to set </t>
    </r>
    <r>
      <rPr>
        <b/>
        <sz val="11"/>
        <color rgb="FF000000"/>
        <rFont val="Calibri"/>
      </rPr>
      <t>PublicNetworkAccess</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6096"/>
        <rFont val="Roboto Condensed"/>
      </rPr>
      <t>Update-AzDatabricksWorkspace -ResourceGroupName &lt;resource-group&gt; -Name &lt;workspace&gt; -PublicNetworkAccess Disabled</t>
    </r>
    <r>
      <rPr>
        <sz val="11"/>
        <color rgb="FF006096"/>
        <rFont val="Roboto Condensed"/>
      </rPr>
      <t xml:space="preserve">
</t>
    </r>
  </si>
  <si>
    <r>
      <rPr>
        <sz val="11"/>
        <color rgb="FF000000"/>
        <rFont val="Calibri"/>
      </rPr>
      <t>Disable public network access to prevent exposure to the internet and reduce the risk of unauthorized access. Use private endpoints to securely manage access within trusted networks.</t>
    </r>
  </si>
  <si>
    <r>
      <rPr>
        <b/>
        <sz val="11"/>
        <color rgb="FF000000"/>
        <rFont val="Calibri"/>
      </rPr>
      <t>NOTE:</t>
    </r>
    <r>
      <rPr>
        <sz val="11"/>
        <color rgb="FF000000"/>
        <rFont val="Calibri"/>
      </rPr>
      <t xml:space="preserve"> Prior to disabling public network access, it is strongly recommended that, for each workspace, either:</t>
    </r>
    <r>
      <rPr>
        <sz val="11"/>
        <color rgb="FF000000"/>
        <rFont val="Calibri"/>
      </rPr>
      <t xml:space="preserve">
</t>
    </r>
    <r>
      <rPr>
        <sz val="11"/>
        <color rgb="FF000000"/>
        <rFont val="Calibri"/>
      </rPr>
      <t xml:space="preserve">- virtual network integration is completed as described in </t>
    </r>
    <r>
      <rPr>
        <b/>
        <sz val="11"/>
        <color rgb="FF000000"/>
        <rFont val="Calibri"/>
      </rPr>
      <t>"Ensure that Azure Databricks is deployed in a customer-managed virtual network (VNet)"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private endpoints/links are set up as described in </t>
    </r>
    <r>
      <rPr>
        <b/>
        <sz val="11"/>
        <color rgb="FF000000"/>
        <rFont val="Calibri"/>
      </rPr>
      <t>"Ensure private endpoints are used to access Azure Databricks workspaces."</t>
    </r>
    <r>
      <rPr>
        <sz val="11"/>
        <color rgb="FF000000"/>
        <rFont val="Calibri"/>
      </rPr>
      <t xml:space="preserve">
</t>
    </r>
    <r>
      <rPr>
        <sz val="11"/>
        <color rgb="FF000000"/>
        <rFont val="Calibri"/>
      </rPr>
      <t>Disabling public network access restricts access to the service. This enhances security but will require the configuration of a virtual network and/or private endpoints for any services or users needing access within trusted networks.</t>
    </r>
    <r>
      <rPr>
        <sz val="11"/>
        <color rgb="FF000000"/>
        <rFont val="Calibri"/>
      </rPr>
      <t xml:space="preserve">
</t>
    </r>
    <r>
      <rPr>
        <sz val="11"/>
        <color rgb="FF000000"/>
        <rFont val="Calibri"/>
      </rPr>
      <t xml:space="preserve">Before public network access can be disabled, Azure Databricks workspaces must be deployed in a customer-managed virtual network (VNet injection)—refer to the recommendation </t>
    </r>
    <r>
      <rPr>
        <b/>
        <sz val="11"/>
        <color rgb="FF000000"/>
        <rFont val="Calibri"/>
      </rPr>
      <t>Ensure that Azure Databricks is deployed in a customer-managed virtual network (VNet)</t>
    </r>
    <r>
      <rPr>
        <sz val="11"/>
        <color rgb="FF000000"/>
        <rFont val="Calibri"/>
      </rPr>
      <t xml:space="preserve">, and </t>
    </r>
    <r>
      <rPr>
        <b/>
        <sz val="11"/>
        <color rgb="FF000000"/>
        <rFont val="Calibri"/>
      </rPr>
      <t>requiredNsgRules</t>
    </r>
    <r>
      <rPr>
        <sz val="11"/>
        <color rgb="FF000000"/>
        <rFont val="Calibri"/>
      </rPr>
      <t xml:space="preserve"> must be set to a value other than </t>
    </r>
    <r>
      <rPr>
        <b/>
        <sz val="11"/>
        <color rgb="FF000000"/>
        <rFont val="Calibri"/>
      </rPr>
      <t>AllRules</t>
    </r>
    <r>
      <rPr>
        <sz val="11"/>
        <color rgb="FF000000"/>
        <rFont val="Calibri"/>
      </rPr>
      <t>.</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</si>
  <si>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Databricks</t>
    </r>
    <r>
      <rPr>
        <sz val="11"/>
        <color rgb="FF000000"/>
        <rFont val="Calibri"/>
      </rPr>
      <t>.</t>
    </r>
    <r>
      <rPr>
        <sz val="11"/>
        <color rgb="FF000000"/>
        <rFont val="Calibri"/>
      </rPr>
      <t xml:space="preserve">
</t>
    </r>
    <r>
      <rPr>
        <sz val="11"/>
        <color rgb="FF000000"/>
        <rFont val="Calibri"/>
      </rPr>
      <t>- Click the name of a workspace.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Network access</t>
    </r>
    <r>
      <rPr>
        <sz val="11"/>
        <color rgb="FF000000"/>
        <rFont val="Calibri"/>
      </rPr>
      <t xml:space="preserve">, ensure </t>
    </r>
    <r>
      <rPr>
        <b/>
        <sz val="11"/>
        <color rgb="FF000000"/>
        <rFont val="Calibri"/>
      </rPr>
      <t>Allow Public Network Access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sz val="11"/>
        <color rgb="FF000000"/>
        <rFont val="Calibri"/>
      </rPr>
      <t>- Repeat steps 1-4 for each workspace.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workspaces:</t>
    </r>
    <r>
      <rPr>
        <sz val="11"/>
        <color rgb="FF000000"/>
        <rFont val="Calibri"/>
      </rPr>
      <t xml:space="preserve">
</t>
    </r>
    <r>
      <rPr>
        <sz val="11"/>
        <color rgb="FF006096"/>
        <rFont val="Roboto Condensed"/>
      </rPr>
      <t>az databricks workspace list</t>
    </r>
    <r>
      <rPr>
        <sz val="11"/>
        <color rgb="FF006096"/>
        <rFont val="Roboto Condensed"/>
      </rPr>
      <t xml:space="preserve">
</t>
    </r>
    <r>
      <rPr>
        <sz val="11"/>
        <color rgb="FF000000"/>
        <rFont val="Calibri"/>
      </rPr>
      <t xml:space="preserve">
</t>
    </r>
    <r>
      <rPr>
        <sz val="11"/>
        <color rgb="FF000000"/>
        <rFont val="Calibri"/>
      </rPr>
      <t xml:space="preserve">For each workspace, run the following command to get the </t>
    </r>
    <r>
      <rPr>
        <b/>
        <sz val="11"/>
        <color rgb="FF000000"/>
        <rFont val="Calibri"/>
      </rPr>
      <t>publicNetworkAccess</t>
    </r>
    <r>
      <rPr>
        <sz val="11"/>
        <color rgb="FF000000"/>
        <rFont val="Calibri"/>
      </rPr>
      <t xml:space="preserve"> setting:</t>
    </r>
    <r>
      <rPr>
        <sz val="11"/>
        <color rgb="FF000000"/>
        <rFont val="Calibri"/>
      </rPr>
      <t xml:space="preserve">
</t>
    </r>
    <r>
      <rPr>
        <sz val="11"/>
        <color rgb="FF006096"/>
        <rFont val="Roboto Condensed"/>
      </rPr>
      <t>az databricks workspace show --resource-group &lt;resource-group&gt; --name &lt;workspace&gt; --query publicNetworkAccess</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"Disabled"</t>
    </r>
    <r>
      <rPr>
        <sz val="11"/>
        <color rgb="FF000000"/>
        <rFont val="Calibri"/>
      </rPr>
      <t xml:space="preserve">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workspaces:</t>
    </r>
    <r>
      <rPr>
        <sz val="11"/>
        <color rgb="FF000000"/>
        <rFont val="Calibri"/>
      </rPr>
      <t xml:space="preserve">
</t>
    </r>
    <r>
      <rPr>
        <sz val="11"/>
        <color rgb="FF006096"/>
        <rFont val="Roboto Condensed"/>
      </rPr>
      <t>Get-AzDatabricksWorkspace</t>
    </r>
    <r>
      <rPr>
        <sz val="11"/>
        <color rgb="FF006096"/>
        <rFont val="Roboto Condensed"/>
      </rPr>
      <t xml:space="preserve">
</t>
    </r>
    <r>
      <rPr>
        <sz val="11"/>
        <color rgb="FF000000"/>
        <rFont val="Calibri"/>
      </rPr>
      <t xml:space="preserve">
</t>
    </r>
    <r>
      <rPr>
        <sz val="11"/>
        <color rgb="FF000000"/>
        <rFont val="Calibri"/>
      </rPr>
      <t>Run the following command to get the workspace in a resource group with a given name:</t>
    </r>
    <r>
      <rPr>
        <sz val="11"/>
        <color rgb="FF000000"/>
        <rFont val="Calibri"/>
      </rPr>
      <t xml:space="preserve">
</t>
    </r>
    <r>
      <rPr>
        <sz val="11"/>
        <color rgb="FF006096"/>
        <rFont val="Roboto Condensed"/>
      </rPr>
      <t>$workspace = Get-AzDatabricksWorkspace -ResourceGroupName &lt;resource-group&gt; -Name &lt;workspace&gt;</t>
    </r>
    <r>
      <rPr>
        <sz val="11"/>
        <color rgb="FF006096"/>
        <rFont val="Roboto Condensed"/>
      </rPr>
      <t xml:space="preserve">
</t>
    </r>
    <r>
      <rPr>
        <sz val="11"/>
        <color rgb="FF000000"/>
        <rFont val="Calibri"/>
      </rPr>
      <t xml:space="preserve">
</t>
    </r>
    <r>
      <rPr>
        <sz val="11"/>
        <color rgb="FF000000"/>
        <rFont val="Calibri"/>
      </rPr>
      <t xml:space="preserve">Run the following command to get the </t>
    </r>
    <r>
      <rPr>
        <b/>
        <sz val="11"/>
        <color rgb="FF000000"/>
        <rFont val="Calibri"/>
      </rPr>
      <t>PublicNetworkAccess</t>
    </r>
    <r>
      <rPr>
        <sz val="11"/>
        <color rgb="FF000000"/>
        <rFont val="Calibri"/>
      </rPr>
      <t xml:space="preserve"> setting:</t>
    </r>
    <r>
      <rPr>
        <sz val="11"/>
        <color rgb="FF000000"/>
        <rFont val="Calibri"/>
      </rPr>
      <t xml:space="preserve">
</t>
    </r>
    <r>
      <rPr>
        <sz val="11"/>
        <color rgb="FF006096"/>
        <rFont val="Roboto Condensed"/>
      </rPr>
      <t>$workspace.PublicNetworkAccess</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Disabled</t>
    </r>
    <r>
      <rPr>
        <sz val="11"/>
        <color rgb="FF000000"/>
        <rFont val="Calibri"/>
      </rPr>
      <t xml:space="preserve"> is returned.</t>
    </r>
    <r>
      <rPr>
        <sz val="11"/>
        <color rgb="FF000000"/>
        <rFont val="Calibri"/>
      </rPr>
      <t xml:space="preserve">
</t>
    </r>
    <r>
      <rPr>
        <sz val="11"/>
        <color rgb="FF000000"/>
        <rFont val="Calibri"/>
      </rPr>
      <t>Repeat for each workspace.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0e7849de-b939-4c50-ab48-fc6b0f5eeba2 </t>
    </r>
    <r>
      <rPr>
        <sz val="11"/>
        <color rgb="FF0000FF"/>
        <rFont val="Calibri"/>
      </rPr>
      <t>(https://portal.azure.com/#view/Microsoft_Azure_Policy/PolicyDetailBlade/definitionId/%2Fproviders%2FMicrosoft.Authorization%2FpolicyDefinitions%2F0e7849de-b939-4c50-ab48-fc6b0f5eeba2)</t>
    </r>
    <r>
      <rPr>
        <sz val="11"/>
        <color rgb="FF000000"/>
        <rFont val="Calibri"/>
      </rPr>
      <t xml:space="preserve"> </t>
    </r>
    <r>
      <rPr>
        <b/>
        <sz val="11"/>
        <color rgb="FF000000"/>
        <rFont val="Calibri"/>
      </rPr>
      <t>- Name:</t>
    </r>
    <r>
      <rPr>
        <sz val="11"/>
        <color rgb="FF000000"/>
        <rFont val="Calibri"/>
      </rPr>
      <t xml:space="preserve"> 'Azure Databricks Workspaces should disable public network access'</t>
    </r>
  </si>
  <si>
    <r>
      <rPr>
        <b/>
        <sz val="11"/>
        <color rgb="FF000000"/>
        <rFont val="Calibri"/>
      </rPr>
      <t>Allow Public Network Access</t>
    </r>
    <r>
      <rPr>
        <sz val="11"/>
        <color rgb="FF000000"/>
        <rFont val="Calibri"/>
      </rPr>
      <t xml:space="preserve"> is set to </t>
    </r>
    <r>
      <rPr>
        <b/>
        <sz val="11"/>
        <color rgb="FF000000"/>
        <rFont val="Calibri"/>
      </rPr>
      <t>Enabled</t>
    </r>
    <r>
      <rPr>
        <sz val="11"/>
        <color rgb="FF000000"/>
        <rFont val="Calibri"/>
      </rPr>
      <t xml:space="preserve"> by default.</t>
    </r>
  </si>
  <si>
    <t>2.1.11</t>
  </si>
  <si>
    <r>
      <rPr>
        <sz val="11"/>
        <rFont val="Calibri"/>
      </rPr>
      <t>Ensure Private Endpoints are used to access Azure Databricks workspaces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</si>
  <si>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Databricks</t>
    </r>
    <r>
      <rPr>
        <sz val="11"/>
        <color rgb="FF000000"/>
        <rFont val="Calibri"/>
      </rPr>
      <t>.</t>
    </r>
    <r>
      <rPr>
        <sz val="11"/>
        <color rgb="FF000000"/>
        <rFont val="Calibri"/>
      </rPr>
      <t xml:space="preserve">
</t>
    </r>
    <r>
      <rPr>
        <sz val="11"/>
        <color rgb="FF000000"/>
        <rFont val="Calibri"/>
      </rPr>
      <t>- Click the name of a workspace.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Private endpoint connections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Private endpoint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Project details</t>
    </r>
    <r>
      <rPr>
        <sz val="11"/>
        <color rgb="FF000000"/>
        <rFont val="Calibri"/>
      </rPr>
      <t xml:space="preserve">, select a </t>
    </r>
    <r>
      <rPr>
        <b/>
        <sz val="11"/>
        <color rgb="FF000000"/>
        <rFont val="Calibri"/>
      </rPr>
      <t>Subscription</t>
    </r>
    <r>
      <rPr>
        <sz val="11"/>
        <color rgb="FF000000"/>
        <rFont val="Calibri"/>
      </rPr>
      <t xml:space="preserve"> and a </t>
    </r>
    <r>
      <rPr>
        <b/>
        <sz val="11"/>
        <color rgb="FF000000"/>
        <rFont val="Calibri"/>
      </rPr>
      <t>Resource group</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Instance details</t>
    </r>
    <r>
      <rPr>
        <sz val="11"/>
        <color rgb="FF000000"/>
        <rFont val="Calibri"/>
      </rPr>
      <t xml:space="preserve">, provide a </t>
    </r>
    <r>
      <rPr>
        <b/>
        <sz val="11"/>
        <color rgb="FF000000"/>
        <rFont val="Calibri"/>
      </rPr>
      <t>Name</t>
    </r>
    <r>
      <rPr>
        <sz val="11"/>
        <color rgb="FF000000"/>
        <rFont val="Calibri"/>
      </rPr>
      <t xml:space="preserve">, </t>
    </r>
    <r>
      <rPr>
        <b/>
        <sz val="11"/>
        <color rgb="FF000000"/>
        <rFont val="Calibri"/>
      </rPr>
      <t>Network Interface Name</t>
    </r>
    <r>
      <rPr>
        <sz val="11"/>
        <color rgb="FF000000"/>
        <rFont val="Calibri"/>
      </rPr>
      <t xml:space="preserve">, and select a </t>
    </r>
    <r>
      <rPr>
        <b/>
        <sz val="11"/>
        <color rgb="FF000000"/>
        <rFont val="Calibri"/>
      </rPr>
      <t>Region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 : Resource &gt;</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Target sub-resource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 : Virtual Network &gt;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Networking</t>
    </r>
    <r>
      <rPr>
        <sz val="11"/>
        <color rgb="FF000000"/>
        <rFont val="Calibri"/>
      </rPr>
      <t xml:space="preserve">, select a </t>
    </r>
    <r>
      <rPr>
        <b/>
        <sz val="11"/>
        <color rgb="FF000000"/>
        <rFont val="Calibri"/>
      </rPr>
      <t>Virtual network</t>
    </r>
    <r>
      <rPr>
        <sz val="11"/>
        <color rgb="FF000000"/>
        <rFont val="Calibri"/>
      </rPr>
      <t xml:space="preserve"> and a </t>
    </r>
    <r>
      <rPr>
        <b/>
        <sz val="11"/>
        <color rgb="FF000000"/>
        <rFont val="Calibri"/>
      </rPr>
      <t>Subnet</t>
    </r>
    <r>
      <rPr>
        <sz val="11"/>
        <color rgb="FF000000"/>
        <rFont val="Calibri"/>
      </rPr>
      <t>.</t>
    </r>
    <r>
      <rPr>
        <sz val="11"/>
        <color rgb="FF000000"/>
        <rFont val="Calibri"/>
      </rPr>
      <t xml:space="preserve">
</t>
    </r>
    <r>
      <rPr>
        <sz val="11"/>
        <color rgb="FF000000"/>
        <rFont val="Calibri"/>
      </rPr>
      <t xml:space="preserve">- Optionally, configure </t>
    </r>
    <r>
      <rPr>
        <b/>
        <sz val="11"/>
        <color rgb="FF000000"/>
        <rFont val="Calibri"/>
      </rPr>
      <t>Private IP configuration</t>
    </r>
    <r>
      <rPr>
        <sz val="11"/>
        <color rgb="FF000000"/>
        <rFont val="Calibri"/>
      </rPr>
      <t xml:space="preserve"> and </t>
    </r>
    <r>
      <rPr>
        <b/>
        <sz val="11"/>
        <color rgb="FF000000"/>
        <rFont val="Calibri"/>
      </rPr>
      <t>Application 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 : DNS &gt;</t>
    </r>
    <r>
      <rPr>
        <sz val="11"/>
        <color rgb="FF000000"/>
        <rFont val="Calibri"/>
      </rPr>
      <t>.</t>
    </r>
    <r>
      <rPr>
        <sz val="11"/>
        <color rgb="FF000000"/>
        <rFont val="Calibri"/>
      </rPr>
      <t xml:space="preserve">
</t>
    </r>
    <r>
      <rPr>
        <sz val="11"/>
        <color rgb="FF000000"/>
        <rFont val="Calibri"/>
      </rPr>
      <t xml:space="preserve">- Optionally, configure </t>
    </r>
    <r>
      <rPr>
        <b/>
        <sz val="11"/>
        <color rgb="FF000000"/>
        <rFont val="Calibri"/>
      </rPr>
      <t>Private DNS integration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 : Tags &gt;</t>
    </r>
    <r>
      <rPr>
        <sz val="11"/>
        <color rgb="FF000000"/>
        <rFont val="Calibri"/>
      </rPr>
      <t>.</t>
    </r>
    <r>
      <rPr>
        <sz val="11"/>
        <color rgb="FF000000"/>
        <rFont val="Calibri"/>
      </rPr>
      <t xml:space="preserve">
</t>
    </r>
    <r>
      <rPr>
        <sz val="11"/>
        <color rgb="FF000000"/>
        <rFont val="Calibri"/>
      </rPr>
      <t>- Optionally, configure tags.</t>
    </r>
    <r>
      <rPr>
        <sz val="11"/>
        <color rgb="FF000000"/>
        <rFont val="Calibri"/>
      </rPr>
      <t xml:space="preserve">
</t>
    </r>
    <r>
      <rPr>
        <sz val="11"/>
        <color rgb="FF000000"/>
        <rFont val="Calibri"/>
      </rPr>
      <t xml:space="preserve">- Click </t>
    </r>
    <r>
      <rPr>
        <b/>
        <sz val="11"/>
        <color rgb="FF000000"/>
        <rFont val="Calibri"/>
      </rPr>
      <t>Next : Review + create &gt;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Repeat steps 1-18 for each workspace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workspace requiring remediation, run the following command to create a private endpoint connection:</t>
    </r>
    <r>
      <rPr>
        <sz val="11"/>
        <color rgb="FF000000"/>
        <rFont val="Calibri"/>
      </rPr>
      <t xml:space="preserve">
</t>
    </r>
    <r>
      <rPr>
        <sz val="11"/>
        <color rgb="FF006096"/>
        <rFont val="Roboto Condensed"/>
      </rPr>
      <t>az network private-endpoint create --resource-group &lt;resource-group&gt; --name &lt;private-endpoint&gt; --location &lt;location&gt; --vnet-name &lt;virtual-network&gt; --subnet &lt;subnet&gt; --private-connection-resource-id &lt;workspace&gt; --connection-name &lt;private-endpoint-connection&gt; --group-id &lt;browser_authentication| databricks_ui_api&gt;</t>
    </r>
    <r>
      <rPr>
        <sz val="11"/>
        <color rgb="FF006096"/>
        <rFont val="Roboto Condensed"/>
      </rPr>
      <t xml:space="preserve">
</t>
    </r>
  </si>
  <si>
    <r>
      <rPr>
        <sz val="11"/>
        <color rgb="FF000000"/>
        <rFont val="Calibri"/>
      </rPr>
      <t>Use private endpoints for Azure Databricks workspaces to allow clients and services to securely access data located over a network via an encrypted Private Link. To do this, the private endpoint uses an IP address from the VNet for each service. Network traffic between disparate services securely traverses encrypted over the VNet. This VNet can also link addressing space, extending your network and accessing resources on it. Similarly, it can be a tunnel through public networks to connect remote infrastructures together. This creates further security through segmenting network traffic and preventing outside sources from accessing it.</t>
    </r>
  </si>
  <si>
    <r>
      <rPr>
        <sz val="11"/>
        <color rgb="FF000000"/>
        <rFont val="Calibri"/>
      </rPr>
      <t>If an Azure Virtual Network is not implemented correctly, this may result in the loss of critical network traffic.</t>
    </r>
    <r>
      <rPr>
        <sz val="11"/>
        <color rgb="FF000000"/>
        <rFont val="Calibri"/>
      </rPr>
      <t xml:space="preserve">
</t>
    </r>
    <r>
      <rPr>
        <sz val="11"/>
        <color rgb="FF000000"/>
        <rFont val="Calibri"/>
      </rPr>
      <t>Private endpoints are charged per hour of use. Refer to https://azure.microsoft.com/en-us/pricing/details/private-link/ and https://azure.microsoft.com/en-us/pricing/calculator/ to estimate potential costs.</t>
    </r>
    <r>
      <rPr>
        <sz val="11"/>
        <color rgb="FF000000"/>
        <rFont val="Calibri"/>
      </rPr>
      <t xml:space="preserve">
</t>
    </r>
    <r>
      <rPr>
        <sz val="11"/>
        <color rgb="FF000000"/>
        <rFont val="Calibri"/>
      </rPr>
      <t>Before a private endpoint can be configured, Azure Databricks workspaces:</t>
    </r>
    <r>
      <rPr>
        <sz val="11"/>
        <color rgb="FF000000"/>
        <rFont val="Calibri"/>
      </rPr>
      <t xml:space="preserve">
</t>
    </r>
    <r>
      <rPr>
        <sz val="11"/>
        <color rgb="FF000000"/>
        <rFont val="Calibri"/>
      </rPr>
      <t xml:space="preserve">- must be deployed in a customer-managed virtual network (VNet injection)—refer to the recommendation </t>
    </r>
    <r>
      <rPr>
        <b/>
        <sz val="11"/>
        <color rgb="FF000000"/>
        <rFont val="Calibri"/>
      </rPr>
      <t>Ensure that Azure Databricks is deployed in a customer-managed virtual network (VNet)</t>
    </r>
    <r>
      <rPr>
        <sz val="11"/>
        <color rgb="FF000000"/>
        <rFont val="Calibri"/>
      </rPr>
      <t xml:space="preserve">
</t>
    </r>
    <r>
      <rPr>
        <sz val="11"/>
        <color rgb="FF000000"/>
        <rFont val="Calibri"/>
      </rPr>
      <t xml:space="preserve">- must have secure cluster connectivity enabled—refer to the recommendation </t>
    </r>
    <r>
      <rPr>
        <b/>
        <sz val="11"/>
        <color rgb="FF000000"/>
        <rFont val="Calibri"/>
      </rPr>
      <t>Ensure 'Enable No Public IP' is set to 'Yes'</t>
    </r>
    <r>
      <rPr>
        <sz val="11"/>
        <color rgb="FF000000"/>
        <rFont val="Calibri"/>
      </rPr>
      <t xml:space="preserve">
</t>
    </r>
    <r>
      <rPr>
        <sz val="11"/>
        <color rgb="FF000000"/>
        <rFont val="Calibri"/>
      </rPr>
      <t>- must be on the Premium pricing tier</t>
    </r>
    <r>
      <rPr>
        <sz val="11"/>
        <color rgb="FF000000"/>
        <rFont val="Calibri"/>
      </rPr>
      <t xml:space="preserve">
</t>
    </r>
    <r>
      <rPr>
        <sz val="11"/>
        <color rgb="FF000000"/>
        <rFont val="Calibri"/>
      </rPr>
      <t>Ensure the requirements and concepts are considered carefully before applying this recommendation. Refer to https://learn.microsoft.com/en-us/azure/databricks/security/network/classic/private-link for more information.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</si>
  <si>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Databricks</t>
    </r>
    <r>
      <rPr>
        <sz val="11"/>
        <color rgb="FF000000"/>
        <rFont val="Calibri"/>
      </rPr>
      <t>.</t>
    </r>
    <r>
      <rPr>
        <sz val="11"/>
        <color rgb="FF000000"/>
        <rFont val="Calibri"/>
      </rPr>
      <t xml:space="preserve">
</t>
    </r>
    <r>
      <rPr>
        <sz val="11"/>
        <color rgb="FF000000"/>
        <rFont val="Calibri"/>
      </rPr>
      <t>- Click the name of a workspace.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Private endpoint connections</t>
    </r>
    <r>
      <rPr>
        <sz val="11"/>
        <color rgb="FF000000"/>
        <rFont val="Calibri"/>
      </rPr>
      <t>.</t>
    </r>
    <r>
      <rPr>
        <sz val="11"/>
        <color rgb="FF000000"/>
        <rFont val="Calibri"/>
      </rPr>
      <t xml:space="preserve">
</t>
    </r>
    <r>
      <rPr>
        <sz val="11"/>
        <color rgb="FF000000"/>
        <rFont val="Calibri"/>
      </rPr>
      <t xml:space="preserve">- Ensure a private endpoint connection exists with a connection state of </t>
    </r>
    <r>
      <rPr>
        <b/>
        <sz val="11"/>
        <color rgb="FF000000"/>
        <rFont val="Calibri"/>
      </rPr>
      <t>Approved</t>
    </r>
    <r>
      <rPr>
        <sz val="11"/>
        <color rgb="FF000000"/>
        <rFont val="Calibri"/>
      </rPr>
      <t>.</t>
    </r>
    <r>
      <rPr>
        <sz val="11"/>
        <color rgb="FF000000"/>
        <rFont val="Calibri"/>
      </rPr>
      <t xml:space="preserve">
</t>
    </r>
    <r>
      <rPr>
        <sz val="11"/>
        <color rgb="FF000000"/>
        <rFont val="Calibri"/>
      </rPr>
      <t>- Repeat steps 1-5 for each workspace.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workspaces:</t>
    </r>
    <r>
      <rPr>
        <sz val="11"/>
        <color rgb="FF000000"/>
        <rFont val="Calibri"/>
      </rPr>
      <t xml:space="preserve">
</t>
    </r>
    <r>
      <rPr>
        <sz val="11"/>
        <color rgb="FF006096"/>
        <rFont val="Roboto Condensed"/>
      </rPr>
      <t>az databricks workspace list</t>
    </r>
    <r>
      <rPr>
        <sz val="11"/>
        <color rgb="FF006096"/>
        <rFont val="Roboto Condensed"/>
      </rPr>
      <t xml:space="preserve">
</t>
    </r>
    <r>
      <rPr>
        <sz val="11"/>
        <color rgb="FF000000"/>
        <rFont val="Calibri"/>
      </rPr>
      <t xml:space="preserve">
</t>
    </r>
    <r>
      <rPr>
        <sz val="11"/>
        <color rgb="FF000000"/>
        <rFont val="Calibri"/>
      </rPr>
      <t xml:space="preserve">For each workspace, run the following command to get the </t>
    </r>
    <r>
      <rPr>
        <b/>
        <sz val="11"/>
        <color rgb="FF000000"/>
        <rFont val="Calibri"/>
      </rPr>
      <t>privateEndpointConnections</t>
    </r>
    <r>
      <rPr>
        <sz val="11"/>
        <color rgb="FF000000"/>
        <rFont val="Calibri"/>
      </rPr>
      <t xml:space="preserve"> configuration:</t>
    </r>
    <r>
      <rPr>
        <sz val="11"/>
        <color rgb="FF000000"/>
        <rFont val="Calibri"/>
      </rPr>
      <t xml:space="preserve">
</t>
    </r>
    <r>
      <rPr>
        <sz val="11"/>
        <color rgb="FF006096"/>
        <rFont val="Roboto Condensed"/>
      </rPr>
      <t>az databricks workspace show --resource-group &lt;resource-group&gt; --name &lt;workspace&gt; --query privateEndpointConnections</t>
    </r>
    <r>
      <rPr>
        <sz val="11"/>
        <color rgb="FF006096"/>
        <rFont val="Roboto Condensed"/>
      </rPr>
      <t xml:space="preserve">
</t>
    </r>
    <r>
      <rPr>
        <sz val="11"/>
        <color rgb="FF000000"/>
        <rFont val="Calibri"/>
      </rPr>
      <t xml:space="preserve">
</t>
    </r>
    <r>
      <rPr>
        <sz val="11"/>
        <color rgb="FF000000"/>
        <rFont val="Calibri"/>
      </rPr>
      <t xml:space="preserve">Ensure a private endpoint connection is returned with a </t>
    </r>
    <r>
      <rPr>
        <b/>
        <sz val="11"/>
        <color rgb="FF000000"/>
        <rFont val="Calibri"/>
      </rPr>
      <t>privateLinkServiceConnectionState</t>
    </r>
    <r>
      <rPr>
        <sz val="11"/>
        <color rgb="FF000000"/>
        <rFont val="Calibri"/>
      </rPr>
      <t xml:space="preserve"> </t>
    </r>
    <r>
      <rPr>
        <b/>
        <sz val="11"/>
        <color rgb="FF000000"/>
        <rFont val="Calibri"/>
      </rPr>
      <t>status</t>
    </r>
    <r>
      <rPr>
        <sz val="11"/>
        <color rgb="FF000000"/>
        <rFont val="Calibri"/>
      </rPr>
      <t xml:space="preserve"> of </t>
    </r>
    <r>
      <rPr>
        <b/>
        <sz val="11"/>
        <color rgb="FF000000"/>
        <rFont val="Calibri"/>
      </rPr>
      <t>Approved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workspaces:</t>
    </r>
    <r>
      <rPr>
        <sz val="11"/>
        <color rgb="FF000000"/>
        <rFont val="Calibri"/>
      </rPr>
      <t xml:space="preserve">
</t>
    </r>
    <r>
      <rPr>
        <sz val="11"/>
        <color rgb="FF006096"/>
        <rFont val="Roboto Condensed"/>
      </rPr>
      <t>Get-AzDatabricksWorkspace</t>
    </r>
    <r>
      <rPr>
        <sz val="11"/>
        <color rgb="FF006096"/>
        <rFont val="Roboto Condensed"/>
      </rPr>
      <t xml:space="preserve">
</t>
    </r>
    <r>
      <rPr>
        <sz val="11"/>
        <color rgb="FF000000"/>
        <rFont val="Calibri"/>
      </rPr>
      <t xml:space="preserve">
</t>
    </r>
    <r>
      <rPr>
        <sz val="11"/>
        <color rgb="FF000000"/>
        <rFont val="Calibri"/>
      </rPr>
      <t>Run the following command to get the workspace in a resource group with a given name:</t>
    </r>
    <r>
      <rPr>
        <sz val="11"/>
        <color rgb="FF000000"/>
        <rFont val="Calibri"/>
      </rPr>
      <t xml:space="preserve">
</t>
    </r>
    <r>
      <rPr>
        <sz val="11"/>
        <color rgb="FF006096"/>
        <rFont val="Roboto Condensed"/>
      </rPr>
      <t>$workspace = Get-AzDatabricksWorkspace -ResourceGroupName &lt;resource-group&gt; -Name &lt;workspace&gt;</t>
    </r>
    <r>
      <rPr>
        <sz val="11"/>
        <color rgb="FF006096"/>
        <rFont val="Roboto Condensed"/>
      </rPr>
      <t xml:space="preserve">
</t>
    </r>
    <r>
      <rPr>
        <sz val="11"/>
        <color rgb="FF000000"/>
        <rFont val="Calibri"/>
      </rPr>
      <t xml:space="preserve">
</t>
    </r>
    <r>
      <rPr>
        <sz val="11"/>
        <color rgb="FF000000"/>
        <rFont val="Calibri"/>
      </rPr>
      <t xml:space="preserve">Run the following command to get the </t>
    </r>
    <r>
      <rPr>
        <b/>
        <sz val="11"/>
        <color rgb="FF000000"/>
        <rFont val="Calibri"/>
      </rPr>
      <t>PrivateEndpointConnection</t>
    </r>
    <r>
      <rPr>
        <sz val="11"/>
        <color rgb="FF000000"/>
        <rFont val="Calibri"/>
      </rPr>
      <t xml:space="preserve"> configuration:</t>
    </r>
    <r>
      <rPr>
        <sz val="11"/>
        <color rgb="FF000000"/>
        <rFont val="Calibri"/>
      </rPr>
      <t xml:space="preserve">
</t>
    </r>
    <r>
      <rPr>
        <sz val="11"/>
        <color rgb="FF006096"/>
        <rFont val="Roboto Condensed"/>
      </rPr>
      <t>$workspace.PrivateEndpointConnection | Select-Object -Property Id,PrivateLinkServiceConnectionStateStatus</t>
    </r>
    <r>
      <rPr>
        <sz val="11"/>
        <color rgb="FF006096"/>
        <rFont val="Roboto Condensed"/>
      </rPr>
      <t xml:space="preserve">
</t>
    </r>
    <r>
      <rPr>
        <sz val="11"/>
        <color rgb="FF000000"/>
        <rFont val="Calibri"/>
      </rPr>
      <t xml:space="preserve">
</t>
    </r>
    <r>
      <rPr>
        <sz val="11"/>
        <color rgb="FF000000"/>
        <rFont val="Calibri"/>
      </rPr>
      <t xml:space="preserve">Ensure a private endpoint connection is returned with a </t>
    </r>
    <r>
      <rPr>
        <b/>
        <sz val="11"/>
        <color rgb="FF000000"/>
        <rFont val="Calibri"/>
      </rPr>
      <t>PrivateLinkServiceConnectionStateStatus</t>
    </r>
    <r>
      <rPr>
        <sz val="11"/>
        <color rgb="FF000000"/>
        <rFont val="Calibri"/>
      </rPr>
      <t xml:space="preserve"> of </t>
    </r>
    <r>
      <rPr>
        <b/>
        <sz val="11"/>
        <color rgb="FF000000"/>
        <rFont val="Calibri"/>
      </rPr>
      <t>Approved</t>
    </r>
    <r>
      <rPr>
        <sz val="11"/>
        <color rgb="FF000000"/>
        <rFont val="Calibri"/>
      </rPr>
      <t>.</t>
    </r>
    <r>
      <rPr>
        <sz val="11"/>
        <color rgb="FF000000"/>
        <rFont val="Calibri"/>
      </rPr>
      <t xml:space="preserve">
</t>
    </r>
    <r>
      <rPr>
        <sz val="11"/>
        <color rgb="FF000000"/>
        <rFont val="Calibri"/>
      </rPr>
      <t>Repeat for each workspace.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258823f2-4595-4b52-b333-cc96192710d8 </t>
    </r>
    <r>
      <rPr>
        <sz val="11"/>
        <color rgb="FF0000FF"/>
        <rFont val="Calibri"/>
      </rPr>
      <t>(https://portal.azure.com/#view/Microsoft_Azure_Policy/PolicyDetailBlade/definitionId/%2Fproviders%2FMicrosoft.Authorization%2FpolicyDefinitions%2F258823f2-4595-4b52-b333-cc96192710d8)</t>
    </r>
    <r>
      <rPr>
        <sz val="11"/>
        <color rgb="FF000000"/>
        <rFont val="Calibri"/>
      </rPr>
      <t xml:space="preserve"> </t>
    </r>
    <r>
      <rPr>
        <b/>
        <sz val="11"/>
        <color rgb="FF000000"/>
        <rFont val="Calibri"/>
      </rPr>
      <t>- Name:</t>
    </r>
    <r>
      <rPr>
        <sz val="11"/>
        <color rgb="FF000000"/>
        <rFont val="Calibri"/>
      </rPr>
      <t xml:space="preserve"> 'Azure Databricks Workspaces should use private link'</t>
    </r>
  </si>
  <si>
    <r>
      <rPr>
        <sz val="11"/>
        <color rgb="FF000000"/>
        <rFont val="Calibri"/>
      </rPr>
      <t>Private endpoints are not configured for Azure Databricks workspaces by default.</t>
    </r>
  </si>
  <si>
    <t>2.1.12</t>
  </si>
  <si>
    <r>
      <rPr>
        <sz val="11"/>
        <rFont val="Calibri"/>
      </rPr>
      <t>Ensure Azure Databricks groups are reviewed periodically</t>
    </r>
  </si>
  <si>
    <r>
      <rPr>
        <b/>
        <sz val="11"/>
        <color rgb="FF000000"/>
        <rFont val="Calibri"/>
      </rPr>
      <t>Remediate from Azure Portal</t>
    </r>
    <r>
      <rPr>
        <sz val="11"/>
        <color rgb="FF000000"/>
        <rFont val="Calibri"/>
      </rPr>
      <t xml:space="preserve">
</t>
    </r>
    <r>
      <rPr>
        <sz val="11"/>
        <color rgb="FF000000"/>
        <rFont val="Calibri"/>
      </rPr>
      <t xml:space="preserve">- From Azure Home select </t>
    </r>
    <r>
      <rPr>
        <b/>
        <sz val="11"/>
        <color rgb="FF000000"/>
        <rFont val="Calibri"/>
      </rPr>
      <t>Azure Databricks</t>
    </r>
    <r>
      <rPr>
        <sz val="11"/>
        <color rgb="FF000000"/>
        <rFont val="Calibri"/>
      </rPr>
      <t>.</t>
    </r>
    <r>
      <rPr>
        <sz val="11"/>
        <color rgb="FF000000"/>
        <rFont val="Calibri"/>
      </rPr>
      <t xml:space="preserve">
</t>
    </r>
    <r>
      <rPr>
        <sz val="11"/>
        <color rgb="FF000000"/>
        <rFont val="Calibri"/>
      </rPr>
      <t>- Select the Databricks implementation you wish to audit.</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Scroll down and select </t>
    </r>
    <r>
      <rPr>
        <b/>
        <sz val="11"/>
        <color rgb="FF000000"/>
        <rFont val="Calibri"/>
      </rPr>
      <t>Add role assignment</t>
    </r>
    <r>
      <rPr>
        <sz val="11"/>
        <color rgb="FF000000"/>
        <rFont val="Calibri"/>
      </rPr>
      <t>.</t>
    </r>
    <r>
      <rPr>
        <sz val="11"/>
        <color rgb="FF000000"/>
        <rFont val="Calibri"/>
      </rPr>
      <t xml:space="preserve">
</t>
    </r>
    <r>
      <rPr>
        <sz val="11"/>
        <color rgb="FF000000"/>
        <rFont val="Calibri"/>
      </rPr>
      <t xml:space="preserve">- Search for the role you wish to add. Then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Select the group members you wish to add. Then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Review the info you have chosen, then select </t>
    </r>
    <r>
      <rPr>
        <b/>
        <sz val="11"/>
        <color rgb="FF000000"/>
        <rFont val="Calibri"/>
      </rPr>
      <t>Review + assign</t>
    </r>
    <r>
      <rPr>
        <sz val="11"/>
        <color rgb="FF000000"/>
        <rFont val="Calibri"/>
      </rPr>
      <t>.</t>
    </r>
  </si>
  <si>
    <r>
      <rPr>
        <sz val="11"/>
        <color rgb="FF000000"/>
        <rFont val="Calibri"/>
      </rPr>
      <t>Groups are used in Role Based Access Control to apply permissions to users and should be audited.</t>
    </r>
  </si>
  <si>
    <r>
      <rPr>
        <sz val="11"/>
        <color rgb="FF000000"/>
        <rFont val="Calibri"/>
      </rPr>
      <t>Administrative overhead of user management.</t>
    </r>
  </si>
  <si>
    <r>
      <rPr>
        <b/>
        <sz val="11"/>
        <color rgb="FF000000"/>
        <rFont val="Calibri"/>
      </rPr>
      <t>Audit from Azure Portal</t>
    </r>
    <r>
      <rPr>
        <sz val="11"/>
        <color rgb="FF000000"/>
        <rFont val="Calibri"/>
      </rPr>
      <t xml:space="preserve">
</t>
    </r>
    <r>
      <rPr>
        <sz val="11"/>
        <color rgb="FF000000"/>
        <rFont val="Calibri"/>
      </rPr>
      <t xml:space="preserve">- From Azure Home select </t>
    </r>
    <r>
      <rPr>
        <b/>
        <sz val="11"/>
        <color rgb="FF000000"/>
        <rFont val="Calibri"/>
      </rPr>
      <t>Azure Databricks</t>
    </r>
    <r>
      <rPr>
        <sz val="11"/>
        <color rgb="FF000000"/>
        <rFont val="Calibri"/>
      </rPr>
      <t>.</t>
    </r>
    <r>
      <rPr>
        <sz val="11"/>
        <color rgb="FF000000"/>
        <rFont val="Calibri"/>
      </rPr>
      <t xml:space="preserve">
</t>
    </r>
    <r>
      <rPr>
        <sz val="11"/>
        <color rgb="FF000000"/>
        <rFont val="Calibri"/>
      </rPr>
      <t>- Select the Databricks implementation you wish to audit.</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In the horizontal menu select </t>
    </r>
    <r>
      <rPr>
        <b/>
        <sz val="11"/>
        <color rgb="FF000000"/>
        <rFont val="Calibri"/>
      </rPr>
      <t>Role assignments</t>
    </r>
    <r>
      <rPr>
        <sz val="11"/>
        <color rgb="FF000000"/>
        <rFont val="Calibri"/>
      </rPr>
      <t>.</t>
    </r>
    <r>
      <rPr>
        <sz val="11"/>
        <color rgb="FF000000"/>
        <rFont val="Calibri"/>
      </rPr>
      <t xml:space="preserve">
</t>
    </r>
    <r>
      <rPr>
        <sz val="11"/>
        <color rgb="FF000000"/>
        <rFont val="Calibri"/>
      </rPr>
      <t>- Audit the list for each role and its assignment to each user.</t>
    </r>
  </si>
  <si>
    <r>
      <rPr>
        <sz val="11"/>
        <color rgb="FF000000"/>
        <rFont val="Calibri"/>
      </rPr>
      <t xml:space="preserve">By default Azure Databricks only has the </t>
    </r>
    <r>
      <rPr>
        <b/>
        <sz val="11"/>
        <color rgb="FF000000"/>
        <rFont val="Calibri"/>
      </rPr>
      <t>Owner</t>
    </r>
    <r>
      <rPr>
        <sz val="11"/>
        <color rgb="FF000000"/>
        <rFont val="Calibri"/>
      </rPr>
      <t xml:space="preserve"> user and role assigned.</t>
    </r>
  </si>
  <si>
    <t>Virtual Machines</t>
  </si>
  <si>
    <t>3.1.1</t>
  </si>
  <si>
    <r>
      <rPr>
        <sz val="11"/>
        <rFont val="Calibri"/>
      </rPr>
      <t>Ensure only MFA Enabled Identities can Access Privileged Virtual Machine</t>
    </r>
  </si>
  <si>
    <r>
      <rPr>
        <b/>
        <sz val="11"/>
        <color rgb="FF000000"/>
        <rFont val="Calibri"/>
      </rPr>
      <t>Remediate from Azure Portal</t>
    </r>
    <r>
      <rPr>
        <sz val="11"/>
        <color rgb="FF000000"/>
        <rFont val="Calibri"/>
      </rPr>
      <t xml:space="preserve">
</t>
    </r>
    <r>
      <rPr>
        <sz val="11"/>
        <color rgb="FF000000"/>
        <rFont val="Calibri"/>
      </rPr>
      <t>- Log in to the Azure portal.</t>
    </r>
    <r>
      <rPr>
        <sz val="11"/>
        <color rgb="FF000000"/>
        <rFont val="Calibri"/>
      </rPr>
      <t xml:space="preserve">
</t>
    </r>
    <r>
      <rPr>
        <sz val="11"/>
        <color rgb="FF000000"/>
        <rFont val="Calibri"/>
      </rPr>
      <t>- This can be remediated by enabling MFA for user, Removing user access or Reducing access of managed identities attached to virtual machines.</t>
    </r>
    <r>
      <rPr>
        <sz val="11"/>
        <color rgb="FF000000"/>
        <rFont val="Calibri"/>
      </rPr>
      <t xml:space="preserve">
</t>
    </r>
    <r>
      <rPr>
        <sz val="11"/>
        <color rgb="FF000000"/>
        <rFont val="Calibri"/>
      </rPr>
      <t>-  Case I : Enable MFA for users having access on virtual machines.</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For </t>
    </r>
    <r>
      <rPr>
        <b/>
        <sz val="11"/>
        <color rgb="FF000000"/>
        <rFont val="Calibri"/>
      </rPr>
      <t>Per-user MFA</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Per-user MFA</t>
    </r>
    <r>
      <rPr>
        <sz val="11"/>
        <color rgb="FF000000"/>
        <rFont val="Calibri"/>
      </rPr>
      <t>.</t>
    </r>
    <r>
      <rPr>
        <sz val="11"/>
        <color rgb="FF000000"/>
        <rFont val="Calibri"/>
      </rPr>
      <t xml:space="preserve">
</t>
    </r>
    <r>
      <rPr>
        <sz val="11"/>
        <color rgb="FF000000"/>
        <rFont val="Calibri"/>
      </rPr>
      <t>- For each user requiring remediation, check the box next to their name.</t>
    </r>
    <r>
      <rPr>
        <sz val="11"/>
        <color rgb="FF000000"/>
        <rFont val="Calibri"/>
      </rPr>
      <t xml:space="preserve">
</t>
    </r>
    <r>
      <rPr>
        <sz val="11"/>
        <color rgb="FF000000"/>
        <rFont val="Calibri"/>
      </rPr>
      <t xml:space="preserve">- Click </t>
    </r>
    <r>
      <rPr>
        <b/>
        <sz val="11"/>
        <color rgb="FF000000"/>
        <rFont val="Calibri"/>
      </rPr>
      <t>Enable MFA</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For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Protect</t>
    </r>
    <r>
      <rPr>
        <sz val="11"/>
        <color rgb="FF000000"/>
        <rFont val="Calibri"/>
      </rPr>
      <t xml:space="preserve">, click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Update the Conditional Access policy requiring MFA for all users, removing each user requiring remediation from the </t>
    </r>
    <r>
      <rPr>
        <b/>
        <sz val="11"/>
        <color rgb="FF000000"/>
        <rFont val="Calibri"/>
      </rPr>
      <t>Exclude</t>
    </r>
    <r>
      <rPr>
        <sz val="11"/>
        <color rgb="FF000000"/>
        <rFont val="Calibri"/>
      </rPr>
      <t xml:space="preserve"> list.</t>
    </r>
    <r>
      <rPr>
        <sz val="11"/>
        <color rgb="FF000000"/>
        <rFont val="Calibri"/>
      </rPr>
      <t xml:space="preserve">
</t>
    </r>
    <r>
      <rPr>
        <sz val="11"/>
        <color rgb="FF000000"/>
        <rFont val="Calibri"/>
      </rPr>
      <t>-  Case II : Removing user access on a virtual machine.</t>
    </r>
    <r>
      <rPr>
        <sz val="11"/>
        <color rgb="FF000000"/>
        <rFont val="Calibri"/>
      </rPr>
      <t xml:space="preserve">
</t>
    </r>
    <r>
      <rPr>
        <sz val="11"/>
        <color rgb="FF000000"/>
        <rFont val="Calibri"/>
      </rPr>
      <t xml:space="preserve">- Select the </t>
    </r>
    <r>
      <rPr>
        <b/>
        <sz val="11"/>
        <color rgb="FF000000"/>
        <rFont val="Calibri"/>
      </rPr>
      <t>Subscription</t>
    </r>
    <r>
      <rPr>
        <sz val="11"/>
        <color rgb="FF000000"/>
        <rFont val="Calibri"/>
      </rPr>
      <t xml:space="preserve">, then click on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Role assignments</t>
    </r>
    <r>
      <rPr>
        <sz val="11"/>
        <color rgb="FF000000"/>
        <rFont val="Calibri"/>
      </rPr>
      <t xml:space="preserve"> and search for </t>
    </r>
    <r>
      <rPr>
        <b/>
        <sz val="11"/>
        <color rgb="FF000000"/>
        <rFont val="Calibri"/>
      </rPr>
      <t>Virtual Machine Administrator Login</t>
    </r>
    <r>
      <rPr>
        <sz val="11"/>
        <color rgb="FF000000"/>
        <rFont val="Calibri"/>
      </rPr>
      <t xml:space="preserve"> or </t>
    </r>
    <r>
      <rPr>
        <b/>
        <sz val="11"/>
        <color rgb="FF000000"/>
        <rFont val="Calibri"/>
      </rPr>
      <t>Virtual Machine User Login</t>
    </r>
    <r>
      <rPr>
        <sz val="11"/>
        <color rgb="FF000000"/>
        <rFont val="Calibri"/>
      </rPr>
      <t xml:space="preserve"> or any role that provides access to log into virtual machines.</t>
    </r>
    <r>
      <rPr>
        <sz val="11"/>
        <color rgb="FF000000"/>
        <rFont val="Calibri"/>
      </rPr>
      <t xml:space="preserve">
</t>
    </r>
    <r>
      <rPr>
        <sz val="11"/>
        <color rgb="FF000000"/>
        <rFont val="Calibri"/>
      </rPr>
      <t xml:space="preserve">- Click on </t>
    </r>
    <r>
      <rPr>
        <b/>
        <sz val="11"/>
        <color rgb="FF000000"/>
        <rFont val="Calibri"/>
      </rPr>
      <t>Role Name</t>
    </r>
    <r>
      <rPr>
        <sz val="11"/>
        <color rgb="FF000000"/>
        <rFont val="Calibri"/>
      </rPr>
      <t xml:space="preserve">, Select </t>
    </r>
    <r>
      <rPr>
        <b/>
        <sz val="11"/>
        <color rgb="FF000000"/>
        <rFont val="Calibri"/>
      </rPr>
      <t>Assignments</t>
    </r>
    <r>
      <rPr>
        <sz val="11"/>
        <color rgb="FF000000"/>
        <rFont val="Calibri"/>
      </rPr>
      <t>, and remove identities with no MFA configured.</t>
    </r>
    <r>
      <rPr>
        <sz val="11"/>
        <color rgb="FF000000"/>
        <rFont val="Calibri"/>
      </rPr>
      <t xml:space="preserve">
</t>
    </r>
    <r>
      <rPr>
        <sz val="11"/>
        <color rgb="FF000000"/>
        <rFont val="Calibri"/>
      </rPr>
      <t>-  Case III : Reducing access of managed identities attached to virtual machines.</t>
    </r>
    <r>
      <rPr>
        <sz val="11"/>
        <color rgb="FF000000"/>
        <rFont val="Calibri"/>
      </rPr>
      <t xml:space="preserve">
</t>
    </r>
    <r>
      <rPr>
        <sz val="11"/>
        <color rgb="FF000000"/>
        <rFont val="Calibri"/>
      </rPr>
      <t xml:space="preserve">- Select the </t>
    </r>
    <r>
      <rPr>
        <b/>
        <sz val="11"/>
        <color rgb="FF000000"/>
        <rFont val="Calibri"/>
      </rPr>
      <t>Subscription</t>
    </r>
    <r>
      <rPr>
        <sz val="11"/>
        <color rgb="FF000000"/>
        <rFont val="Calibri"/>
      </rPr>
      <t xml:space="preserve">, then click on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Role Assignments</t>
    </r>
    <r>
      <rPr>
        <sz val="11"/>
        <color rgb="FF000000"/>
        <rFont val="Calibri"/>
      </rPr>
      <t xml:space="preserve"> from the top menu and apply filters on </t>
    </r>
    <r>
      <rPr>
        <b/>
        <sz val="11"/>
        <color rgb="FF000000"/>
        <rFont val="Calibri"/>
      </rPr>
      <t>Assignment type</t>
    </r>
    <r>
      <rPr>
        <sz val="11"/>
        <color rgb="FF000000"/>
        <rFont val="Calibri"/>
      </rPr>
      <t xml:space="preserve"> as </t>
    </r>
    <r>
      <rPr>
        <b/>
        <sz val="11"/>
        <color rgb="FF000000"/>
        <rFont val="Calibri"/>
      </rPr>
      <t>Privileged administrator roles</t>
    </r>
    <r>
      <rPr>
        <sz val="11"/>
        <color rgb="FF000000"/>
        <rFont val="Calibri"/>
      </rPr>
      <t xml:space="preserve"> and </t>
    </r>
    <r>
      <rPr>
        <b/>
        <sz val="11"/>
        <color rgb="FF000000"/>
        <rFont val="Calibri"/>
      </rPr>
      <t>Type</t>
    </r>
    <r>
      <rPr>
        <sz val="11"/>
        <color rgb="FF000000"/>
        <rFont val="Calibri"/>
      </rPr>
      <t xml:space="preserve"> as </t>
    </r>
    <r>
      <rPr>
        <b/>
        <sz val="11"/>
        <color rgb="FF000000"/>
        <rFont val="Calibri"/>
      </rPr>
      <t>Virtual Machines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Role Name</t>
    </r>
    <r>
      <rPr>
        <sz val="11"/>
        <color rgb="FF000000"/>
        <rFont val="Calibri"/>
      </rPr>
      <t xml:space="preserve">, Select </t>
    </r>
    <r>
      <rPr>
        <b/>
        <sz val="11"/>
        <color rgb="FF000000"/>
        <rFont val="Calibri"/>
      </rPr>
      <t>Assignments</t>
    </r>
    <r>
      <rPr>
        <sz val="11"/>
        <color rgb="FF000000"/>
        <rFont val="Calibri"/>
      </rPr>
      <t>, and remove identities access make sure this follows the least privileges principal.</t>
    </r>
  </si>
  <si>
    <r>
      <rPr>
        <sz val="11"/>
        <color rgb="FF000000"/>
        <rFont val="Calibri"/>
      </rPr>
      <t>Verify identities without MFA that can log in to a privileged virtual machine using separate login credentials. An adversary can leverage the access to move laterally and perform actions with the virtual machine's managed identity. Make sure the virtual machine only has necessary permissions, and revoke the admin-level permissions according to the principle of least privilege.</t>
    </r>
  </si>
  <si>
    <r>
      <rPr>
        <sz val="11"/>
        <color rgb="FF000000"/>
        <rFont val="Calibri"/>
      </rPr>
      <t>This recommendation requires the Entra ID P2 license to implement.</t>
    </r>
    <r>
      <rPr>
        <sz val="11"/>
        <color rgb="FF000000"/>
        <rFont val="Calibri"/>
      </rPr>
      <t xml:space="preserve">
</t>
    </r>
    <r>
      <rPr>
        <sz val="11"/>
        <color rgb="FF000000"/>
        <rFont val="Calibri"/>
      </rPr>
      <t>Ensure that identities provisioned to a virtual machine utilize an RBAC/ABAC group and are allocated a role using Azure PIM, and that the role settings require MFA or use another third-party PAM solution for accessing virtual machines.</t>
    </r>
  </si>
  <si>
    <r>
      <rPr>
        <b/>
        <sz val="11"/>
        <color rgb="FF000000"/>
        <rFont val="Calibri"/>
      </rPr>
      <t>Audit from Azure Portal</t>
    </r>
    <r>
      <rPr>
        <sz val="11"/>
        <color rgb="FF000000"/>
        <rFont val="Calibri"/>
      </rPr>
      <t xml:space="preserve">
</t>
    </r>
    <r>
      <rPr>
        <sz val="11"/>
        <color rgb="FF000000"/>
        <rFont val="Calibri"/>
      </rPr>
      <t>- Log in to the Azure portal.</t>
    </r>
    <r>
      <rPr>
        <sz val="11"/>
        <color rgb="FF000000"/>
        <rFont val="Calibri"/>
      </rPr>
      <t xml:space="preserve">
</t>
    </r>
    <r>
      <rPr>
        <sz val="11"/>
        <color rgb="FF000000"/>
        <rFont val="Calibri"/>
      </rPr>
      <t xml:space="preserve">- Select the </t>
    </r>
    <r>
      <rPr>
        <b/>
        <sz val="11"/>
        <color rgb="FF000000"/>
        <rFont val="Calibri"/>
      </rPr>
      <t>Subscription</t>
    </r>
    <r>
      <rPr>
        <sz val="11"/>
        <color rgb="FF000000"/>
        <rFont val="Calibri"/>
      </rPr>
      <t xml:space="preserve">, then click on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Role : All</t>
    </r>
    <r>
      <rPr>
        <sz val="11"/>
        <color rgb="FF000000"/>
        <rFont val="Calibri"/>
      </rPr>
      <t xml:space="preserve"> and click </t>
    </r>
    <r>
      <rPr>
        <b/>
        <sz val="11"/>
        <color rgb="FF000000"/>
        <rFont val="Calibri"/>
      </rPr>
      <t>All</t>
    </r>
    <r>
      <rPr>
        <sz val="11"/>
        <color rgb="FF000000"/>
        <rFont val="Calibri"/>
      </rPr>
      <t xml:space="preserve"> to display the drop-down menu.</t>
    </r>
    <r>
      <rPr>
        <sz val="11"/>
        <color rgb="FF000000"/>
        <rFont val="Calibri"/>
      </rPr>
      <t xml:space="preserve">
</t>
    </r>
    <r>
      <rPr>
        <sz val="11"/>
        <color rgb="FF000000"/>
        <rFont val="Calibri"/>
      </rPr>
      <t xml:space="preserve">- Type </t>
    </r>
    <r>
      <rPr>
        <b/>
        <sz val="11"/>
        <color rgb="FF000000"/>
        <rFont val="Calibri"/>
      </rPr>
      <t>Virtual Machine Administrator Login</t>
    </r>
    <r>
      <rPr>
        <sz val="11"/>
        <color rgb="FF000000"/>
        <rFont val="Calibri"/>
      </rPr>
      <t xml:space="preserve"> and select </t>
    </r>
    <r>
      <rPr>
        <b/>
        <sz val="11"/>
        <color rgb="FF000000"/>
        <rFont val="Calibri"/>
      </rPr>
      <t>Virtual Machine Administrator Login</t>
    </r>
    <r>
      <rPr>
        <sz val="11"/>
        <color rgb="FF000000"/>
        <rFont val="Calibri"/>
      </rPr>
      <t>.</t>
    </r>
    <r>
      <rPr>
        <sz val="11"/>
        <color rgb="FF000000"/>
        <rFont val="Calibri"/>
      </rPr>
      <t xml:space="preserve">
</t>
    </r>
    <r>
      <rPr>
        <sz val="11"/>
        <color rgb="FF000000"/>
        <rFont val="Calibri"/>
      </rPr>
      <t xml:space="preserve">- Review the list of identities that have been assigned the </t>
    </r>
    <r>
      <rPr>
        <b/>
        <sz val="11"/>
        <color rgb="FF000000"/>
        <rFont val="Calibri"/>
      </rPr>
      <t>Virtual Machine Administrator Login</t>
    </r>
    <r>
      <rPr>
        <sz val="11"/>
        <color rgb="FF000000"/>
        <rFont val="Calibri"/>
      </rPr>
      <t xml:space="preserve"> role.</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For </t>
    </r>
    <r>
      <rPr>
        <b/>
        <sz val="11"/>
        <color rgb="FF000000"/>
        <rFont val="Calibri"/>
      </rPr>
      <t>Per-user MFA</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Per-user MFA</t>
    </r>
    <r>
      <rPr>
        <sz val="11"/>
        <color rgb="FF000000"/>
        <rFont val="Calibri"/>
      </rPr>
      <t>.</t>
    </r>
    <r>
      <rPr>
        <sz val="11"/>
        <color rgb="FF000000"/>
        <rFont val="Calibri"/>
      </rPr>
      <t xml:space="preserve">
</t>
    </r>
    <r>
      <rPr>
        <sz val="11"/>
        <color rgb="FF000000"/>
        <rFont val="Calibri"/>
      </rPr>
      <t xml:space="preserve">- Ensure that none of the identities assigned the </t>
    </r>
    <r>
      <rPr>
        <b/>
        <sz val="11"/>
        <color rgb="FF000000"/>
        <rFont val="Calibri"/>
      </rPr>
      <t>Virtual Machine Administrator Login</t>
    </r>
    <r>
      <rPr>
        <sz val="11"/>
        <color rgb="FF000000"/>
        <rFont val="Calibri"/>
      </rPr>
      <t xml:space="preserve"> role from step 4 have </t>
    </r>
    <r>
      <rPr>
        <b/>
        <sz val="11"/>
        <color rgb="FF000000"/>
        <rFont val="Calibri"/>
      </rPr>
      <t>Status</t>
    </r>
    <r>
      <rPr>
        <sz val="11"/>
        <color rgb="FF000000"/>
        <rFont val="Calibri"/>
      </rPr>
      <t xml:space="preserve">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For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Protect</t>
    </r>
    <r>
      <rPr>
        <sz val="11"/>
        <color rgb="FF000000"/>
        <rFont val="Calibri"/>
      </rPr>
      <t xml:space="preserve">, click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Ensure that none of the identities assigned the </t>
    </r>
    <r>
      <rPr>
        <b/>
        <sz val="11"/>
        <color rgb="FF000000"/>
        <rFont val="Calibri"/>
      </rPr>
      <t>Virtual Machine Administrator Login</t>
    </r>
    <r>
      <rPr>
        <sz val="11"/>
        <color rgb="FF000000"/>
        <rFont val="Calibri"/>
      </rPr>
      <t xml:space="preserve"> role from step 4 are exempt from a Conditional Access policy requiring MFA for all users.</t>
    </r>
  </si>
  <si>
    <t>Security Defaults (Per-User MFA)</t>
  </si>
  <si>
    <t>5.1.1</t>
  </si>
  <si>
    <r>
      <rPr>
        <sz val="11"/>
        <rFont val="Calibri"/>
      </rPr>
      <t xml:space="preserve">Ensure that </t>
    </r>
    <r>
      <rPr>
        <sz val="11"/>
        <color rgb="FF000000"/>
        <rFont val="Calibri"/>
      </rPr>
      <t>'</t>
    </r>
    <r>
      <rPr>
        <b/>
        <sz val="11"/>
        <color rgb="FF000000"/>
        <rFont val="Calibri"/>
      </rPr>
      <t>security defaults</t>
    </r>
    <r>
      <rPr>
        <sz val="11"/>
        <color rgb="FF000000"/>
        <rFont val="Calibri"/>
      </rPr>
      <t>'</t>
    </r>
    <r>
      <rPr>
        <sz val="11"/>
        <color rgb="FF000000"/>
        <rFont val="Calibri"/>
      </rPr>
      <t xml:space="preserve"> is Enabled in Microsoft Entra ID</t>
    </r>
  </si>
  <si>
    <r>
      <rPr>
        <b/>
        <sz val="11"/>
        <color rgb="FF000000"/>
        <rFont val="Calibri"/>
      </rPr>
      <t>Remediate from Azure Portal</t>
    </r>
    <r>
      <rPr>
        <sz val="11"/>
        <color rgb="FF000000"/>
        <rFont val="Calibri"/>
      </rPr>
      <t xml:space="preserve">
</t>
    </r>
    <r>
      <rPr>
        <sz val="11"/>
        <color rgb="FF000000"/>
        <rFont val="Calibri"/>
      </rPr>
      <t>To enable security defaults in your directory:</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Browse to </t>
    </r>
    <r>
      <rPr>
        <b/>
        <sz val="11"/>
        <color rgb="FF000000"/>
        <rFont val="Calibri"/>
      </rPr>
      <t>Microsoft Entra ID</t>
    </r>
    <r>
      <rPr>
        <sz val="11"/>
        <color rgb="FF000000"/>
        <rFont val="Calibri"/>
      </rPr>
      <t> &gt;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Manage security defaults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Security defaults</t>
    </r>
    <r>
      <rPr>
        <sz val="11"/>
        <color rgb="FF000000"/>
        <rFont val="Calibri"/>
      </rPr>
      <t xml:space="preserve">, select </t>
    </r>
    <r>
      <rPr>
        <b/>
        <sz val="11"/>
        <color rgb="FF000000"/>
        <rFont val="Calibri"/>
      </rPr>
      <t>Enabled (recommended)</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Connect-MgGraph -Scopes "Policy.ReadWrite.ApplicationConfiguration"</t>
    </r>
    <r>
      <rPr>
        <sz val="11"/>
        <color rgb="FF006096"/>
        <rFont val="Roboto Condensed"/>
      </rPr>
      <t xml:space="preserve">
</t>
    </r>
    <r>
      <rPr>
        <sz val="11"/>
        <color rgb="FF006096"/>
        <rFont val="Roboto Condensed"/>
      </rPr>
      <t>Update-MgPolicyIdentitySecurityDefaultEnforcementPolicy -IsEnabled $true</t>
    </r>
    <r>
      <rPr>
        <sz val="11"/>
        <color rgb="FF006096"/>
        <rFont val="Roboto Condensed"/>
      </rPr>
      <t xml:space="preserve">
</t>
    </r>
    <r>
      <rPr>
        <sz val="11"/>
        <color rgb="FF006096"/>
        <rFont val="Roboto Condensed"/>
      </rPr>
      <t>(Get-MgPolicyIdentitySecurityDefaultEnforcementPolicy).IsEnabled</t>
    </r>
    <r>
      <rPr>
        <sz val="11"/>
        <color rgb="FF006096"/>
        <rFont val="Roboto Condensed"/>
      </rPr>
      <t xml:space="preserve">
</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rest --method patch --url 'https://graph.microsoft.com/v1.0/policies/identitySecurityDefaultsEnforcementPolicy' --body '{"isEnabled":true}'</t>
    </r>
    <r>
      <rPr>
        <sz val="11"/>
        <color rgb="FF006096"/>
        <rFont val="Roboto Condensed"/>
      </rPr>
      <t xml:space="preserve">
</t>
    </r>
    <r>
      <rPr>
        <sz val="11"/>
        <color rgb="FF006096"/>
        <rFont val="Roboto Condensed"/>
      </rPr>
      <t>az rest --method get --url 'https://graph.microsoft.com/v1.0/policies/identitySecurityDefaultsEnforcementPolicy' --query "isEnabled"</t>
    </r>
    <r>
      <rPr>
        <sz val="11"/>
        <color rgb="FF006096"/>
        <rFont val="Roboto Condensed"/>
      </rPr>
      <t xml:space="preserve">
</t>
    </r>
  </si>
  <si>
    <r>
      <rPr>
        <sz val="11"/>
        <color rgb="FF000000"/>
        <rFont val="Calibri"/>
      </rPr>
      <t>[</t>
    </r>
    <r>
      <rPr>
        <b/>
        <sz val="11"/>
        <color rgb="FF000000"/>
        <rFont val="Calibri"/>
      </rPr>
      <t>IMPORTANT - Please read the section overview:</t>
    </r>
    <r>
      <rPr>
        <sz val="11"/>
        <color rgb="FF000000"/>
        <rFont val="Calibri"/>
      </rPr>
      <t xml:space="preserve"> If your organization pays for Microsoft Entra ID licensing (included in Microsoft 365 E3, E5, F5, or Business Premium, and EM&amp;S E3 or E5 licenses) and </t>
    </r>
    <r>
      <rPr>
        <b/>
        <sz val="11"/>
        <color rgb="FF000000"/>
        <rFont val="Calibri"/>
      </rPr>
      <t>CAN</t>
    </r>
    <r>
      <rPr>
        <sz val="11"/>
        <color rgb="FF000000"/>
        <rFont val="Calibri"/>
      </rPr>
      <t xml:space="preserve"> use Conditional Access, ignore the recommendations in this section and proceed to the Conditional Access section.]</t>
    </r>
    <r>
      <rPr>
        <sz val="11"/>
        <color rgb="FF000000"/>
        <rFont val="Calibri"/>
      </rPr>
      <t xml:space="preserve">
</t>
    </r>
    <r>
      <rPr>
        <sz val="11"/>
        <color rgb="FF000000"/>
        <rFont val="Calibri"/>
      </rPr>
      <t>Security defaults in Microsoft Entra ID make it easier to be secure and help protect your organization. Security defaults contain preconfigured security settings for common attacks.</t>
    </r>
    <r>
      <rPr>
        <sz val="11"/>
        <color rgb="FF000000"/>
        <rFont val="Calibri"/>
      </rPr>
      <t xml:space="preserve">
</t>
    </r>
    <r>
      <rPr>
        <sz val="11"/>
        <color rgb="FF000000"/>
        <rFont val="Calibri"/>
      </rPr>
      <t>Security defaults is available to everyone. The goal is to ensure that all organizations have a basic level of security enabled at no extra cost. You may turn on security defaults in the Azure portal.</t>
    </r>
  </si>
  <si>
    <r>
      <rPr>
        <sz val="11"/>
        <color rgb="FF000000"/>
        <rFont val="Calibri"/>
      </rPr>
      <t>This recommendation should be implemented initially and then may be overridden by other service/product specific CIS Benchmarks. Administrators should also be aware that certain configurations in Microsoft Entra ID may impact other Microsoft services such as Microsoft 365.</t>
    </r>
  </si>
  <si>
    <r>
      <rPr>
        <b/>
        <sz val="11"/>
        <color rgb="FF000000"/>
        <rFont val="Calibri"/>
      </rPr>
      <t>Audit from Azure Portal</t>
    </r>
    <r>
      <rPr>
        <sz val="11"/>
        <color rgb="FF000000"/>
        <rFont val="Calibri"/>
      </rPr>
      <t xml:space="preserve">
</t>
    </r>
    <r>
      <rPr>
        <sz val="11"/>
        <color rgb="FF000000"/>
        <rFont val="Calibri"/>
      </rPr>
      <t>To ensure security defaults is enabled in your directory:</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Browse to </t>
    </r>
    <r>
      <rPr>
        <b/>
        <sz val="11"/>
        <color rgb="FF000000"/>
        <rFont val="Calibri"/>
      </rPr>
      <t>Microsoft Entra ID</t>
    </r>
    <r>
      <rPr>
        <sz val="11"/>
        <color rgb="FF000000"/>
        <rFont val="Calibri"/>
      </rPr>
      <t> &gt;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Manage security defaults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Security defaults</t>
    </r>
    <r>
      <rPr>
        <sz val="11"/>
        <color rgb="FF000000"/>
        <rFont val="Calibri"/>
      </rPr>
      <t xml:space="preserve">, verify that </t>
    </r>
    <r>
      <rPr>
        <b/>
        <sz val="11"/>
        <color rgb="FF000000"/>
        <rFont val="Calibri"/>
      </rPr>
      <t>Enabled (recommended)</t>
    </r>
    <r>
      <rPr>
        <sz val="11"/>
        <color rgb="FF000000"/>
        <rFont val="Calibri"/>
      </rPr>
      <t xml:space="preserve"> is selected.</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Connect-MgGraph -Scopes "Policy.Read.All"</t>
    </r>
    <r>
      <rPr>
        <sz val="11"/>
        <color rgb="FF006096"/>
        <rFont val="Roboto Condensed"/>
      </rPr>
      <t xml:space="preserve">
</t>
    </r>
    <r>
      <rPr>
        <sz val="11"/>
        <color rgb="FF006096"/>
        <rFont val="Roboto Condensed"/>
      </rPr>
      <t>(Get-MgPolicyIdentitySecurityDefaultEnforcementPolicy).IsEnabled</t>
    </r>
    <r>
      <rPr>
        <sz val="11"/>
        <color rgb="FF006096"/>
        <rFont val="Roboto Condensed"/>
      </rPr>
      <t xml:space="preserve">
</t>
    </r>
    <r>
      <rPr>
        <sz val="11"/>
        <color rgb="FF000000"/>
        <rFont val="Calibri"/>
      </rPr>
      <t xml:space="preserve">
</t>
    </r>
    <r>
      <rPr>
        <sz val="11"/>
        <color rgb="FF000000"/>
        <rFont val="Calibri"/>
      </rPr>
      <t xml:space="preserve">Returned value should be </t>
    </r>
    <r>
      <rPr>
        <b/>
        <sz val="11"/>
        <color rgb="FF000000"/>
        <rFont val="Calibri"/>
      </rPr>
      <t>true</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login</t>
    </r>
    <r>
      <rPr>
        <sz val="11"/>
        <color rgb="FF006096"/>
        <rFont val="Roboto Condensed"/>
      </rPr>
      <t xml:space="preserve">
</t>
    </r>
    <r>
      <rPr>
        <sz val="11"/>
        <color rgb="FF006096"/>
        <rFont val="Roboto Condensed"/>
      </rPr>
      <t>az rest --method get --url 'https://graph.microsoft.com/v1.0/policies/identitySecurityDefaultsEnforcementPolicy' --query "isEnabled"</t>
    </r>
    <r>
      <rPr>
        <sz val="11"/>
        <color rgb="FF006096"/>
        <rFont val="Roboto Condensed"/>
      </rPr>
      <t xml:space="preserve">
</t>
    </r>
    <r>
      <rPr>
        <sz val="11"/>
        <color rgb="FF000000"/>
        <rFont val="Calibri"/>
      </rPr>
      <t xml:space="preserve">
</t>
    </r>
    <r>
      <rPr>
        <sz val="11"/>
        <color rgb="FF000000"/>
        <rFont val="Calibri"/>
      </rPr>
      <t xml:space="preserve">Returned value should be </t>
    </r>
    <r>
      <rPr>
        <b/>
        <sz val="11"/>
        <color rgb="FF000000"/>
        <rFont val="Calibri"/>
      </rPr>
      <t>true</t>
    </r>
    <r>
      <rPr>
        <sz val="11"/>
        <color rgb="FF000000"/>
        <rFont val="Calibri"/>
      </rPr>
      <t>.</t>
    </r>
  </si>
  <si>
    <r>
      <rPr>
        <sz val="11"/>
        <color rgb="FF000000"/>
        <rFont val="Calibri"/>
      </rPr>
      <t>If your tenant was created on or after October 22, 2019, security defaults may already be enabled in your tenant.</t>
    </r>
  </si>
  <si>
    <t>5.1.2</t>
  </si>
  <si>
    <r>
      <rPr>
        <sz val="11"/>
        <rFont val="Calibri"/>
      </rPr>
      <t xml:space="preserve">Ensure that </t>
    </r>
    <r>
      <rPr>
        <sz val="11"/>
        <color rgb="FF000000"/>
        <rFont val="Calibri"/>
      </rPr>
      <t>'</t>
    </r>
    <r>
      <rPr>
        <b/>
        <sz val="11"/>
        <color rgb="FF000000"/>
        <rFont val="Calibri"/>
      </rPr>
      <t>Require Multifactor Authentication to register or join devices with Microsoft Entra</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</si>
  <si>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Entra ID</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Microsoft Entra join and registration settings</t>
    </r>
    <r>
      <rPr>
        <sz val="11"/>
        <color rgb="FF000000"/>
        <rFont val="Calibri"/>
      </rPr>
      <t xml:space="preserve">, set </t>
    </r>
    <r>
      <rPr>
        <b/>
        <sz val="11"/>
        <color rgb="FF000000"/>
        <rFont val="Calibri"/>
      </rPr>
      <t>Require Multifactor Authentication to register or join devices with Microsoft Entra</t>
    </r>
    <r>
      <rPr>
        <sz val="11"/>
        <color rgb="FF000000"/>
        <rFont val="Calibri"/>
      </rPr>
      <t xml:space="preserve"> to </t>
    </r>
    <r>
      <rPr>
        <b/>
        <sz val="11"/>
        <color rgb="FF000000"/>
        <rFont val="Calibri"/>
      </rPr>
      <t>Yes</t>
    </r>
    <r>
      <rPr>
        <sz val="11"/>
        <color rgb="FF000000"/>
        <rFont val="Calibri"/>
      </rPr>
      <t xml:space="preserve">
</t>
    </r>
    <r>
      <rPr>
        <sz val="11"/>
        <color rgb="FF000000"/>
        <rFont val="Calibri"/>
      </rPr>
      <t xml:space="preserve">- Click </t>
    </r>
    <r>
      <rPr>
        <b/>
        <sz val="11"/>
        <color rgb="FF000000"/>
        <rFont val="Calibri"/>
      </rPr>
      <t>Save</t>
    </r>
  </si>
  <si>
    <r>
      <rPr>
        <b/>
        <sz val="11"/>
        <color rgb="FF000000"/>
        <rFont val="Calibri"/>
      </rPr>
      <t>NOTE:</t>
    </r>
    <r>
      <rPr>
        <sz val="11"/>
        <color rgb="FF000000"/>
        <rFont val="Calibri"/>
      </rPr>
      <t xml:space="preserve"> This recommendation is only relevant if your subscription is using Per-User MFA. If your organization is licensed to use Conditional Access, the preferred method of requiring MFA to join devices to Entra ID is to use a Conditional Access policy (see additional information below for link).</t>
    </r>
    <r>
      <rPr>
        <sz val="11"/>
        <color rgb="FF000000"/>
        <rFont val="Calibri"/>
      </rPr>
      <t xml:space="preserve">
</t>
    </r>
    <r>
      <rPr>
        <sz val="11"/>
        <color rgb="FF000000"/>
        <rFont val="Calibri"/>
      </rPr>
      <t>Joining or registering devices to Microsoft Entra ID should require multi-factor authentication.</t>
    </r>
  </si>
  <si>
    <r>
      <rPr>
        <sz val="11"/>
        <color rgb="FF000000"/>
        <rFont val="Calibri"/>
      </rPr>
      <t>A slight impact of additional overhead, as Administrators will now have to approve every access to the domain.</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</si>
  <si>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Entra ID</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Device settings</t>
    </r>
    <r>
      <rPr>
        <sz val="11"/>
        <color rgb="FF000000"/>
        <rFont val="Calibri"/>
      </rPr>
      <t xml:space="preserve">
</t>
    </r>
    <r>
      <rPr>
        <sz val="11"/>
        <color rgb="FF000000"/>
        <rFont val="Calibri"/>
      </rPr>
      <t xml:space="preserve">- Under </t>
    </r>
    <r>
      <rPr>
        <b/>
        <sz val="11"/>
        <color rgb="FF000000"/>
        <rFont val="Calibri"/>
      </rPr>
      <t>Microsoft Entra join and registration settings</t>
    </r>
    <r>
      <rPr>
        <sz val="11"/>
        <color rgb="FF000000"/>
        <rFont val="Calibri"/>
      </rPr>
      <t xml:space="preserve">, ensure that </t>
    </r>
    <r>
      <rPr>
        <b/>
        <sz val="11"/>
        <color rgb="FF000000"/>
        <rFont val="Calibri"/>
      </rPr>
      <t>Require Multifactor Authentication to register or join devices with Microsoft Entra</t>
    </r>
    <r>
      <rPr>
        <sz val="11"/>
        <color rgb="FF000000"/>
        <rFont val="Calibri"/>
      </rPr>
      <t xml:space="preserve"> is set to </t>
    </r>
    <r>
      <rPr>
        <b/>
        <sz val="11"/>
        <color rgb="FF000000"/>
        <rFont val="Calibri"/>
      </rPr>
      <t>Yes</t>
    </r>
  </si>
  <si>
    <r>
      <rPr>
        <sz val="11"/>
        <color rgb="FF000000"/>
        <rFont val="Calibri"/>
      </rPr>
      <t xml:space="preserve">By default, </t>
    </r>
    <r>
      <rPr>
        <b/>
        <sz val="11"/>
        <color rgb="FF000000"/>
        <rFont val="Calibri"/>
      </rPr>
      <t>Require Multifactor Authentication to register or join devices with Microsoft Entra</t>
    </r>
    <r>
      <rPr>
        <sz val="11"/>
        <color rgb="FF000000"/>
        <rFont val="Calibri"/>
      </rPr>
      <t xml:space="preserve"> is set to </t>
    </r>
    <r>
      <rPr>
        <b/>
        <sz val="11"/>
        <color rgb="FF000000"/>
        <rFont val="Calibri"/>
      </rPr>
      <t>No</t>
    </r>
    <r>
      <rPr>
        <sz val="11"/>
        <color rgb="FF000000"/>
        <rFont val="Calibri"/>
      </rPr>
      <t>.</t>
    </r>
  </si>
  <si>
    <t>5.1.3</t>
  </si>
  <si>
    <r>
      <rPr>
        <sz val="11"/>
        <rFont val="Calibri"/>
      </rPr>
      <t xml:space="preserve">Ensure that </t>
    </r>
    <r>
      <rPr>
        <sz val="11"/>
        <color rgb="FF000000"/>
        <rFont val="Calibri"/>
      </rPr>
      <t>'</t>
    </r>
    <r>
      <rPr>
        <b/>
        <sz val="11"/>
        <color rgb="FF000000"/>
        <rFont val="Calibri"/>
      </rPr>
      <t>multifactor authentication</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r>
      <rPr>
        <sz val="11"/>
        <color rgb="FF000000"/>
        <rFont val="Calibri"/>
      </rPr>
      <t xml:space="preserve"> For All Users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</si>
  <si>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Per-user MFA</t>
    </r>
    <r>
      <rPr>
        <sz val="11"/>
        <color rgb="FF000000"/>
        <rFont val="Calibri"/>
      </rPr>
      <t xml:space="preserve"> from the top menu.</t>
    </r>
    <r>
      <rPr>
        <sz val="11"/>
        <color rgb="FF000000"/>
        <rFont val="Calibri"/>
      </rPr>
      <t xml:space="preserve">
</t>
    </r>
    <r>
      <rPr>
        <sz val="11"/>
        <color rgb="FF000000"/>
        <rFont val="Calibri"/>
      </rPr>
      <t xml:space="preserve">- Click the box next to a user with </t>
    </r>
    <r>
      <rPr>
        <b/>
        <sz val="11"/>
        <color rgb="FF000000"/>
        <rFont val="Calibri"/>
      </rPr>
      <t>Status</t>
    </r>
    <r>
      <rPr>
        <sz val="11"/>
        <color rgb="FF000000"/>
        <rFont val="Calibri"/>
      </rPr>
      <t xml:space="preserve">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Enable MFA</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Enable</t>
    </r>
    <r>
      <rPr>
        <sz val="11"/>
        <color rgb="FF000000"/>
        <rFont val="Calibri"/>
      </rPr>
      <t>.</t>
    </r>
    <r>
      <rPr>
        <sz val="11"/>
        <color rgb="FF000000"/>
        <rFont val="Calibri"/>
      </rPr>
      <t xml:space="preserve">
</t>
    </r>
    <r>
      <rPr>
        <sz val="11"/>
        <color rgb="FF000000"/>
        <rFont val="Calibri"/>
      </rPr>
      <t>- Repeat steps 1-6 for each user requiring remediation.</t>
    </r>
    <r>
      <rPr>
        <sz val="11"/>
        <color rgb="FF000000"/>
        <rFont val="Calibri"/>
      </rPr>
      <t xml:space="preserve">
</t>
    </r>
    <r>
      <rPr>
        <b/>
        <sz val="11"/>
        <color rgb="FF000000"/>
        <rFont val="Calibri"/>
      </rPr>
      <t>Other options within Azure Portal</t>
    </r>
    <r>
      <rPr>
        <sz val="11"/>
        <color rgb="FF000000"/>
        <rFont val="Calibri"/>
      </rPr>
      <t xml:space="preserve">
</t>
    </r>
    <r>
      <rPr>
        <sz val="11"/>
        <color rgb="FF000000"/>
        <rFont val="Calibri"/>
      </rPr>
      <t xml:space="preserve">-  </t>
    </r>
    <r>
      <rPr>
        <sz val="11"/>
        <color rgb="FF0000FF"/>
        <rFont val="Calibri"/>
      </rPr>
      <t>https://learn.microsoft.com/en-us/entra/identity/authentication/tutorial-enable-azure-mfa</t>
    </r>
    <r>
      <rPr>
        <sz val="11"/>
        <color rgb="FF000000"/>
        <rFont val="Calibri"/>
      </rPr>
      <t xml:space="preserve">
</t>
    </r>
    <r>
      <rPr>
        <sz val="11"/>
        <color rgb="FF000000"/>
        <rFont val="Calibri"/>
      </rPr>
      <t xml:space="preserve">-  </t>
    </r>
    <r>
      <rPr>
        <sz val="11"/>
        <color rgb="FF0000FF"/>
        <rFont val="Calibri"/>
      </rPr>
      <t>https://learn.microsoft.com/en-us/entra/identity/authentication/howto-mfa-mfasettings</t>
    </r>
    <r>
      <rPr>
        <sz val="11"/>
        <color rgb="FF000000"/>
        <rFont val="Calibri"/>
      </rPr>
      <t xml:space="preserve">
</t>
    </r>
    <r>
      <rPr>
        <sz val="11"/>
        <color rgb="FF000000"/>
        <rFont val="Calibri"/>
      </rPr>
      <t xml:space="preserve">-  </t>
    </r>
    <r>
      <rPr>
        <sz val="11"/>
        <color rgb="FF0000FF"/>
        <rFont val="Calibri"/>
      </rPr>
      <t>https://learn.microsoft.com/en-us/entra/identity/conditional-access/policy-old-require-mfa-admin</t>
    </r>
    <r>
      <rPr>
        <sz val="11"/>
        <color rgb="FF000000"/>
        <rFont val="Calibri"/>
      </rPr>
      <t xml:space="preserve">
</t>
    </r>
    <r>
      <rPr>
        <sz val="11"/>
        <color rgb="FF000000"/>
        <rFont val="Calibri"/>
      </rPr>
      <t xml:space="preserve">-  </t>
    </r>
    <r>
      <rPr>
        <sz val="11"/>
        <color rgb="FF0000FF"/>
        <rFont val="Calibri"/>
      </rPr>
      <t>https://learn.microsoft.com/en-us/entra/identity/authentication/howto-mfa-getstarted#enable-multi-factor-authentication-with-conditional-access</t>
    </r>
  </si>
  <si>
    <r>
      <rPr>
        <sz val="11"/>
        <color rgb="FF000000"/>
        <rFont val="Calibri"/>
      </rPr>
      <t>[</t>
    </r>
    <r>
      <rPr>
        <b/>
        <sz val="11"/>
        <color rgb="FF000000"/>
        <rFont val="Calibri"/>
      </rPr>
      <t>IMPORTANT - Please read the section overview:</t>
    </r>
    <r>
      <rPr>
        <sz val="11"/>
        <color rgb="FF000000"/>
        <rFont val="Calibri"/>
      </rPr>
      <t xml:space="preserve"> If your organization pays for Microsoft Entra ID licensing (included in Microsoft 365 E3, E5, F5, or Business Premium, and EM&amp;S E3 or E5 licenses) and </t>
    </r>
    <r>
      <rPr>
        <b/>
        <sz val="11"/>
        <color rgb="FF000000"/>
        <rFont val="Calibri"/>
      </rPr>
      <t>CAN</t>
    </r>
    <r>
      <rPr>
        <sz val="11"/>
        <color rgb="FF000000"/>
        <rFont val="Calibri"/>
      </rPr>
      <t xml:space="preserve"> use Conditional Access, ignore the recommendations in this section and proceed to the Conditional Access section.]</t>
    </r>
    <r>
      <rPr>
        <sz val="11"/>
        <color rgb="FF000000"/>
        <rFont val="Calibri"/>
      </rPr>
      <t xml:space="preserve">
</t>
    </r>
    <r>
      <rPr>
        <sz val="11"/>
        <color rgb="FF000000"/>
        <rFont val="Calibri"/>
      </rPr>
      <t>Enable multifactor authentication for all users.</t>
    </r>
    <r>
      <rPr>
        <sz val="11"/>
        <color rgb="FF000000"/>
        <rFont val="Calibri"/>
      </rPr>
      <t xml:space="preserve">
</t>
    </r>
    <r>
      <rPr>
        <b/>
        <sz val="11"/>
        <color rgb="FF000000"/>
        <rFont val="Calibri"/>
      </rPr>
      <t>Note:</t>
    </r>
    <r>
      <rPr>
        <sz val="11"/>
        <color rgb="FF000000"/>
        <rFont val="Calibri"/>
      </rPr>
      <t xml:space="preserve"> Since 2024, Azure has been rolling out mandatory multifactor authentication. For more information:</t>
    </r>
    <r>
      <rPr>
        <sz val="11"/>
        <color rgb="FF000000"/>
        <rFont val="Calibri"/>
      </rPr>
      <t xml:space="preserve">
</t>
    </r>
    <r>
      <rPr>
        <sz val="11"/>
        <color rgb="FF000000"/>
        <rFont val="Calibri"/>
      </rPr>
      <t>- https://azure.microsoft.com/en-us/blog/announcing-mandatory-multi-factor-authentication-for-azure-sign-in</t>
    </r>
    <r>
      <rPr>
        <sz val="11"/>
        <color rgb="FF000000"/>
        <rFont val="Calibri"/>
      </rPr>
      <t xml:space="preserve">
</t>
    </r>
    <r>
      <rPr>
        <sz val="11"/>
        <color rgb="FF000000"/>
        <rFont val="Calibri"/>
      </rPr>
      <t>- https://learn.microsoft.com/en-us/entra/identity/authentication/concept-mandatory-multifactor-authentication</t>
    </r>
  </si>
  <si>
    <r>
      <rPr>
        <sz val="11"/>
        <color rgb="FF000000"/>
        <rFont val="Calibri"/>
      </rPr>
      <t>Users would require two forms of authentication before any access is granted. Additional administrative time will be required for managing dual forms of authentication when enabling multifactor authentication.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</si>
  <si>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Per-user MFA</t>
    </r>
    <r>
      <rPr>
        <sz val="11"/>
        <color rgb="FF000000"/>
        <rFont val="Calibri"/>
      </rPr>
      <t xml:space="preserve"> from the top menu.</t>
    </r>
    <r>
      <rPr>
        <sz val="11"/>
        <color rgb="FF000000"/>
        <rFont val="Calibri"/>
      </rPr>
      <t xml:space="preserve">
</t>
    </r>
    <r>
      <rPr>
        <sz val="11"/>
        <color rgb="FF000000"/>
        <rFont val="Calibri"/>
      </rPr>
      <t xml:space="preserve">- Ensure that </t>
    </r>
    <r>
      <rPr>
        <b/>
        <sz val="11"/>
        <color rgb="FF000000"/>
        <rFont val="Calibri"/>
      </rPr>
      <t>Status</t>
    </r>
    <r>
      <rPr>
        <sz val="11"/>
        <color rgb="FF000000"/>
        <rFont val="Calibri"/>
      </rPr>
      <t xml:space="preserve"> is </t>
    </r>
    <r>
      <rPr>
        <b/>
        <sz val="11"/>
        <color rgb="FF000000"/>
        <rFont val="Calibri"/>
      </rPr>
      <t>enabled</t>
    </r>
    <r>
      <rPr>
        <sz val="11"/>
        <color rgb="FF000000"/>
        <rFont val="Calibri"/>
      </rPr>
      <t xml:space="preserve"> for all users.</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Graph PowerShell command:</t>
    </r>
    <r>
      <rPr>
        <sz val="11"/>
        <color rgb="FF000000"/>
        <rFont val="Calibri"/>
      </rPr>
      <t xml:space="preserve">
</t>
    </r>
    <r>
      <rPr>
        <sz val="11"/>
        <color rgb="FF006096"/>
        <rFont val="Roboto Condensed"/>
      </rPr>
      <t>get-mguser -All | where {$_.StrongAuthenticationMethods.Count -eq 0} | Select-Object -Property UserPrincipalName</t>
    </r>
    <r>
      <rPr>
        <sz val="11"/>
        <color rgb="FF006096"/>
        <rFont val="Roboto Condensed"/>
      </rPr>
      <t xml:space="preserve">
</t>
    </r>
    <r>
      <rPr>
        <sz val="11"/>
        <color rgb="FF000000"/>
        <rFont val="Calibri"/>
      </rPr>
      <t xml:space="preserve">
</t>
    </r>
    <r>
      <rPr>
        <sz val="11"/>
        <color rgb="FF000000"/>
        <rFont val="Calibri"/>
      </rPr>
      <t xml:space="preserve">If the output contains any </t>
    </r>
    <r>
      <rPr>
        <b/>
        <sz val="11"/>
        <color rgb="FF000000"/>
        <rFont val="Calibri"/>
      </rPr>
      <t>UserPrincipalName</t>
    </r>
    <r>
      <rPr>
        <sz val="11"/>
        <color rgb="FF000000"/>
        <rFont val="Calibri"/>
      </rPr>
      <t>, then this recommendation is non-compliant.</t>
    </r>
  </si>
  <si>
    <r>
      <rPr>
        <sz val="11"/>
        <color rgb="FF000000"/>
        <rFont val="Calibri"/>
      </rPr>
      <t>Multifactor authentication is not enabled for all users by default.Starting in 2024, multifactor authentication is enabled for administrative accounts by default.</t>
    </r>
  </si>
  <si>
    <t>5.1.4</t>
  </si>
  <si>
    <r>
      <rPr>
        <sz val="11"/>
        <rFont val="Calibri"/>
      </rPr>
      <t xml:space="preserve">Ensure that </t>
    </r>
    <r>
      <rPr>
        <sz val="11"/>
        <color rgb="FF000000"/>
        <rFont val="Calibri"/>
      </rPr>
      <t>'</t>
    </r>
    <r>
      <rPr>
        <b/>
        <sz val="11"/>
        <color rgb="FF000000"/>
        <rFont val="Calibri"/>
      </rPr>
      <t>Allow users to remember multifactor authentication on devices they trust</t>
    </r>
    <r>
      <rPr>
        <sz val="11"/>
        <color rgb="FF000000"/>
        <rFont val="Calibri"/>
      </rPr>
      <t>'</t>
    </r>
    <r>
      <rPr>
        <sz val="11"/>
        <color rgb="FF000000"/>
        <rFont val="Calibri"/>
      </rPr>
      <t xml:space="preserve"> is Disabled</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</si>
  <si>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Entra ID</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Users</t>
    </r>
    <r>
      <rPr>
        <sz val="11"/>
        <color rgb="FF000000"/>
        <rFont val="Calibri"/>
      </rPr>
      <t xml:space="preserve">
</t>
    </r>
    <r>
      <rPr>
        <sz val="11"/>
        <color rgb="FF000000"/>
        <rFont val="Calibri"/>
      </rPr>
      <t xml:space="preserve">- Click the </t>
    </r>
    <r>
      <rPr>
        <b/>
        <sz val="11"/>
        <color rgb="FF000000"/>
        <rFont val="Calibri"/>
      </rPr>
      <t>Per-user MFA</t>
    </r>
    <r>
      <rPr>
        <sz val="11"/>
        <color rgb="FF000000"/>
        <rFont val="Calibri"/>
      </rPr>
      <t xml:space="preserve"> button on the top bar</t>
    </r>
    <r>
      <rPr>
        <sz val="11"/>
        <color rgb="FF000000"/>
        <rFont val="Calibri"/>
      </rPr>
      <t xml:space="preserve">
</t>
    </r>
    <r>
      <rPr>
        <sz val="11"/>
        <color rgb="FF000000"/>
        <rFont val="Calibri"/>
      </rPr>
      <t xml:space="preserve">- Click on </t>
    </r>
    <r>
      <rPr>
        <b/>
        <sz val="11"/>
        <color rgb="FF000000"/>
        <rFont val="Calibri"/>
      </rPr>
      <t>Service settings</t>
    </r>
    <r>
      <rPr>
        <sz val="11"/>
        <color rgb="FF000000"/>
        <rFont val="Calibri"/>
      </rPr>
      <t xml:space="preserve">
</t>
    </r>
    <r>
      <rPr>
        <sz val="11"/>
        <color rgb="FF000000"/>
        <rFont val="Calibri"/>
      </rPr>
      <t xml:space="preserve">- Uncheck the box next to </t>
    </r>
    <r>
      <rPr>
        <b/>
        <sz val="11"/>
        <color rgb="FF000000"/>
        <rFont val="Calibri"/>
      </rPr>
      <t>Allow users to remember multi-factor authentication on devices they trust</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</si>
  <si>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
    </r>
    <r>
      <rPr>
        <b/>
        <sz val="11"/>
        <color rgb="FF000000"/>
        <rFont val="Calibri"/>
      </rPr>
      <t>IMPORTANT - Please read the section overview:</t>
    </r>
    <r>
      <rPr>
        <sz val="11"/>
        <color rgb="FF000000"/>
        <rFont val="Calibri"/>
      </rPr>
      <t xml:space="preserve"> If your organization pays for Microsoft Entra ID licensing (included in Microsoft 365 E3, E5, F5, or Business Premium, and EM&amp;S E3 or E5 licenses) and </t>
    </r>
    <r>
      <rPr>
        <b/>
        <sz val="11"/>
        <color rgb="FF000000"/>
        <rFont val="Calibri"/>
      </rPr>
      <t>CAN</t>
    </r>
    <r>
      <rPr>
        <sz val="11"/>
        <color rgb="FF000000"/>
        <rFont val="Calibri"/>
      </rPr>
      <t xml:space="preserve"> use Conditional Access, ignore the recommendations in this section and proceed to the Conditional Access section.]</t>
    </r>
    <r>
      <rPr>
        <sz val="11"/>
        <color rgb="FF000000"/>
        <rFont val="Calibri"/>
      </rPr>
      <t xml:space="preserve">
</t>
    </r>
    <r>
      <rPr>
        <sz val="11"/>
        <color rgb="FF000000"/>
        <rFont val="Calibri"/>
      </rPr>
      <t>Do not allow users to remember multi-factor authentication on devices.</t>
    </r>
  </si>
  <si>
    <r>
      <rPr>
        <sz val="11"/>
        <color rgb="FF000000"/>
        <rFont val="Calibri"/>
      </rPr>
      <t>For every login attempt, the user will be required to perform multi-factor authentication.</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</si>
  <si>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Entra ID</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Users</t>
    </r>
    <r>
      <rPr>
        <sz val="11"/>
        <color rgb="FF000000"/>
        <rFont val="Calibri"/>
      </rPr>
      <t xml:space="preserve">
</t>
    </r>
    <r>
      <rPr>
        <sz val="11"/>
        <color rgb="FF000000"/>
        <rFont val="Calibri"/>
      </rPr>
      <t xml:space="preserve">- Click the </t>
    </r>
    <r>
      <rPr>
        <b/>
        <sz val="11"/>
        <color rgb="FF000000"/>
        <rFont val="Calibri"/>
      </rPr>
      <t>Per-user MFA</t>
    </r>
    <r>
      <rPr>
        <sz val="11"/>
        <color rgb="FF000000"/>
        <rFont val="Calibri"/>
      </rPr>
      <t xml:space="preserve"> button on the top bar</t>
    </r>
    <r>
      <rPr>
        <sz val="11"/>
        <color rgb="FF000000"/>
        <rFont val="Calibri"/>
      </rPr>
      <t xml:space="preserve">
</t>
    </r>
    <r>
      <rPr>
        <sz val="11"/>
        <color rgb="FF000000"/>
        <rFont val="Calibri"/>
      </rPr>
      <t xml:space="preserve">- Click on </t>
    </r>
    <r>
      <rPr>
        <b/>
        <sz val="11"/>
        <color rgb="FF000000"/>
        <rFont val="Calibri"/>
      </rPr>
      <t>Service settings</t>
    </r>
    <r>
      <rPr>
        <sz val="11"/>
        <color rgb="FF000000"/>
        <rFont val="Calibri"/>
      </rPr>
      <t xml:space="preserve">
</t>
    </r>
    <r>
      <rPr>
        <sz val="11"/>
        <color rgb="FF000000"/>
        <rFont val="Calibri"/>
      </rPr>
      <t xml:space="preserve">- Ensure that </t>
    </r>
    <r>
      <rPr>
        <b/>
        <sz val="11"/>
        <color rgb="FF000000"/>
        <rFont val="Calibri"/>
      </rPr>
      <t>Allow users to remember multi-factor authentication on devices they trust</t>
    </r>
    <r>
      <rPr>
        <sz val="11"/>
        <color rgb="FF000000"/>
        <rFont val="Calibri"/>
      </rPr>
      <t xml:space="preserve"> is not enabled</t>
    </r>
  </si>
  <si>
    <r>
      <rPr>
        <sz val="11"/>
        <color rgb="FF000000"/>
        <rFont val="Calibri"/>
      </rPr>
      <t xml:space="preserve">By default, </t>
    </r>
    <r>
      <rPr>
        <b/>
        <sz val="11"/>
        <color rgb="FF000000"/>
        <rFont val="Calibri"/>
      </rPr>
      <t>Allow users to remember multi-factor authentication on devices they trust</t>
    </r>
    <r>
      <rPr>
        <sz val="11"/>
        <color rgb="FF000000"/>
        <rFont val="Calibri"/>
      </rPr>
      <t xml:space="preserve"> is disabled.</t>
    </r>
  </si>
  <si>
    <t>Periodic Identity Reviews</t>
  </si>
  <si>
    <t>5.3.1</t>
  </si>
  <si>
    <r>
      <rPr>
        <sz val="11"/>
        <rFont val="Calibri"/>
      </rPr>
      <t>Ensure that Azure Admin Accounts Are Not Used for Daily Operations</t>
    </r>
  </si>
  <si>
    <r>
      <rPr>
        <sz val="11"/>
        <color rgb="FF000000"/>
        <rFont val="Calibri"/>
      </rPr>
      <t>If admin accounts are being used for daily operations, consider the following:</t>
    </r>
    <r>
      <rPr>
        <sz val="11"/>
        <color rgb="FF000000"/>
        <rFont val="Calibri"/>
      </rPr>
      <t xml:space="preserve">
</t>
    </r>
    <r>
      <rPr>
        <sz val="11"/>
        <color rgb="FF000000"/>
        <rFont val="Calibri"/>
      </rPr>
      <t>- Monitor and alert on unusual activity.</t>
    </r>
    <r>
      <rPr>
        <sz val="11"/>
        <color rgb="FF000000"/>
        <rFont val="Calibri"/>
      </rPr>
      <t xml:space="preserve">
</t>
    </r>
    <r>
      <rPr>
        <sz val="11"/>
        <color rgb="FF000000"/>
        <rFont val="Calibri"/>
      </rPr>
      <t>- Enforce the principle of least privilege.</t>
    </r>
    <r>
      <rPr>
        <sz val="11"/>
        <color rgb="FF000000"/>
        <rFont val="Calibri"/>
      </rPr>
      <t xml:space="preserve">
</t>
    </r>
    <r>
      <rPr>
        <sz val="11"/>
        <color rgb="FF000000"/>
        <rFont val="Calibri"/>
      </rPr>
      <t>- Revoke any unnecessary administrative access.</t>
    </r>
    <r>
      <rPr>
        <sz val="11"/>
        <color rgb="FF000000"/>
        <rFont val="Calibri"/>
      </rPr>
      <t xml:space="preserve">
</t>
    </r>
    <r>
      <rPr>
        <sz val="11"/>
        <color rgb="FF000000"/>
        <rFont val="Calibri"/>
      </rPr>
      <t>- Use Conditional Access to limit access to resources.</t>
    </r>
    <r>
      <rPr>
        <sz val="11"/>
        <color rgb="FF000000"/>
        <rFont val="Calibri"/>
      </rPr>
      <t xml:space="preserve">
</t>
    </r>
    <r>
      <rPr>
        <sz val="11"/>
        <color rgb="FF000000"/>
        <rFont val="Calibri"/>
      </rPr>
      <t>- Ensure that administrators have separate admin and user accounts.</t>
    </r>
    <r>
      <rPr>
        <sz val="11"/>
        <color rgb="FF000000"/>
        <rFont val="Calibri"/>
      </rPr>
      <t xml:space="preserve">
</t>
    </r>
    <r>
      <rPr>
        <sz val="11"/>
        <color rgb="FF000000"/>
        <rFont val="Calibri"/>
      </rPr>
      <t>- Use Microsoft Entra ID Protection to detect, investigate, and remediate identity-based risks.</t>
    </r>
    <r>
      <rPr>
        <sz val="11"/>
        <color rgb="FF000000"/>
        <rFont val="Calibri"/>
      </rPr>
      <t xml:space="preserve">
</t>
    </r>
    <r>
      <rPr>
        <sz val="11"/>
        <color rgb="FF000000"/>
        <rFont val="Calibri"/>
      </rPr>
      <t>- Use Privileged Identity Management (PIM) in Microsoft Entra ID to limit standing administrator access to privileged roles, discover who has access, and review privileged access.</t>
    </r>
  </si>
  <si>
    <r>
      <rPr>
        <sz val="11"/>
        <color rgb="FF000000"/>
        <rFont val="Calibri"/>
      </rPr>
      <t>Microsoft Azure admin accounts should not be used for routine, non-administrative tasks.</t>
    </r>
  </si>
  <si>
    <r>
      <rPr>
        <sz val="11"/>
        <color rgb="FF000000"/>
        <rFont val="Calibri"/>
      </rPr>
      <t>Minor administrative overhead includes managing separate accounts, enforcing stricter access controls, and potential licensing costs for advanced security features.</t>
    </r>
  </si>
  <si>
    <r>
      <rPr>
        <b/>
        <sz val="11"/>
        <color rgb="FF000000"/>
        <rFont val="Calibri"/>
      </rPr>
      <t>Audit from Azure Portal</t>
    </r>
    <r>
      <rPr>
        <sz val="11"/>
        <color rgb="FF000000"/>
        <rFont val="Calibri"/>
      </rPr>
      <t xml:space="preserve">
</t>
    </r>
    <r>
      <rPr>
        <sz val="11"/>
        <color rgb="FF000000"/>
        <rFont val="Calibri"/>
      </rPr>
      <t>Monitor:</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Activity log</t>
    </r>
    <r>
      <rPr>
        <sz val="11"/>
        <color rgb="FF000000"/>
        <rFont val="Calibri"/>
      </rPr>
      <t>.</t>
    </r>
    <r>
      <rPr>
        <sz val="11"/>
        <color rgb="FF000000"/>
        <rFont val="Calibri"/>
      </rPr>
      <t xml:space="preserve">
</t>
    </r>
    <r>
      <rPr>
        <sz val="11"/>
        <color rgb="FF000000"/>
        <rFont val="Calibri"/>
      </rPr>
      <t>- Review the activity log and ensure that admin accounts are not being used for daily operations.</t>
    </r>
    <r>
      <rPr>
        <sz val="11"/>
        <color rgb="FF000000"/>
        <rFont val="Calibri"/>
      </rPr>
      <t xml:space="preserve">
</t>
    </r>
    <r>
      <rPr>
        <sz val="11"/>
        <color rgb="FF000000"/>
        <rFont val="Calibri"/>
      </rPr>
      <t>Microsoft Entra ID:</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Monitoring</t>
    </r>
    <r>
      <rPr>
        <sz val="11"/>
        <color rgb="FF000000"/>
        <rFont val="Calibri"/>
      </rPr>
      <t xml:space="preserve">, click </t>
    </r>
    <r>
      <rPr>
        <b/>
        <sz val="11"/>
        <color rgb="FF000000"/>
        <rFont val="Calibri"/>
      </rPr>
      <t>Sign-in logs</t>
    </r>
    <r>
      <rPr>
        <sz val="11"/>
        <color rgb="FF000000"/>
        <rFont val="Calibri"/>
      </rPr>
      <t>.</t>
    </r>
    <r>
      <rPr>
        <sz val="11"/>
        <color rgb="FF000000"/>
        <rFont val="Calibri"/>
      </rPr>
      <t xml:space="preserve">
</t>
    </r>
    <r>
      <rPr>
        <sz val="11"/>
        <color rgb="FF000000"/>
        <rFont val="Calibri"/>
      </rPr>
      <t>- Review the sign-in logs and ensure that admin accounts are not being accessed more frequently than necessary.</t>
    </r>
  </si>
  <si>
    <t>5.3.2</t>
  </si>
  <si>
    <r>
      <rPr>
        <sz val="11"/>
        <rFont val="Calibri"/>
      </rPr>
      <t>Ensure that Guest Users are Reviewed on a Regular Basis</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</si>
  <si>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Entra ID</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Users</t>
    </r>
    <r>
      <rPr>
        <sz val="11"/>
        <color rgb="FF000000"/>
        <rFont val="Calibri"/>
      </rPr>
      <t xml:space="preserve">
</t>
    </r>
    <r>
      <rPr>
        <sz val="11"/>
        <color rgb="FF000000"/>
        <rFont val="Calibri"/>
      </rPr>
      <t xml:space="preserve">- Click on </t>
    </r>
    <r>
      <rPr>
        <b/>
        <sz val="11"/>
        <color rgb="FF000000"/>
        <rFont val="Calibri"/>
      </rPr>
      <t>Add filter</t>
    </r>
    <r>
      <rPr>
        <sz val="11"/>
        <color rgb="FF000000"/>
        <rFont val="Calibri"/>
      </rPr>
      <t xml:space="preserve">
</t>
    </r>
    <r>
      <rPr>
        <sz val="11"/>
        <color rgb="FF000000"/>
        <rFont val="Calibri"/>
      </rPr>
      <t xml:space="preserve">- Select </t>
    </r>
    <r>
      <rPr>
        <b/>
        <sz val="11"/>
        <color rgb="FF000000"/>
        <rFont val="Calibri"/>
      </rPr>
      <t>User type</t>
    </r>
    <r>
      <rPr>
        <sz val="11"/>
        <color rgb="FF000000"/>
        <rFont val="Calibri"/>
      </rPr>
      <t xml:space="preserve">
</t>
    </r>
    <r>
      <rPr>
        <sz val="11"/>
        <color rgb="FF000000"/>
        <rFont val="Calibri"/>
      </rPr>
      <t xml:space="preserve">- Select </t>
    </r>
    <r>
      <rPr>
        <b/>
        <sz val="11"/>
        <color rgb="FF000000"/>
        <rFont val="Calibri"/>
      </rPr>
      <t>Guest</t>
    </r>
    <r>
      <rPr>
        <sz val="11"/>
        <color rgb="FF000000"/>
        <rFont val="Calibri"/>
      </rPr>
      <t xml:space="preserve"> from the Value dropdown</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 xml:space="preserve">
</t>
    </r>
    <r>
      <rPr>
        <sz val="11"/>
        <color rgb="FF000000"/>
        <rFont val="Calibri"/>
      </rPr>
      <t xml:space="preserve">- Check the box next to all </t>
    </r>
    <r>
      <rPr>
        <b/>
        <sz val="11"/>
        <color rgb="FF000000"/>
        <rFont val="Calibri"/>
      </rPr>
      <t>Guest</t>
    </r>
    <r>
      <rPr>
        <sz val="11"/>
        <color rgb="FF000000"/>
        <rFont val="Calibri"/>
      </rPr>
      <t xml:space="preserve"> users that are no longer required or are inactive</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Before deleting the user, set it to inactive using the ID from the Audit Procedure to determine if there are any dependent systems.</t>
    </r>
    <r>
      <rPr>
        <sz val="11"/>
        <color rgb="FF000000"/>
        <rFont val="Calibri"/>
      </rPr>
      <t xml:space="preserve">
</t>
    </r>
    <r>
      <rPr>
        <sz val="11"/>
        <color rgb="FF006096"/>
        <rFont val="Roboto Condensed"/>
      </rPr>
      <t>az ad user update --id &lt;exampleaccountid@domain.com&gt; --account-enabled {false}</t>
    </r>
    <r>
      <rPr>
        <sz val="11"/>
        <color rgb="FF006096"/>
        <rFont val="Roboto Condensed"/>
      </rPr>
      <t xml:space="preserve">
</t>
    </r>
    <r>
      <rPr>
        <sz val="11"/>
        <color rgb="FF000000"/>
        <rFont val="Calibri"/>
      </rPr>
      <t xml:space="preserve">
</t>
    </r>
    <r>
      <rPr>
        <sz val="11"/>
        <color rgb="FF000000"/>
        <rFont val="Calibri"/>
      </rPr>
      <t>After determining that there are no dependent systems, delete the user.</t>
    </r>
    <r>
      <rPr>
        <sz val="11"/>
        <color rgb="FF000000"/>
        <rFont val="Calibri"/>
      </rPr>
      <t xml:space="preserve">
</t>
    </r>
    <r>
      <rPr>
        <sz val="11"/>
        <color rgb="FF006096"/>
        <rFont val="Roboto Condensed"/>
      </rPr>
      <t>Remove-AzureADUser -ObjectId &lt;exampleaccountid@domain.com&gt;</t>
    </r>
    <r>
      <rPr>
        <sz val="11"/>
        <color rgb="FF006096"/>
        <rFont val="Roboto Condensed"/>
      </rPr>
      <t xml:space="preserve">
</t>
    </r>
    <r>
      <rPr>
        <sz val="11"/>
        <color rgb="FF000000"/>
        <rFont val="Calibri"/>
      </rPr>
      <t xml:space="preserve">
</t>
    </r>
    <r>
      <rPr>
        <b/>
        <sz val="11"/>
        <color rgb="FF000000"/>
        <rFont val="Calibri"/>
      </rPr>
      <t>Remediate from Azure PowerShell</t>
    </r>
    <r>
      <rPr>
        <sz val="11"/>
        <color rgb="FF000000"/>
        <rFont val="Calibri"/>
      </rPr>
      <t xml:space="preserve">
</t>
    </r>
    <r>
      <rPr>
        <sz val="11"/>
        <color rgb="FF000000"/>
        <rFont val="Calibri"/>
      </rPr>
      <t>Before deleting the user, set it to inactive using the ID from the Audit Procedure to determine if there are any dependent systems.</t>
    </r>
    <r>
      <rPr>
        <sz val="11"/>
        <color rgb="FF000000"/>
        <rFont val="Calibri"/>
      </rPr>
      <t xml:space="preserve">
</t>
    </r>
    <r>
      <rPr>
        <sz val="11"/>
        <color rgb="FF006096"/>
        <rFont val="Roboto Condensed"/>
      </rPr>
      <t>Set-AzureADUser -ObjectId "&lt;exampleaccountid@domain.com&gt;" -AccountEnabled false</t>
    </r>
    <r>
      <rPr>
        <sz val="11"/>
        <color rgb="FF006096"/>
        <rFont val="Roboto Condensed"/>
      </rPr>
      <t xml:space="preserve">
</t>
    </r>
    <r>
      <rPr>
        <sz val="11"/>
        <color rgb="FF000000"/>
        <rFont val="Calibri"/>
      </rPr>
      <t xml:space="preserve">
</t>
    </r>
    <r>
      <rPr>
        <sz val="11"/>
        <color rgb="FF000000"/>
        <rFont val="Calibri"/>
      </rPr>
      <t>After determining that there are no dependent systems, delete the user.</t>
    </r>
    <r>
      <rPr>
        <sz val="11"/>
        <color rgb="FF000000"/>
        <rFont val="Calibri"/>
      </rPr>
      <t xml:space="preserve">
</t>
    </r>
    <r>
      <rPr>
        <sz val="11"/>
        <color rgb="FF006096"/>
        <rFont val="Roboto Condensed"/>
      </rPr>
      <t>PS C:\&gt;Remove-AzureADUser -ObjectId &lt;exampleaccountid@domain.com&gt;</t>
    </r>
    <r>
      <rPr>
        <sz val="11"/>
        <color rgb="FF006096"/>
        <rFont val="Roboto Condensed"/>
      </rPr>
      <t xml:space="preserve">
</t>
    </r>
  </si>
  <si>
    <r>
      <rPr>
        <sz val="11"/>
        <color rgb="FF000000"/>
        <rFont val="Calibri"/>
      </rPr>
      <t>Microsoft Entra ID has native and extended identity functionality allowing you to invite people from outside your organization to be guest users in your cloud account and sign in with their own work, school, or social identities.</t>
    </r>
    <r>
      <rPr>
        <sz val="11"/>
        <color rgb="FF000000"/>
        <rFont val="Calibri"/>
      </rPr>
      <t xml:space="preserve">
</t>
    </r>
    <r>
      <rPr>
        <sz val="11"/>
        <color rgb="FF000000"/>
        <rFont val="Calibri"/>
      </rPr>
      <t>While an automated assessment procedure exists for this recommendation, the assessment status remains manual. Evaluating the appropriateness of guest users requires a manual review, as it depends on the specific needs and context of each organization and environment.</t>
    </r>
  </si>
  <si>
    <r>
      <rPr>
        <sz val="11"/>
        <color rgb="FF000000"/>
        <rFont val="Calibri"/>
      </rPr>
      <t>Before removing guest users, determine their use and scope. Like removing any user, there may be unforeseen consequences to systems if an account is removed without careful consideration.</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</si>
  <si>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Entra ID</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select </t>
    </r>
    <r>
      <rPr>
        <b/>
        <sz val="11"/>
        <color rgb="FF000000"/>
        <rFont val="Calibri"/>
      </rPr>
      <t>Users</t>
    </r>
    <r>
      <rPr>
        <sz val="11"/>
        <color rgb="FF000000"/>
        <rFont val="Calibri"/>
      </rPr>
      <t xml:space="preserve">
</t>
    </r>
    <r>
      <rPr>
        <sz val="11"/>
        <color rgb="FF000000"/>
        <rFont val="Calibri"/>
      </rPr>
      <t xml:space="preserve">- Click on </t>
    </r>
    <r>
      <rPr>
        <b/>
        <sz val="11"/>
        <color rgb="FF000000"/>
        <rFont val="Calibri"/>
      </rPr>
      <t>Add filter</t>
    </r>
    <r>
      <rPr>
        <sz val="11"/>
        <color rgb="FF000000"/>
        <rFont val="Calibri"/>
      </rPr>
      <t xml:space="preserve">
</t>
    </r>
    <r>
      <rPr>
        <sz val="11"/>
        <color rgb="FF000000"/>
        <rFont val="Calibri"/>
      </rPr>
      <t xml:space="preserve">- Select </t>
    </r>
    <r>
      <rPr>
        <b/>
        <sz val="11"/>
        <color rgb="FF000000"/>
        <rFont val="Calibri"/>
      </rPr>
      <t>User type</t>
    </r>
    <r>
      <rPr>
        <sz val="11"/>
        <color rgb="FF000000"/>
        <rFont val="Calibri"/>
      </rPr>
      <t xml:space="preserve">
</t>
    </r>
    <r>
      <rPr>
        <sz val="11"/>
        <color rgb="FF000000"/>
        <rFont val="Calibri"/>
      </rPr>
      <t xml:space="preserve">- Select </t>
    </r>
    <r>
      <rPr>
        <b/>
        <sz val="11"/>
        <color rgb="FF000000"/>
        <rFont val="Calibri"/>
      </rPr>
      <t>Guest</t>
    </r>
    <r>
      <rPr>
        <sz val="11"/>
        <color rgb="FF000000"/>
        <rFont val="Calibri"/>
      </rPr>
      <t xml:space="preserve"> from the Value dropdown</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 xml:space="preserve">
</t>
    </r>
    <r>
      <rPr>
        <sz val="11"/>
        <color rgb="FF000000"/>
        <rFont val="Calibri"/>
      </rPr>
      <t>- Audit the listed guest users</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ad user list --query "[?userType=='Guest']"</t>
    </r>
    <r>
      <rPr>
        <sz val="11"/>
        <color rgb="FF006096"/>
        <rFont val="Roboto Condensed"/>
      </rPr>
      <t xml:space="preserve">
</t>
    </r>
    <r>
      <rPr>
        <sz val="11"/>
        <color rgb="FF000000"/>
        <rFont val="Calibri"/>
      </rPr>
      <t xml:space="preserve">
</t>
    </r>
    <r>
      <rPr>
        <sz val="11"/>
        <color rgb="FF000000"/>
        <rFont val="Calibri"/>
      </rPr>
      <t>Ensure all users listed are still required and not inactive.</t>
    </r>
    <r>
      <rPr>
        <sz val="11"/>
        <color rgb="FF000000"/>
        <rFont val="Calibri"/>
      </rPr>
      <t xml:space="preserve">
</t>
    </r>
    <r>
      <rPr>
        <b/>
        <sz val="11"/>
        <color rgb="FF000000"/>
        <rFont val="Calibri"/>
      </rPr>
      <t>Audit from Azure PowerShell</t>
    </r>
    <r>
      <rPr>
        <sz val="11"/>
        <color rgb="FF000000"/>
        <rFont val="Calibri"/>
      </rPr>
      <t xml:space="preserve">
</t>
    </r>
    <r>
      <rPr>
        <sz val="11"/>
        <color rgb="FF006096"/>
        <rFont val="Roboto Condensed"/>
      </rPr>
      <t>Get-AzureADUser |Where-Object {$_.UserType -like "Guest"} |Select-Object DisplayName, UserPrincipalName, UserType -Unique</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e9ac8f8e-ce22-4355-8f04-99b911d6be52 </t>
    </r>
    <r>
      <rPr>
        <sz val="11"/>
        <color rgb="FF0000FF"/>
        <rFont val="Calibri"/>
      </rPr>
      <t>(https://portal.azure.com/#view/Microsoft_Azure_Policy/PolicyDetailBlade/definitionId/%2Fproviders%2FMicrosoft.Authorization%2FpolicyDefinitions%2Fe9ac8f8e-ce22-4355-8f04-99b911d6be52)</t>
    </r>
    <r>
      <rPr>
        <sz val="11"/>
        <color rgb="FF000000"/>
        <rFont val="Calibri"/>
      </rPr>
      <t xml:space="preserve"> </t>
    </r>
    <r>
      <rPr>
        <b/>
        <sz val="11"/>
        <color rgb="FF000000"/>
        <rFont val="Calibri"/>
      </rPr>
      <t>- Name:</t>
    </r>
    <r>
      <rPr>
        <sz val="11"/>
        <color rgb="FF000000"/>
        <rFont val="Calibri"/>
      </rPr>
      <t xml:space="preserve"> 'Guest accounts with read permissions on Azure resources should be removed'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94e1c2ac-cbbe-4cac-a2b5-389c812dee87 </t>
    </r>
    <r>
      <rPr>
        <sz val="11"/>
        <color rgb="FF0000FF"/>
        <rFont val="Calibri"/>
      </rPr>
      <t>(https://portal.azure.com/#view/Microsoft_Azure_Policy/PolicyDetailBlade/definitionId/%2Fproviders%2FMicrosoft.Authorization%2FpolicyDefinitions%2F94e1c2ac-cbbe-4cac-a2b5-389c812dee87)</t>
    </r>
    <r>
      <rPr>
        <sz val="11"/>
        <color rgb="FF000000"/>
        <rFont val="Calibri"/>
      </rPr>
      <t xml:space="preserve"> </t>
    </r>
    <r>
      <rPr>
        <b/>
        <sz val="11"/>
        <color rgb="FF000000"/>
        <rFont val="Calibri"/>
      </rPr>
      <t>- Name:</t>
    </r>
    <r>
      <rPr>
        <sz val="11"/>
        <color rgb="FF000000"/>
        <rFont val="Calibri"/>
      </rPr>
      <t xml:space="preserve"> 'Guest accounts with write permissions on Azure resources should be removed'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339353f6-2387-4a45-abe4-7f529d121046 </t>
    </r>
    <r>
      <rPr>
        <sz val="11"/>
        <color rgb="FF0000FF"/>
        <rFont val="Calibri"/>
      </rPr>
      <t>(https://portal.azure.com/#view/Microsoft_Azure_Policy/PolicyDetailBlade/definitionId/%2Fproviders%2FMicrosoft.Authorization%2FpolicyDefinitions%2F339353f6-2387-4a45-abe4-7f529d121046)</t>
    </r>
    <r>
      <rPr>
        <sz val="11"/>
        <color rgb="FF000000"/>
        <rFont val="Calibri"/>
      </rPr>
      <t xml:space="preserve"> </t>
    </r>
    <r>
      <rPr>
        <b/>
        <sz val="11"/>
        <color rgb="FF000000"/>
        <rFont val="Calibri"/>
      </rPr>
      <t>- Name:</t>
    </r>
    <r>
      <rPr>
        <sz val="11"/>
        <color rgb="FF000000"/>
        <rFont val="Calibri"/>
      </rPr>
      <t xml:space="preserve"> 'Guest accounts with owner permissions on Azure resources should be removed'</t>
    </r>
  </si>
  <si>
    <r>
      <rPr>
        <sz val="11"/>
        <color rgb="FF000000"/>
        <rFont val="Calibri"/>
      </rPr>
      <t>By default no guest users are created.</t>
    </r>
  </si>
  <si>
    <t>5.3.3</t>
  </si>
  <si>
    <r>
      <rPr>
        <sz val="11"/>
        <rFont val="Calibri"/>
      </rPr>
      <t xml:space="preserve">Ensure That Use of the </t>
    </r>
    <r>
      <rPr>
        <sz val="11"/>
        <color rgb="FF000000"/>
        <rFont val="Calibri"/>
      </rPr>
      <t>'</t>
    </r>
    <r>
      <rPr>
        <b/>
        <sz val="11"/>
        <color rgb="FF000000"/>
        <rFont val="Calibri"/>
      </rPr>
      <t>User Access Administrator</t>
    </r>
    <r>
      <rPr>
        <sz val="11"/>
        <color rgb="FF000000"/>
        <rFont val="Calibri"/>
      </rPr>
      <t>'</t>
    </r>
    <r>
      <rPr>
        <sz val="11"/>
        <color rgb="FF000000"/>
        <rFont val="Calibri"/>
      </rPr>
      <t xml:space="preserve"> Role is Restricted</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</si>
  <si>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Subscriptions</t>
    </r>
    <r>
      <rPr>
        <sz val="11"/>
        <color rgb="FF000000"/>
        <rFont val="Calibri"/>
      </rPr>
      <t>.</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In the horizontal menu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User Access Administrator</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Details</t>
    </r>
    <r>
      <rPr>
        <sz val="11"/>
        <color rgb="FF000000"/>
        <rFont val="Calibri"/>
      </rPr>
      <t xml:space="preserve"> column select </t>
    </r>
    <r>
      <rPr>
        <b/>
        <sz val="11"/>
        <color rgb="FF000000"/>
        <rFont val="Calibri"/>
      </rPr>
      <t>View</t>
    </r>
    <r>
      <rPr>
        <sz val="11"/>
        <color rgb="FF000000"/>
        <rFont val="Calibri"/>
      </rPr>
      <t>.</t>
    </r>
    <r>
      <rPr>
        <sz val="11"/>
        <color rgb="FF000000"/>
        <rFont val="Calibri"/>
      </rPr>
      <t xml:space="preserve">
</t>
    </r>
    <r>
      <rPr>
        <sz val="11"/>
        <color rgb="FF000000"/>
        <rFont val="Calibri"/>
      </rPr>
      <t xml:space="preserve">- In the horizontal menu select </t>
    </r>
    <r>
      <rPr>
        <b/>
        <sz val="11"/>
        <color rgb="FF000000"/>
        <rFont val="Calibri"/>
      </rPr>
      <t>Assignments</t>
    </r>
    <r>
      <rPr>
        <sz val="11"/>
        <color rgb="FF000000"/>
        <rFont val="Calibri"/>
      </rPr>
      <t>.</t>
    </r>
    <r>
      <rPr>
        <sz val="11"/>
        <color rgb="FF000000"/>
        <rFont val="Calibri"/>
      </rPr>
      <t xml:space="preserve">
</t>
    </r>
    <r>
      <rPr>
        <sz val="11"/>
        <color rgb="FF000000"/>
        <rFont val="Calibri"/>
      </rPr>
      <t>- Select the user you wish to remove.</t>
    </r>
    <r>
      <rPr>
        <sz val="11"/>
        <color rgb="FF000000"/>
        <rFont val="Calibri"/>
      </rPr>
      <t xml:space="preserve">
</t>
    </r>
    <r>
      <rPr>
        <sz val="11"/>
        <color rgb="FF000000"/>
        <rFont val="Calibri"/>
      </rPr>
      <t xml:space="preserve">- Select </t>
    </r>
    <r>
      <rPr>
        <b/>
        <sz val="11"/>
        <color rgb="FF000000"/>
        <rFont val="Calibri"/>
      </rPr>
      <t>Remove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role assignment delete --role "User Access Administrator" --scope "/"</t>
    </r>
    <r>
      <rPr>
        <sz val="11"/>
        <color rgb="FF006096"/>
        <rFont val="Roboto Condensed"/>
      </rPr>
      <t xml:space="preserve">
</t>
    </r>
  </si>
  <si>
    <r>
      <rPr>
        <sz val="11"/>
        <color rgb="FF000000"/>
        <rFont val="Calibri"/>
      </rPr>
      <t>The User Access Administrator role grants the ability to view all resources and manage access assignments at any subscription or management group level within the tenant. Due to its high privilege level, this role assignment should be removed immediately after completing the necessary changes at the root scope to minimize security risks.</t>
    </r>
  </si>
  <si>
    <r>
      <rPr>
        <sz val="11"/>
        <color rgb="FF000000"/>
        <rFont val="Calibri"/>
      </rPr>
      <t>Increased administrative effort to manage and remove role assignments appropriately.</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</si>
  <si>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Subscriptions</t>
    </r>
    <r>
      <rPr>
        <sz val="11"/>
        <color rgb="FF000000"/>
        <rFont val="Calibri"/>
      </rPr>
      <t>.</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In the horizontal menu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Search for </t>
    </r>
    <r>
      <rPr>
        <b/>
        <sz val="11"/>
        <color rgb="FF000000"/>
        <rFont val="Calibri"/>
      </rPr>
      <t>User Access Administrator</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Details</t>
    </r>
    <r>
      <rPr>
        <sz val="11"/>
        <color rgb="FF000000"/>
        <rFont val="Calibri"/>
      </rPr>
      <t xml:space="preserve"> column select </t>
    </r>
    <r>
      <rPr>
        <b/>
        <sz val="11"/>
        <color rgb="FF000000"/>
        <rFont val="Calibri"/>
      </rPr>
      <t>View</t>
    </r>
    <r>
      <rPr>
        <sz val="11"/>
        <color rgb="FF000000"/>
        <rFont val="Calibri"/>
      </rPr>
      <t>.</t>
    </r>
    <r>
      <rPr>
        <sz val="11"/>
        <color rgb="FF000000"/>
        <rFont val="Calibri"/>
      </rPr>
      <t xml:space="preserve">
</t>
    </r>
    <r>
      <rPr>
        <sz val="11"/>
        <color rgb="FF000000"/>
        <rFont val="Calibri"/>
      </rPr>
      <t xml:space="preserve">- In the horizontal menu select </t>
    </r>
    <r>
      <rPr>
        <b/>
        <sz val="11"/>
        <color rgb="FF000000"/>
        <rFont val="Calibri"/>
      </rPr>
      <t>Assignments</t>
    </r>
    <r>
      <rPr>
        <sz val="11"/>
        <color rgb="FF000000"/>
        <rFont val="Calibri"/>
      </rPr>
      <t>.</t>
    </r>
    <r>
      <rPr>
        <sz val="11"/>
        <color rgb="FF000000"/>
        <rFont val="Calibri"/>
      </rPr>
      <t xml:space="preserve">
</t>
    </r>
    <r>
      <rPr>
        <sz val="11"/>
        <color rgb="FF000000"/>
        <rFont val="Calibri"/>
      </rPr>
      <t>- Audit the list for assignments.</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role assignment list --role "User Access Administrator" --scope "/"</t>
    </r>
    <r>
      <rPr>
        <sz val="11"/>
        <color rgb="FF006096"/>
        <rFont val="Roboto Condensed"/>
      </rPr>
      <t xml:space="preserve">
</t>
    </r>
    <r>
      <rPr>
        <sz val="11"/>
        <color rgb="FF000000"/>
        <rFont val="Calibri"/>
      </rPr>
      <t xml:space="preserve">
</t>
    </r>
    <r>
      <rPr>
        <sz val="11"/>
        <color rgb="FF000000"/>
        <rFont val="Calibri"/>
      </rPr>
      <t xml:space="preserve">Ensure that the command does not return any </t>
    </r>
    <r>
      <rPr>
        <b/>
        <sz val="11"/>
        <color rgb="FF000000"/>
        <rFont val="Calibri"/>
      </rPr>
      <t>User Access Administrator</t>
    </r>
    <r>
      <rPr>
        <sz val="11"/>
        <color rgb="FF000000"/>
        <rFont val="Calibri"/>
      </rPr>
      <t xml:space="preserve"> role assignment information.</t>
    </r>
  </si>
  <si>
    <r>
      <rPr>
        <sz val="11"/>
        <color rgb="FF000000"/>
        <rFont val="Calibri"/>
      </rPr>
      <t xml:space="preserve">By default the </t>
    </r>
    <r>
      <rPr>
        <b/>
        <sz val="11"/>
        <color rgb="FF000000"/>
        <rFont val="Calibri"/>
      </rPr>
      <t>User Access Administrator</t>
    </r>
    <r>
      <rPr>
        <sz val="11"/>
        <color rgb="FF000000"/>
        <rFont val="Calibri"/>
      </rPr>
      <t xml:space="preserve"> role is not assigned.</t>
    </r>
  </si>
  <si>
    <t>5.3.4</t>
  </si>
  <si>
    <r>
      <rPr>
        <sz val="11"/>
        <rFont val="Calibri"/>
      </rPr>
      <t xml:space="preserve">Ensure that All </t>
    </r>
    <r>
      <rPr>
        <sz val="11"/>
        <color rgb="FF000000"/>
        <rFont val="Calibri"/>
      </rPr>
      <t>'</t>
    </r>
    <r>
      <rPr>
        <b/>
        <sz val="11"/>
        <color rgb="FF000000"/>
        <rFont val="Calibri"/>
      </rPr>
      <t>Privileged</t>
    </r>
    <r>
      <rPr>
        <sz val="11"/>
        <color rgb="FF000000"/>
        <rFont val="Calibri"/>
      </rPr>
      <t>'</t>
    </r>
    <r>
      <rPr>
        <sz val="11"/>
        <color rgb="FF000000"/>
        <rFont val="Calibri"/>
      </rPr>
      <t xml:space="preserve"> Role Assignments are Periodically Reviewed</t>
    </r>
  </si>
  <si>
    <r>
      <rPr>
        <sz val="11"/>
        <color rgb="FF000000"/>
        <rFont val="Calibri"/>
      </rPr>
      <t>Periodic review of privileged role assignments is performed to ensure that the privileged roles assigned to users are accurate and appropriate.</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</si>
  <si>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Subscriptions</t>
    </r>
    <r>
      <rPr>
        <sz val="11"/>
        <color rgb="FF000000"/>
        <rFont val="Calibri"/>
      </rPr>
      <t>.</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In the horizontal menu,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In the second horizontal menu select </t>
    </r>
    <r>
      <rPr>
        <b/>
        <sz val="11"/>
        <color rgb="FF000000"/>
        <rFont val="Calibri"/>
      </rPr>
      <t>Privileged administrator roles</t>
    </r>
    <r>
      <rPr>
        <sz val="11"/>
        <color rgb="FF000000"/>
        <rFont val="Calibri"/>
      </rPr>
      <t>.</t>
    </r>
    <r>
      <rPr>
        <sz val="11"/>
        <color rgb="FF000000"/>
        <rFont val="Calibri"/>
      </rPr>
      <t xml:space="preserve">
</t>
    </r>
    <r>
      <rPr>
        <sz val="11"/>
        <color rgb="FF000000"/>
        <rFont val="Calibri"/>
      </rPr>
      <t xml:space="preserve">- For each role, audit by selecting the </t>
    </r>
    <r>
      <rPr>
        <b/>
        <sz val="11"/>
        <color rgb="FF000000"/>
        <rFont val="Calibri"/>
      </rPr>
      <t>View</t>
    </r>
    <r>
      <rPr>
        <sz val="11"/>
        <color rgb="FF000000"/>
        <rFont val="Calibri"/>
      </rPr>
      <t xml:space="preserve"> link under the </t>
    </r>
    <r>
      <rPr>
        <b/>
        <sz val="11"/>
        <color rgb="FF000000"/>
        <rFont val="Calibri"/>
      </rPr>
      <t>Details</t>
    </r>
    <r>
      <rPr>
        <sz val="11"/>
        <color rgb="FF000000"/>
        <rFont val="Calibri"/>
      </rPr>
      <t xml:space="preserve"> column.</t>
    </r>
    <r>
      <rPr>
        <sz val="11"/>
        <color rgb="FF000000"/>
        <rFont val="Calibri"/>
      </rPr>
      <t xml:space="preserve">
</t>
    </r>
    <r>
      <rPr>
        <sz val="11"/>
        <color rgb="FF000000"/>
        <rFont val="Calibri"/>
      </rPr>
      <t xml:space="preserve">- Once selected, choose </t>
    </r>
    <r>
      <rPr>
        <b/>
        <sz val="11"/>
        <color rgb="FF000000"/>
        <rFont val="Calibri"/>
      </rPr>
      <t>Assignments</t>
    </r>
    <r>
      <rPr>
        <sz val="11"/>
        <color rgb="FF000000"/>
        <rFont val="Calibri"/>
      </rPr>
      <t xml:space="preserve"> to view the users and resources that are assigned the role.</t>
    </r>
    <r>
      <rPr>
        <sz val="11"/>
        <color rgb="FF000000"/>
        <rFont val="Calibri"/>
      </rPr>
      <t xml:space="preserve">
</t>
    </r>
    <r>
      <rPr>
        <b/>
        <sz val="11"/>
        <color rgb="FF000000"/>
        <rFont val="Calibri"/>
      </rPr>
      <t>NOTE:</t>
    </r>
    <r>
      <rPr>
        <sz val="11"/>
        <color rgb="FF000000"/>
        <rFont val="Calibri"/>
      </rPr>
      <t xml:space="preserve"> The judgement of what constitutes 'appropriate and current' assignments requires a clear understanding of your organization's personnel, systems, policy, and security requirements. This cannot be effectively prescribed in procedure.</t>
    </r>
  </si>
  <si>
    <t>5.3.5</t>
  </si>
  <si>
    <r>
      <rPr>
        <sz val="11"/>
        <rFont val="Calibri"/>
      </rPr>
      <t>Ensure Disabled User Accounts do not Have Read, Write, or Owner Permissions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</si>
  <si>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Account enabled</t>
    </r>
    <r>
      <rPr>
        <sz val="11"/>
        <color rgb="FF000000"/>
        <rFont val="Calibri"/>
      </rPr>
      <t>.</t>
    </r>
    <r>
      <rPr>
        <sz val="11"/>
        <color rgb="FF000000"/>
        <rFont val="Calibri"/>
      </rPr>
      <t xml:space="preserve">
</t>
    </r>
    <r>
      <rPr>
        <sz val="11"/>
        <color rgb="FF000000"/>
        <rFont val="Calibri"/>
      </rPr>
      <t xml:space="preserve">- Click the toggle switch to set the value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Display name</t>
    </r>
    <r>
      <rPr>
        <sz val="11"/>
        <color rgb="FF000000"/>
        <rFont val="Calibri"/>
      </rPr>
      <t xml:space="preserve"> of a disabled user account with read, write, or owner roles assigned.</t>
    </r>
    <r>
      <rPr>
        <sz val="11"/>
        <color rgb="FF000000"/>
        <rFont val="Calibri"/>
      </rPr>
      <t xml:space="preserve">
</t>
    </r>
    <r>
      <rPr>
        <sz val="11"/>
        <color rgb="FF000000"/>
        <rFont val="Calibri"/>
      </rPr>
      <t xml:space="preserve">- Click </t>
    </r>
    <r>
      <rPr>
        <b/>
        <sz val="11"/>
        <color rgb="FF000000"/>
        <rFont val="Calibri"/>
      </rPr>
      <t>Azure role assignments</t>
    </r>
    <r>
      <rPr>
        <sz val="11"/>
        <color rgb="FF000000"/>
        <rFont val="Calibri"/>
      </rPr>
      <t>.</t>
    </r>
    <r>
      <rPr>
        <sz val="11"/>
        <color rgb="FF000000"/>
        <rFont val="Calibri"/>
      </rPr>
      <t xml:space="preserve">
</t>
    </r>
    <r>
      <rPr>
        <sz val="11"/>
        <color rgb="FF000000"/>
        <rFont val="Calibri"/>
      </rPr>
      <t>- Click the name of a read, write, or owner role.</t>
    </r>
    <r>
      <rPr>
        <sz val="11"/>
        <color rgb="FF000000"/>
        <rFont val="Calibri"/>
      </rPr>
      <t xml:space="preserve">
</t>
    </r>
    <r>
      <rPr>
        <sz val="11"/>
        <color rgb="FF000000"/>
        <rFont val="Calibri"/>
      </rPr>
      <t xml:space="preserve">- Click </t>
    </r>
    <r>
      <rPr>
        <b/>
        <sz val="11"/>
        <color rgb="FF000000"/>
        <rFont val="Calibri"/>
      </rPr>
      <t>Assignments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Remove</t>
    </r>
    <r>
      <rPr>
        <sz val="11"/>
        <color rgb="FF000000"/>
        <rFont val="Calibri"/>
      </rPr>
      <t xml:space="preserve"> in the row for the disabled user account.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sz val="11"/>
        <color rgb="FF000000"/>
        <rFont val="Calibri"/>
      </rPr>
      <t>- Repeat steps 7-12 for disabled user accounts requiring remediation.</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account requiring remediation, run the following command to remove an assigned role:</t>
    </r>
    <r>
      <rPr>
        <sz val="11"/>
        <color rgb="FF000000"/>
        <rFont val="Calibri"/>
      </rPr>
      <t xml:space="preserve">
</t>
    </r>
    <r>
      <rPr>
        <sz val="11"/>
        <color rgb="FF006096"/>
        <rFont val="Roboto Condensed"/>
      </rPr>
      <t>Remove-AzRoleAssignment -ObjectId $user.ObjectId -RoleDefinitionName &lt;role-definition-name&gt;</t>
    </r>
    <r>
      <rPr>
        <sz val="11"/>
        <color rgb="FF006096"/>
        <rFont val="Roboto Condensed"/>
      </rPr>
      <t xml:space="preserve">
</t>
    </r>
  </si>
  <si>
    <r>
      <rPr>
        <sz val="11"/>
        <color rgb="FF000000"/>
        <rFont val="Calibri"/>
      </rPr>
      <t>Ensure that any roles granting read, write, or owner permissions are removed from disabled Azure user accounts.</t>
    </r>
    <r>
      <rPr>
        <sz val="11"/>
        <color rgb="FF000000"/>
        <rFont val="Calibri"/>
      </rPr>
      <t xml:space="preserve">
</t>
    </r>
    <r>
      <rPr>
        <sz val="11"/>
        <color rgb="FF000000"/>
        <rFont val="Calibri"/>
      </rPr>
      <t>While an automated assessment procedure exists for this recommendation, the assessment status remains manual. Removing role assignments from disabled user accounts depends on the context and requirements of each organization and environment.</t>
    </r>
  </si>
  <si>
    <r>
      <rPr>
        <sz val="11"/>
        <color rgb="FF000000"/>
        <rFont val="Calibri"/>
      </rPr>
      <t>Ensure disabled accounts are not relied on for break glass or automated processes before removing roles to avoid service disruption.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</si>
  <si>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Account enabled</t>
    </r>
    <r>
      <rPr>
        <sz val="11"/>
        <color rgb="FF000000"/>
        <rFont val="Calibri"/>
      </rPr>
      <t>.</t>
    </r>
    <r>
      <rPr>
        <sz val="11"/>
        <color rgb="FF000000"/>
        <rFont val="Calibri"/>
      </rPr>
      <t xml:space="preserve">
</t>
    </r>
    <r>
      <rPr>
        <sz val="11"/>
        <color rgb="FF000000"/>
        <rFont val="Calibri"/>
      </rPr>
      <t xml:space="preserve">- Click the toggle switch to set the value to </t>
    </r>
    <r>
      <rPr>
        <b/>
        <sz val="11"/>
        <color rgb="FF000000"/>
        <rFont val="Calibri"/>
      </rPr>
      <t>No</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Display name</t>
    </r>
    <r>
      <rPr>
        <sz val="11"/>
        <color rgb="FF000000"/>
        <rFont val="Calibri"/>
      </rPr>
      <t xml:space="preserve"> of a disabled user account.</t>
    </r>
    <r>
      <rPr>
        <sz val="11"/>
        <color rgb="FF000000"/>
        <rFont val="Calibri"/>
      </rPr>
      <t xml:space="preserve">
</t>
    </r>
    <r>
      <rPr>
        <sz val="11"/>
        <color rgb="FF000000"/>
        <rFont val="Calibri"/>
      </rPr>
      <t xml:space="preserve">- Click </t>
    </r>
    <r>
      <rPr>
        <b/>
        <sz val="11"/>
        <color rgb="FF000000"/>
        <rFont val="Calibri"/>
      </rPr>
      <t>Azure role assignments</t>
    </r>
    <r>
      <rPr>
        <sz val="11"/>
        <color rgb="FF000000"/>
        <rFont val="Calibri"/>
      </rPr>
      <t>.</t>
    </r>
    <r>
      <rPr>
        <sz val="11"/>
        <color rgb="FF000000"/>
        <rFont val="Calibri"/>
      </rPr>
      <t xml:space="preserve">
</t>
    </r>
    <r>
      <rPr>
        <sz val="11"/>
        <color rgb="FF000000"/>
        <rFont val="Calibri"/>
      </rPr>
      <t>- Ensure that no read, write, or owner roles are assigned to the user account.</t>
    </r>
    <r>
      <rPr>
        <sz val="11"/>
        <color rgb="FF000000"/>
        <rFont val="Calibri"/>
      </rPr>
      <t xml:space="preserve">
</t>
    </r>
    <r>
      <rPr>
        <sz val="11"/>
        <color rgb="FF000000"/>
        <rFont val="Calibri"/>
      </rPr>
      <t>- Repeat steps 7-9 for each disabled user account.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connect to Microsoft Entra ID:</t>
    </r>
    <r>
      <rPr>
        <sz val="11"/>
        <color rgb="FF000000"/>
        <rFont val="Calibri"/>
      </rPr>
      <t xml:space="preserve">
</t>
    </r>
    <r>
      <rPr>
        <sz val="11"/>
        <color rgb="FF006096"/>
        <rFont val="Roboto Condensed"/>
      </rPr>
      <t>Connect-AzureAD</t>
    </r>
    <r>
      <rPr>
        <sz val="11"/>
        <color rgb="FF006096"/>
        <rFont val="Roboto Condensed"/>
      </rPr>
      <t xml:space="preserve">
</t>
    </r>
    <r>
      <rPr>
        <sz val="11"/>
        <color rgb="FF000000"/>
        <rFont val="Calibri"/>
      </rPr>
      <t xml:space="preserve">
</t>
    </r>
    <r>
      <rPr>
        <sz val="11"/>
        <color rgb="FF000000"/>
        <rFont val="Calibri"/>
      </rPr>
      <t>Run the following command to list users:</t>
    </r>
    <r>
      <rPr>
        <sz val="11"/>
        <color rgb="FF000000"/>
        <rFont val="Calibri"/>
      </rPr>
      <t xml:space="preserve">
</t>
    </r>
    <r>
      <rPr>
        <sz val="11"/>
        <color rgb="FF006096"/>
        <rFont val="Roboto Condensed"/>
      </rPr>
      <t>Get-AzureADUser</t>
    </r>
    <r>
      <rPr>
        <sz val="11"/>
        <color rgb="FF006096"/>
        <rFont val="Roboto Condensed"/>
      </rPr>
      <t xml:space="preserve">
</t>
    </r>
    <r>
      <rPr>
        <sz val="11"/>
        <color rgb="FF000000"/>
        <rFont val="Calibri"/>
      </rPr>
      <t xml:space="preserve">
</t>
    </r>
    <r>
      <rPr>
        <sz val="11"/>
        <color rgb="FF000000"/>
        <rFont val="Calibri"/>
      </rPr>
      <t>Run the following command to get a user:</t>
    </r>
    <r>
      <rPr>
        <sz val="11"/>
        <color rgb="FF000000"/>
        <rFont val="Calibri"/>
      </rPr>
      <t xml:space="preserve">
</t>
    </r>
    <r>
      <rPr>
        <sz val="11"/>
        <color rgb="FF006096"/>
        <rFont val="Roboto Condensed"/>
      </rPr>
      <t>$user = Get-AzureADUser -ObjectId &lt;object-id&gt;</t>
    </r>
    <r>
      <rPr>
        <sz val="11"/>
        <color rgb="FF006096"/>
        <rFont val="Roboto Condensed"/>
      </rPr>
      <t xml:space="preserve">
</t>
    </r>
    <r>
      <rPr>
        <sz val="11"/>
        <color rgb="FF000000"/>
        <rFont val="Calibri"/>
      </rPr>
      <t xml:space="preserve">
</t>
    </r>
    <r>
      <rPr>
        <sz val="11"/>
        <color rgb="FF000000"/>
        <rFont val="Calibri"/>
      </rPr>
      <t xml:space="preserve">Run the following command to get the </t>
    </r>
    <r>
      <rPr>
        <b/>
        <sz val="11"/>
        <color rgb="FF000000"/>
        <rFont val="Calibri"/>
      </rPr>
      <t>AccountEnabled</t>
    </r>
    <r>
      <rPr>
        <sz val="11"/>
        <color rgb="FF000000"/>
        <rFont val="Calibri"/>
      </rPr>
      <t xml:space="preserve"> setting for the user:</t>
    </r>
    <r>
      <rPr>
        <sz val="11"/>
        <color rgb="FF000000"/>
        <rFont val="Calibri"/>
      </rPr>
      <t xml:space="preserve">
</t>
    </r>
    <r>
      <rPr>
        <sz val="11"/>
        <color rgb="FF006096"/>
        <rFont val="Roboto Condensed"/>
      </rPr>
      <t>$user.AccountEnabled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AccountEnabled</t>
    </r>
    <r>
      <rPr>
        <sz val="11"/>
        <color rgb="FF000000"/>
        <rFont val="Calibri"/>
      </rPr>
      <t xml:space="preserve"> is </t>
    </r>
    <r>
      <rPr>
        <b/>
        <sz val="11"/>
        <color rgb="FF000000"/>
        <rFont val="Calibri"/>
      </rPr>
      <t>False</t>
    </r>
    <r>
      <rPr>
        <sz val="11"/>
        <color rgb="FF000000"/>
        <rFont val="Calibri"/>
      </rPr>
      <t>, run the following command to get the role assignments for the user:</t>
    </r>
    <r>
      <rPr>
        <sz val="11"/>
        <color rgb="FF000000"/>
        <rFont val="Calibri"/>
      </rPr>
      <t xml:space="preserve">
</t>
    </r>
    <r>
      <rPr>
        <sz val="11"/>
        <color rgb="FF006096"/>
        <rFont val="Roboto Condensed"/>
      </rPr>
      <t>Get-AzRoleAssignment -ObjectId $user.ObjectId</t>
    </r>
    <r>
      <rPr>
        <sz val="11"/>
        <color rgb="FF006096"/>
        <rFont val="Roboto Condensed"/>
      </rPr>
      <t xml:space="preserve">
</t>
    </r>
    <r>
      <rPr>
        <sz val="11"/>
        <color rgb="FF000000"/>
        <rFont val="Calibri"/>
      </rPr>
      <t xml:space="preserve">
</t>
    </r>
    <r>
      <rPr>
        <sz val="11"/>
        <color rgb="FF000000"/>
        <rFont val="Calibri"/>
      </rPr>
      <t>Ensure that no read, write, or owner roles are assigned to the user.</t>
    </r>
    <r>
      <rPr>
        <sz val="11"/>
        <color rgb="FF000000"/>
        <rFont val="Calibri"/>
      </rPr>
      <t xml:space="preserve">
</t>
    </r>
    <r>
      <rPr>
        <sz val="11"/>
        <color rgb="FF000000"/>
        <rFont val="Calibri"/>
      </rPr>
      <t>Repeat for each user.</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0cfea604-3201-4e14-88fc-fae4c427a6c5 </t>
    </r>
    <r>
      <rPr>
        <sz val="11"/>
        <color rgb="FF0000FF"/>
        <rFont val="Calibri"/>
      </rPr>
      <t>(https://portal.azure.com/#view/Microsoft_Azure_Policy/PolicyDetailBlade/definitionId/%2Fproviders%2FMicrosoft.Authorization%2FpolicyDefinitions%2F0cfea604-3201-4e14-88fc-fae4c427a6c5)</t>
    </r>
    <r>
      <rPr>
        <sz val="11"/>
        <color rgb="FF000000"/>
        <rFont val="Calibri"/>
      </rPr>
      <t xml:space="preserve"> </t>
    </r>
    <r>
      <rPr>
        <b/>
        <sz val="11"/>
        <color rgb="FF000000"/>
        <rFont val="Calibri"/>
      </rPr>
      <t>- Name:</t>
    </r>
    <r>
      <rPr>
        <sz val="11"/>
        <color rgb="FF000000"/>
        <rFont val="Calibri"/>
      </rPr>
      <t xml:space="preserve"> 'Blocked accounts with owner permissions on Azure resources should be removed'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8d7e1fde-fe26-4b5f-8108-f8e432cbc2be </t>
    </r>
    <r>
      <rPr>
        <sz val="11"/>
        <color rgb="FF0000FF"/>
        <rFont val="Calibri"/>
      </rPr>
      <t>(https://portal.azure.com/#view/Microsoft_Azure_Policy/PolicyDetailBlade/definitionId/%2Fproviders%2FMicrosoft.Authorization%2FpolicyDefinitions%2F8d7e1fde-fe26-4b5f-8108-f8e432cbc2be)</t>
    </r>
    <r>
      <rPr>
        <sz val="11"/>
        <color rgb="FF000000"/>
        <rFont val="Calibri"/>
      </rPr>
      <t xml:space="preserve"> </t>
    </r>
    <r>
      <rPr>
        <b/>
        <sz val="11"/>
        <color rgb="FF000000"/>
        <rFont val="Calibri"/>
      </rPr>
      <t>- Name:</t>
    </r>
    <r>
      <rPr>
        <sz val="11"/>
        <color rgb="FF000000"/>
        <rFont val="Calibri"/>
      </rPr>
      <t xml:space="preserve"> 'Blocked accounts with read and write permissions on Azure resources should be removed'</t>
    </r>
  </si>
  <si>
    <r>
      <rPr>
        <sz val="11"/>
        <color rgb="FF000000"/>
        <rFont val="Calibri"/>
      </rPr>
      <t>Disabled user accounts retain their prior role assignments.</t>
    </r>
  </si>
  <si>
    <t>5.3.6</t>
  </si>
  <si>
    <r>
      <rPr>
        <sz val="11"/>
        <rFont val="Calibri"/>
      </rPr>
      <t xml:space="preserve">Ensure </t>
    </r>
    <r>
      <rPr>
        <sz val="11"/>
        <color rgb="FF000000"/>
        <rFont val="Calibri"/>
      </rPr>
      <t>'</t>
    </r>
    <r>
      <rPr>
        <b/>
        <sz val="11"/>
        <color rgb="FF000000"/>
        <rFont val="Calibri"/>
      </rPr>
      <t>Tenant Creator</t>
    </r>
    <r>
      <rPr>
        <sz val="11"/>
        <color rgb="FF000000"/>
        <rFont val="Calibri"/>
      </rPr>
      <t>'</t>
    </r>
    <r>
      <rPr>
        <sz val="11"/>
        <color rgb="FF000000"/>
        <rFont val="Calibri"/>
      </rPr>
      <t xml:space="preserve"> Role Assignments are Periodically Reviewed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</si>
  <si>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Roles and administrators</t>
    </r>
    <r>
      <rPr>
        <sz val="11"/>
        <color rgb="FF000000"/>
        <rFont val="Calibri"/>
      </rPr>
      <t>.</t>
    </r>
    <r>
      <rPr>
        <sz val="11"/>
        <color rgb="FF000000"/>
        <rFont val="Calibri"/>
      </rPr>
      <t xml:space="preserve">
</t>
    </r>
    <r>
      <rPr>
        <sz val="11"/>
        <color rgb="FF000000"/>
        <rFont val="Calibri"/>
      </rPr>
      <t xml:space="preserve">- In the search bar, type </t>
    </r>
    <r>
      <rPr>
        <b/>
        <sz val="11"/>
        <color rgb="FF000000"/>
        <rFont val="Calibri"/>
      </rPr>
      <t>Tenant Creator</t>
    </r>
    <r>
      <rPr>
        <sz val="11"/>
        <color rgb="FF000000"/>
        <rFont val="Calibri"/>
      </rPr>
      <t>.</t>
    </r>
    <r>
      <rPr>
        <sz val="11"/>
        <color rgb="FF000000"/>
        <rFont val="Calibri"/>
      </rPr>
      <t xml:space="preserve">
</t>
    </r>
    <r>
      <rPr>
        <sz val="11"/>
        <color rgb="FF000000"/>
        <rFont val="Calibri"/>
      </rPr>
      <t>- Click the role.</t>
    </r>
    <r>
      <rPr>
        <sz val="11"/>
        <color rgb="FF000000"/>
        <rFont val="Calibri"/>
      </rPr>
      <t xml:space="preserve">
</t>
    </r>
    <r>
      <rPr>
        <sz val="11"/>
        <color rgb="FF000000"/>
        <rFont val="Calibri"/>
      </rPr>
      <t>- Click the name of an assignment.</t>
    </r>
    <r>
      <rPr>
        <sz val="11"/>
        <color rgb="FF000000"/>
        <rFont val="Calibri"/>
      </rPr>
      <t xml:space="preserve">
</t>
    </r>
    <r>
      <rPr>
        <sz val="11"/>
        <color rgb="FF000000"/>
        <rFont val="Calibri"/>
      </rPr>
      <t xml:space="preserve">- Check the box next to the </t>
    </r>
    <r>
      <rPr>
        <b/>
        <sz val="11"/>
        <color rgb="FF000000"/>
        <rFont val="Calibri"/>
      </rPr>
      <t>Tenant Creator</t>
    </r>
    <r>
      <rPr>
        <sz val="11"/>
        <color rgb="FF000000"/>
        <rFont val="Calibri"/>
      </rPr>
      <t xml:space="preserve"> role.</t>
    </r>
    <r>
      <rPr>
        <sz val="11"/>
        <color rgb="FF000000"/>
        <rFont val="Calibri"/>
      </rPr>
      <t xml:space="preserve">
</t>
    </r>
    <r>
      <rPr>
        <sz val="11"/>
        <color rgb="FF000000"/>
        <rFont val="Calibri"/>
      </rPr>
      <t xml:space="preserve">- Click </t>
    </r>
    <r>
      <rPr>
        <b/>
        <sz val="11"/>
        <color rgb="FF000000"/>
        <rFont val="Calibri"/>
      </rPr>
      <t>X Remove assignments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sz val="11"/>
        <color rgb="FF000000"/>
        <rFont val="Calibri"/>
      </rPr>
      <t>- Repeat steps 1-8 for each assignment requiring remediation.</t>
    </r>
  </si>
  <si>
    <r>
      <rPr>
        <sz val="11"/>
        <color rgb="FF000000"/>
        <rFont val="Calibri"/>
      </rPr>
      <t>Perform a periodic review of the Tenant Creator role assignment to ensure that the assignments are accurate and appropriate.</t>
    </r>
    <r>
      <rPr>
        <sz val="11"/>
        <color rgb="FF000000"/>
        <rFont val="Calibri"/>
      </rPr>
      <t xml:space="preserve">
</t>
    </r>
    <r>
      <rPr>
        <sz val="11"/>
        <color rgb="FF000000"/>
        <rFont val="Calibri"/>
      </rPr>
      <t xml:space="preserve">This recommendation should be applied alongside the recommendation </t>
    </r>
    <r>
      <rPr>
        <b/>
        <sz val="11"/>
        <color rgb="FF000000"/>
        <rFont val="Calibri"/>
      </rPr>
      <t>"Ensure that 'Restrict non-admin users from creating tenants' is set to 'Yes'"</t>
    </r>
    <r>
      <rPr>
        <sz val="11"/>
        <color rgb="FF000000"/>
        <rFont val="Calibri"/>
      </rPr>
      <t>.</t>
    </r>
  </si>
  <si>
    <r>
      <rPr>
        <sz val="11"/>
        <color rgb="FF000000"/>
        <rFont val="Calibri"/>
      </rPr>
      <t>Verify that the Tenant Creator role is no longer required by any assignments before removal to avoid disruption of critical functions.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</si>
  <si>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Roles and administrators</t>
    </r>
    <r>
      <rPr>
        <sz val="11"/>
        <color rgb="FF000000"/>
        <rFont val="Calibri"/>
      </rPr>
      <t>.</t>
    </r>
    <r>
      <rPr>
        <sz val="11"/>
        <color rgb="FF000000"/>
        <rFont val="Calibri"/>
      </rPr>
      <t xml:space="preserve">
</t>
    </r>
    <r>
      <rPr>
        <sz val="11"/>
        <color rgb="FF000000"/>
        <rFont val="Calibri"/>
      </rPr>
      <t xml:space="preserve">- In the search bar, type </t>
    </r>
    <r>
      <rPr>
        <b/>
        <sz val="11"/>
        <color rgb="FF000000"/>
        <rFont val="Calibri"/>
      </rPr>
      <t>Tenant Creator</t>
    </r>
    <r>
      <rPr>
        <sz val="11"/>
        <color rgb="FF000000"/>
        <rFont val="Calibri"/>
      </rPr>
      <t>.</t>
    </r>
    <r>
      <rPr>
        <sz val="11"/>
        <color rgb="FF000000"/>
        <rFont val="Calibri"/>
      </rPr>
      <t xml:space="preserve">
</t>
    </r>
    <r>
      <rPr>
        <sz val="11"/>
        <color rgb="FF000000"/>
        <rFont val="Calibri"/>
      </rPr>
      <t>- Click the role.</t>
    </r>
    <r>
      <rPr>
        <sz val="11"/>
        <color rgb="FF000000"/>
        <rFont val="Calibri"/>
      </rPr>
      <t xml:space="preserve">
</t>
    </r>
    <r>
      <rPr>
        <sz val="11"/>
        <color rgb="FF000000"/>
        <rFont val="Calibri"/>
      </rPr>
      <t>- Review the assignments and ensure that they are appropriate.</t>
    </r>
  </si>
  <si>
    <r>
      <rPr>
        <sz val="11"/>
        <color rgb="FF000000"/>
        <rFont val="Calibri"/>
      </rPr>
      <t>The Tenant Creator role is not assigned by default.</t>
    </r>
  </si>
  <si>
    <t>5.3.7</t>
  </si>
  <si>
    <r>
      <rPr>
        <sz val="11"/>
        <rFont val="Calibri"/>
      </rPr>
      <t>Ensure All Non-privileged Role Assignments are Periodically Reviewed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</si>
  <si>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Subscriptions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Click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Role assignments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Job function roles</t>
    </r>
    <r>
      <rPr>
        <sz val="11"/>
        <color rgb="FF000000"/>
        <rFont val="Calibri"/>
      </rPr>
      <t>.</t>
    </r>
    <r>
      <rPr>
        <sz val="11"/>
        <color rgb="FF000000"/>
        <rFont val="Calibri"/>
      </rPr>
      <t xml:space="preserve">
</t>
    </r>
    <r>
      <rPr>
        <sz val="11"/>
        <color rgb="FF000000"/>
        <rFont val="Calibri"/>
      </rPr>
      <t>- Check the box next to any inappropriate assignments.</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sz val="11"/>
        <color rgb="FF000000"/>
        <rFont val="Calibri"/>
      </rPr>
      <t>- Repeat steps 1-8 for each subscription.</t>
    </r>
  </si>
  <si>
    <r>
      <rPr>
        <sz val="11"/>
        <color rgb="FF000000"/>
        <rFont val="Calibri"/>
      </rPr>
      <t>Perform a periodic review of non-privileged role assignments to ensure that the non-privileged roles assigned to users are appropriate.</t>
    </r>
    <r>
      <rPr>
        <sz val="11"/>
        <color rgb="FF000000"/>
        <rFont val="Calibri"/>
      </rPr>
      <t xml:space="preserve">
</t>
    </r>
    <r>
      <rPr>
        <b/>
        <sz val="11"/>
        <color rgb="FF000000"/>
        <rFont val="Calibri"/>
      </rPr>
      <t>Note:</t>
    </r>
    <r>
      <rPr>
        <sz val="11"/>
        <color rgb="FF000000"/>
        <rFont val="Calibri"/>
      </rPr>
      <t xml:space="preserve"> Determining 'appropriate' assignments requires a clear understanding of your organization's personnel, systems, policies, and security requirements. This cannot be effectively prescribed in a procedure.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</si>
  <si>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Subscriptions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Click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Role assignments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Job function roles</t>
    </r>
    <r>
      <rPr>
        <sz val="11"/>
        <color rgb="FF000000"/>
        <rFont val="Calibri"/>
      </rPr>
      <t>.</t>
    </r>
    <r>
      <rPr>
        <sz val="11"/>
        <color rgb="FF000000"/>
        <rFont val="Calibri"/>
      </rPr>
      <t xml:space="preserve">
</t>
    </r>
    <r>
      <rPr>
        <sz val="11"/>
        <color rgb="FF000000"/>
        <rFont val="Calibri"/>
      </rPr>
      <t>- For each role, ensure the assignments are appropriate.</t>
    </r>
    <r>
      <rPr>
        <sz val="11"/>
        <color rgb="FF000000"/>
        <rFont val="Calibri"/>
      </rPr>
      <t xml:space="preserve">
</t>
    </r>
    <r>
      <rPr>
        <sz val="11"/>
        <color rgb="FF000000"/>
        <rFont val="Calibri"/>
      </rPr>
      <t>- Repeat steps 1-6 for each subscription.</t>
    </r>
  </si>
  <si>
    <r>
      <rPr>
        <sz val="11"/>
        <color rgb="FF000000"/>
        <rFont val="Calibri"/>
      </rPr>
      <t>Users do not have non-privileged roles assigned to them by default.</t>
    </r>
  </si>
  <si>
    <t>Identity Services</t>
  </si>
  <si>
    <t>5.4</t>
  </si>
  <si>
    <r>
      <rPr>
        <sz val="11"/>
        <rFont val="Calibri"/>
      </rPr>
      <t>Ensure that No Custom Subscription Administrator Roles Exist</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</si>
  <si>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Subscriptions</t>
    </r>
    <r>
      <rPr>
        <sz val="11"/>
        <color rgb="FF000000"/>
        <rFont val="Calibri"/>
      </rPr>
      <t>.</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Type</t>
    </r>
    <r>
      <rPr>
        <sz val="11"/>
        <color rgb="FF000000"/>
        <rFont val="Calibri"/>
      </rPr>
      <t xml:space="preserve"> and select </t>
    </r>
    <r>
      <rPr>
        <b/>
        <sz val="11"/>
        <color rgb="FF000000"/>
        <rFont val="Calibri"/>
      </rPr>
      <t>Custom role</t>
    </r>
    <r>
      <rPr>
        <sz val="11"/>
        <color rgb="FF000000"/>
        <rFont val="Calibri"/>
      </rPr>
      <t xml:space="preserve"> from the drop-down menu.</t>
    </r>
    <r>
      <rPr>
        <sz val="11"/>
        <color rgb="FF000000"/>
        <rFont val="Calibri"/>
      </rPr>
      <t xml:space="preserve">
</t>
    </r>
    <r>
      <rPr>
        <sz val="11"/>
        <color rgb="FF000000"/>
        <rFont val="Calibri"/>
      </rPr>
      <t>- Check the box next to each role which grants subscription administrator privileges.</t>
    </r>
    <r>
      <rPr>
        <sz val="11"/>
        <color rgb="FF000000"/>
        <rFont val="Calibri"/>
      </rPr>
      <t xml:space="preserve">
</t>
    </r>
    <r>
      <rPr>
        <sz val="11"/>
        <color rgb="FF000000"/>
        <rFont val="Calibri"/>
      </rPr>
      <t xml:space="preserve">- Select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Yes</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List custom roles:</t>
    </r>
    <r>
      <rPr>
        <sz val="11"/>
        <color rgb="FF000000"/>
        <rFont val="Calibri"/>
      </rPr>
      <t xml:space="preserve">
</t>
    </r>
    <r>
      <rPr>
        <sz val="11"/>
        <color rgb="FF006096"/>
        <rFont val="Roboto Condensed"/>
      </rPr>
      <t>az role definition list --custom-role-only True</t>
    </r>
    <r>
      <rPr>
        <sz val="11"/>
        <color rgb="FF006096"/>
        <rFont val="Roboto Condensed"/>
      </rPr>
      <t xml:space="preserve">
</t>
    </r>
    <r>
      <rPr>
        <sz val="11"/>
        <color rgb="FF000000"/>
        <rFont val="Calibri"/>
      </rPr>
      <t xml:space="preserve">
</t>
    </r>
    <r>
      <rPr>
        <sz val="11"/>
        <color rgb="FF000000"/>
        <rFont val="Calibri"/>
      </rPr>
      <t xml:space="preserve">Check for entries with </t>
    </r>
    <r>
      <rPr>
        <b/>
        <sz val="11"/>
        <color rgb="FF000000"/>
        <rFont val="Calibri"/>
      </rPr>
      <t>assignableScope</t>
    </r>
    <r>
      <rPr>
        <sz val="11"/>
        <color rgb="FF000000"/>
        <rFont val="Calibri"/>
      </rPr>
      <t xml:space="preserve"> of the </t>
    </r>
    <r>
      <rPr>
        <b/>
        <sz val="11"/>
        <color rgb="FF000000"/>
        <rFont val="Calibri"/>
      </rPr>
      <t>subscription</t>
    </r>
    <r>
      <rPr>
        <sz val="11"/>
        <color rgb="FF000000"/>
        <rFont val="Calibri"/>
      </rPr>
      <t xml:space="preserve">, and an action of </t>
    </r>
    <r>
      <rPr>
        <b/>
        <sz val="11"/>
        <color rgb="FF000000"/>
        <rFont val="Calibri"/>
      </rPr>
      <t>*</t>
    </r>
    <r>
      <rPr>
        <sz val="11"/>
        <color rgb="FF000000"/>
        <rFont val="Calibri"/>
      </rPr>
      <t>.</t>
    </r>
    <r>
      <rPr>
        <sz val="11"/>
        <color rgb="FF000000"/>
        <rFont val="Calibri"/>
      </rPr>
      <t xml:space="preserve">
</t>
    </r>
    <r>
      <rPr>
        <sz val="11"/>
        <color rgb="FF000000"/>
        <rFont val="Calibri"/>
      </rPr>
      <t>To remove a violating role:</t>
    </r>
    <r>
      <rPr>
        <sz val="11"/>
        <color rgb="FF000000"/>
        <rFont val="Calibri"/>
      </rPr>
      <t xml:space="preserve">
</t>
    </r>
    <r>
      <rPr>
        <sz val="11"/>
        <color rgb="FF006096"/>
        <rFont val="Roboto Condensed"/>
      </rPr>
      <t>az role definition delete --name &lt;role name&gt;</t>
    </r>
    <r>
      <rPr>
        <sz val="11"/>
        <color rgb="FF006096"/>
        <rFont val="Roboto Condensed"/>
      </rPr>
      <t xml:space="preserve">
</t>
    </r>
    <r>
      <rPr>
        <sz val="11"/>
        <color rgb="FF000000"/>
        <rFont val="Calibri"/>
      </rPr>
      <t xml:space="preserve">
</t>
    </r>
    <r>
      <rPr>
        <sz val="11"/>
        <color rgb="FF000000"/>
        <rFont val="Calibri"/>
      </rPr>
      <t>Note that any role assignments must be removed before a custom role can be deleted.Ensure impact is assessed before deleting a custom role granting subscription administrator privileges.</t>
    </r>
  </si>
  <si>
    <r>
      <rPr>
        <sz val="11"/>
        <color rgb="FF000000"/>
        <rFont val="Calibri"/>
      </rPr>
      <t>The principle of least privilege should be followed and only necessary privileges should be assigned instead of allowing full administrative access.</t>
    </r>
  </si>
  <si>
    <r>
      <rPr>
        <sz val="11"/>
        <color rgb="FF000000"/>
        <rFont val="Calibri"/>
      </rPr>
      <t>Subscriptions will need to be handled by Administrators with permissions.</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</si>
  <si>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Subscriptions</t>
    </r>
    <r>
      <rPr>
        <sz val="11"/>
        <color rgb="FF000000"/>
        <rFont val="Calibri"/>
      </rPr>
      <t>.</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Type</t>
    </r>
    <r>
      <rPr>
        <sz val="11"/>
        <color rgb="FF000000"/>
        <rFont val="Calibri"/>
      </rPr>
      <t xml:space="preserve"> and select </t>
    </r>
    <r>
      <rPr>
        <b/>
        <sz val="11"/>
        <color rgb="FF000000"/>
        <rFont val="Calibri"/>
      </rPr>
      <t>Custom role</t>
    </r>
    <r>
      <rPr>
        <sz val="11"/>
        <color rgb="FF000000"/>
        <rFont val="Calibri"/>
      </rPr>
      <t xml:space="preserve"> from the drop-down menu.</t>
    </r>
    <r>
      <rPr>
        <sz val="11"/>
        <color rgb="FF000000"/>
        <rFont val="Calibri"/>
      </rPr>
      <t xml:space="preserve">
</t>
    </r>
    <r>
      <rPr>
        <sz val="11"/>
        <color rgb="FF000000"/>
        <rFont val="Calibri"/>
      </rPr>
      <t xml:space="preserve">- Select </t>
    </r>
    <r>
      <rPr>
        <b/>
        <sz val="11"/>
        <color rgb="FF000000"/>
        <rFont val="Calibri"/>
      </rPr>
      <t>View</t>
    </r>
    <r>
      <rPr>
        <sz val="11"/>
        <color rgb="FF000000"/>
        <rFont val="Calibri"/>
      </rPr>
      <t xml:space="preserve"> next to a role.</t>
    </r>
    <r>
      <rPr>
        <sz val="11"/>
        <color rgb="FF000000"/>
        <rFont val="Calibri"/>
      </rPr>
      <t xml:space="preserve">
</t>
    </r>
    <r>
      <rPr>
        <sz val="11"/>
        <color rgb="FF000000"/>
        <rFont val="Calibri"/>
      </rPr>
      <t xml:space="preserve">- Select </t>
    </r>
    <r>
      <rPr>
        <b/>
        <sz val="11"/>
        <color rgb="FF000000"/>
        <rFont val="Calibri"/>
      </rPr>
      <t>JSON</t>
    </r>
    <r>
      <rPr>
        <sz val="11"/>
        <color rgb="FF000000"/>
        <rFont val="Calibri"/>
      </rPr>
      <t>.</t>
    </r>
    <r>
      <rPr>
        <sz val="11"/>
        <color rgb="FF000000"/>
        <rFont val="Calibri"/>
      </rPr>
      <t xml:space="preserve">
</t>
    </r>
    <r>
      <rPr>
        <sz val="11"/>
        <color rgb="FF000000"/>
        <rFont val="Calibri"/>
      </rPr>
      <t xml:space="preserve">- Check for </t>
    </r>
    <r>
      <rPr>
        <b/>
        <sz val="11"/>
        <color rgb="FF000000"/>
        <rFont val="Calibri"/>
      </rPr>
      <t>assignableScopes</t>
    </r>
    <r>
      <rPr>
        <sz val="11"/>
        <color rgb="FF000000"/>
        <rFont val="Calibri"/>
      </rPr>
      <t xml:space="preserve"> set to the subscription, and </t>
    </r>
    <r>
      <rPr>
        <b/>
        <sz val="11"/>
        <color rgb="FF000000"/>
        <rFont val="Calibri"/>
      </rPr>
      <t>actions</t>
    </r>
    <r>
      <rPr>
        <sz val="11"/>
        <color rgb="FF000000"/>
        <rFont val="Calibri"/>
      </rPr>
      <t xml:space="preserve"> set to </t>
    </r>
    <r>
      <rPr>
        <b/>
        <sz val="11"/>
        <color rgb="FF000000"/>
        <rFont val="Calibri"/>
      </rPr>
      <t>*</t>
    </r>
    <r>
      <rPr>
        <sz val="11"/>
        <color rgb="FF000000"/>
        <rFont val="Calibri"/>
      </rPr>
      <t>.</t>
    </r>
    <r>
      <rPr>
        <sz val="11"/>
        <color rgb="FF000000"/>
        <rFont val="Calibri"/>
      </rPr>
      <t xml:space="preserve">
</t>
    </r>
    <r>
      <rPr>
        <sz val="11"/>
        <color rgb="FF000000"/>
        <rFont val="Calibri"/>
      </rPr>
      <t>- Repeat steps 7-9 for each custom role.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List custom roles:</t>
    </r>
    <r>
      <rPr>
        <sz val="11"/>
        <color rgb="FF000000"/>
        <rFont val="Calibri"/>
      </rPr>
      <t xml:space="preserve">
</t>
    </r>
    <r>
      <rPr>
        <sz val="11"/>
        <color rgb="FF006096"/>
        <rFont val="Roboto Condensed"/>
      </rPr>
      <t>az role definition list --custom-role-only True</t>
    </r>
    <r>
      <rPr>
        <sz val="11"/>
        <color rgb="FF006096"/>
        <rFont val="Roboto Condensed"/>
      </rPr>
      <t xml:space="preserve">
</t>
    </r>
    <r>
      <rPr>
        <sz val="11"/>
        <color rgb="FF000000"/>
        <rFont val="Calibri"/>
      </rPr>
      <t xml:space="preserve">
</t>
    </r>
    <r>
      <rPr>
        <sz val="11"/>
        <color rgb="FF000000"/>
        <rFont val="Calibri"/>
      </rPr>
      <t xml:space="preserve">Check for entries with </t>
    </r>
    <r>
      <rPr>
        <b/>
        <sz val="11"/>
        <color rgb="FF000000"/>
        <rFont val="Calibri"/>
      </rPr>
      <t>assignableScope</t>
    </r>
    <r>
      <rPr>
        <sz val="11"/>
        <color rgb="FF000000"/>
        <rFont val="Calibri"/>
      </rPr>
      <t xml:space="preserve"> of the </t>
    </r>
    <r>
      <rPr>
        <b/>
        <sz val="11"/>
        <color rgb="FF000000"/>
        <rFont val="Calibri"/>
      </rPr>
      <t>subscription</t>
    </r>
    <r>
      <rPr>
        <sz val="11"/>
        <color rgb="FF000000"/>
        <rFont val="Calibri"/>
      </rPr>
      <t xml:space="preserve">, and an action of </t>
    </r>
    <r>
      <rPr>
        <b/>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Connect-AzAccount</t>
    </r>
    <r>
      <rPr>
        <sz val="11"/>
        <color rgb="FF006096"/>
        <rFont val="Roboto Condensed"/>
      </rPr>
      <t xml:space="preserve">
</t>
    </r>
    <r>
      <rPr>
        <sz val="11"/>
        <color rgb="FF006096"/>
        <rFont val="Roboto Condensed"/>
      </rPr>
      <t>Get-AzRoleDefinition |Where-Object {($_.IsCustom -eq $true) -and ($_.Actions.contains('*'))}</t>
    </r>
    <r>
      <rPr>
        <sz val="11"/>
        <color rgb="FF006096"/>
        <rFont val="Roboto Condensed"/>
      </rPr>
      <t xml:space="preserve">
</t>
    </r>
    <r>
      <rPr>
        <sz val="11"/>
        <color rgb="FF000000"/>
        <rFont val="Calibri"/>
      </rPr>
      <t xml:space="preserve">
</t>
    </r>
    <r>
      <rPr>
        <sz val="11"/>
        <color rgb="FF000000"/>
        <rFont val="Calibri"/>
      </rPr>
      <t xml:space="preserve">Check the output for </t>
    </r>
    <r>
      <rPr>
        <b/>
        <sz val="11"/>
        <color rgb="FF000000"/>
        <rFont val="Calibri"/>
      </rPr>
      <t>AssignableScopes</t>
    </r>
    <r>
      <rPr>
        <sz val="11"/>
        <color rgb="FF000000"/>
        <rFont val="Calibri"/>
      </rPr>
      <t xml:space="preserve"> value set to the subscription.</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a451c1ef-c6ca-483d-87ed-f49761e3ffb5 </t>
    </r>
    <r>
      <rPr>
        <sz val="11"/>
        <color rgb="FF0000FF"/>
        <rFont val="Calibri"/>
      </rPr>
      <t>(https://portal.azure.com/#view/Microsoft_Azure_Policy/PolicyDetailBlade/definitionId/%2Fproviders%2FMicrosoft.Authorization%2FpolicyDefinitions%2Fa451c1ef-c6ca-483d-87ed-f49761e3ffb5)</t>
    </r>
    <r>
      <rPr>
        <sz val="11"/>
        <color rgb="FF000000"/>
        <rFont val="Calibri"/>
      </rPr>
      <t xml:space="preserve"> </t>
    </r>
    <r>
      <rPr>
        <b/>
        <sz val="11"/>
        <color rgb="FF000000"/>
        <rFont val="Calibri"/>
      </rPr>
      <t>- Name:</t>
    </r>
    <r>
      <rPr>
        <sz val="11"/>
        <color rgb="FF000000"/>
        <rFont val="Calibri"/>
      </rPr>
      <t xml:space="preserve"> 'Audit usage of custom RBAC roles'</t>
    </r>
  </si>
  <si>
    <r>
      <rPr>
        <sz val="11"/>
        <color rgb="FF000000"/>
        <rFont val="Calibri"/>
      </rPr>
      <t>By default, no custom owner roles are created.</t>
    </r>
  </si>
  <si>
    <t>5.5</t>
  </si>
  <si>
    <r>
      <rPr>
        <sz val="11"/>
        <rFont val="Calibri"/>
      </rPr>
      <t>Ensure that a Custom Role is Assigned Permissions for Administering Resource Locks</t>
    </r>
  </si>
  <si>
    <r>
      <rPr>
        <b/>
        <sz val="11"/>
        <color rgb="FF000000"/>
        <rFont val="Calibri"/>
      </rPr>
      <t>Remediate from Azure Portal</t>
    </r>
    <r>
      <rPr>
        <sz val="11"/>
        <color rgb="FF000000"/>
        <rFont val="Calibri"/>
      </rPr>
      <t xml:space="preserve">
</t>
    </r>
    <r>
      <rPr>
        <sz val="11"/>
        <color rgb="FF000000"/>
        <rFont val="Calibri"/>
      </rPr>
      <t>- In the Azure portal, navigate to a subscription or resource group.</t>
    </r>
    <r>
      <rPr>
        <sz val="11"/>
        <color rgb="FF000000"/>
        <rFont val="Calibri"/>
      </rPr>
      <t xml:space="preserve">
</t>
    </r>
    <r>
      <rPr>
        <sz val="11"/>
        <color rgb="FF000000"/>
        <rFont val="Calibri"/>
      </rPr>
      <t xml:space="preserve">- Click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custom role</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Custom role name</t>
    </r>
    <r>
      <rPr>
        <sz val="11"/>
        <color rgb="FF000000"/>
        <rFont val="Calibri"/>
      </rPr>
      <t xml:space="preserve"> field enter </t>
    </r>
    <r>
      <rPr>
        <b/>
        <sz val="11"/>
        <color rgb="FF000000"/>
        <rFont val="Calibri"/>
      </rPr>
      <t>Resource Lock Administrator</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Description</t>
    </r>
    <r>
      <rPr>
        <sz val="11"/>
        <color rgb="FF000000"/>
        <rFont val="Calibri"/>
      </rPr>
      <t xml:space="preserve"> field enter </t>
    </r>
    <r>
      <rPr>
        <b/>
        <sz val="11"/>
        <color rgb="FF000000"/>
        <rFont val="Calibri"/>
      </rPr>
      <t>Can Administer Resource Locks</t>
    </r>
    <r>
      <rPr>
        <sz val="11"/>
        <color rgb="FF000000"/>
        <rFont val="Calibri"/>
      </rPr>
      <t>.</t>
    </r>
    <r>
      <rPr>
        <sz val="11"/>
        <color rgb="FF000000"/>
        <rFont val="Calibri"/>
      </rPr>
      <t xml:space="preserve">
</t>
    </r>
    <r>
      <rPr>
        <sz val="11"/>
        <color rgb="FF000000"/>
        <rFont val="Calibri"/>
      </rPr>
      <t xml:space="preserve">- For </t>
    </r>
    <r>
      <rPr>
        <b/>
        <sz val="11"/>
        <color rgb="FF000000"/>
        <rFont val="Calibri"/>
      </rPr>
      <t>Baseline permissions</t>
    </r>
    <r>
      <rPr>
        <sz val="11"/>
        <color rgb="FF000000"/>
        <rFont val="Calibri"/>
      </rPr>
      <t xml:space="preserve"> select </t>
    </r>
    <r>
      <rPr>
        <b/>
        <sz val="11"/>
        <color rgb="FF000000"/>
        <rFont val="Calibri"/>
      </rPr>
      <t>Start from scratch</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permissions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Search for a permission</t>
    </r>
    <r>
      <rPr>
        <sz val="11"/>
        <color rgb="FF000000"/>
        <rFont val="Calibri"/>
      </rPr>
      <t xml:space="preserve"> box, type </t>
    </r>
    <r>
      <rPr>
        <b/>
        <sz val="11"/>
        <color rgb="FF000000"/>
        <rFont val="Calibri"/>
      </rPr>
      <t>Microsoft.Authorization/locks</t>
    </r>
    <r>
      <rPr>
        <sz val="11"/>
        <color rgb="FF000000"/>
        <rFont val="Calibri"/>
      </rPr>
      <t>.</t>
    </r>
    <r>
      <rPr>
        <sz val="11"/>
        <color rgb="FF000000"/>
        <rFont val="Calibri"/>
      </rPr>
      <t xml:space="preserve">
</t>
    </r>
    <r>
      <rPr>
        <sz val="11"/>
        <color rgb="FF000000"/>
        <rFont val="Calibri"/>
      </rPr>
      <t>- Click the result.</t>
    </r>
    <r>
      <rPr>
        <sz val="11"/>
        <color rgb="FF000000"/>
        <rFont val="Calibri"/>
      </rPr>
      <t xml:space="preserve">
</t>
    </r>
    <r>
      <rPr>
        <sz val="11"/>
        <color rgb="FF000000"/>
        <rFont val="Calibri"/>
      </rPr>
      <t xml:space="preserve">- Check the box next to </t>
    </r>
    <r>
      <rPr>
        <b/>
        <sz val="11"/>
        <color rgb="FF000000"/>
        <rFont val="Calibri"/>
      </rPr>
      <t>Permission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role assignment</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Search by role name, description, permission, or ID</t>
    </r>
    <r>
      <rPr>
        <sz val="11"/>
        <color rgb="FF000000"/>
        <rFont val="Calibri"/>
      </rPr>
      <t xml:space="preserve"> box, type </t>
    </r>
    <r>
      <rPr>
        <b/>
        <sz val="11"/>
        <color rgb="FF000000"/>
        <rFont val="Calibri"/>
      </rPr>
      <t>Resource Lock Administrator</t>
    </r>
    <r>
      <rPr>
        <sz val="11"/>
        <color rgb="FF000000"/>
        <rFont val="Calibri"/>
      </rPr>
      <t>.</t>
    </r>
    <r>
      <rPr>
        <sz val="11"/>
        <color rgb="FF000000"/>
        <rFont val="Calibri"/>
      </rPr>
      <t xml:space="preserve">
</t>
    </r>
    <r>
      <rPr>
        <sz val="11"/>
        <color rgb="FF000000"/>
        <rFont val="Calibri"/>
      </rPr>
      <t>- Select the role.</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Select members</t>
    </r>
    <r>
      <rPr>
        <sz val="11"/>
        <color rgb="FF000000"/>
        <rFont val="Calibri"/>
      </rPr>
      <t>.</t>
    </r>
    <r>
      <rPr>
        <sz val="11"/>
        <color rgb="FF000000"/>
        <rFont val="Calibri"/>
      </rPr>
      <t xml:space="preserve">
</t>
    </r>
    <r>
      <rPr>
        <sz val="11"/>
        <color rgb="FF000000"/>
        <rFont val="Calibri"/>
      </rPr>
      <t>- Select appropriate members.</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assign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assign</t>
    </r>
    <r>
      <rPr>
        <sz val="11"/>
        <color rgb="FF000000"/>
        <rFont val="Calibri"/>
      </rPr>
      <t xml:space="preserve"> again.</t>
    </r>
    <r>
      <rPr>
        <sz val="11"/>
        <color rgb="FF000000"/>
        <rFont val="Calibri"/>
      </rPr>
      <t xml:space="preserve">
</t>
    </r>
    <r>
      <rPr>
        <sz val="11"/>
        <color rgb="FF000000"/>
        <rFont val="Calibri"/>
      </rPr>
      <t>- Repeat steps 1-26 for each subscription or resource group requiring remediation.</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Below is a PowerShell definition for a resource lock administrator role created at an Azure Management group level</t>
    </r>
    <r>
      <rPr>
        <sz val="11"/>
        <color rgb="FF000000"/>
        <rFont val="Calibri"/>
      </rPr>
      <t xml:space="preserve">
</t>
    </r>
    <r>
      <rPr>
        <sz val="11"/>
        <color rgb="FF006096"/>
        <rFont val="Roboto Condensed"/>
      </rPr>
      <t>Import-Module Az.Accounts</t>
    </r>
    <r>
      <rPr>
        <sz val="11"/>
        <color rgb="FF006096"/>
        <rFont val="Roboto Condensed"/>
      </rPr>
      <t xml:space="preserve">
</t>
    </r>
    <r>
      <rPr>
        <sz val="11"/>
        <color rgb="FF006096"/>
        <rFont val="Roboto Condensed"/>
      </rPr>
      <t>Connect-AzAccount</t>
    </r>
    <r>
      <rPr>
        <sz val="11"/>
        <color rgb="FF006096"/>
        <rFont val="Roboto Condensed"/>
      </rPr>
      <t xml:space="preserve">
</t>
    </r>
    <r>
      <rPr>
        <sz val="11"/>
        <color rgb="FF006096"/>
        <rFont val="Roboto Condensed"/>
      </rPr>
      <t>$role = Get-AzRoleDefinition "User Access Administrator"</t>
    </r>
    <r>
      <rPr>
        <sz val="11"/>
        <color rgb="FF006096"/>
        <rFont val="Roboto Condensed"/>
      </rPr>
      <t xml:space="preserve">
</t>
    </r>
    <r>
      <rPr>
        <sz val="11"/>
        <color rgb="FF006096"/>
        <rFont val="Roboto Condensed"/>
      </rPr>
      <t>$role.Id = $null</t>
    </r>
    <r>
      <rPr>
        <sz val="11"/>
        <color rgb="FF006096"/>
        <rFont val="Roboto Condensed"/>
      </rPr>
      <t xml:space="preserve">
</t>
    </r>
    <r>
      <rPr>
        <sz val="11"/>
        <color rgb="FF006096"/>
        <rFont val="Roboto Condensed"/>
      </rPr>
      <t>$role.Name = "Resource Lock Administrator"</t>
    </r>
    <r>
      <rPr>
        <sz val="11"/>
        <color rgb="FF006096"/>
        <rFont val="Roboto Condensed"/>
      </rPr>
      <t xml:space="preserve">
</t>
    </r>
    <r>
      <rPr>
        <sz val="11"/>
        <color rgb="FF006096"/>
        <rFont val="Roboto Condensed"/>
      </rPr>
      <t>$role.Description = "Can Administer Resource Locks"</t>
    </r>
    <r>
      <rPr>
        <sz val="11"/>
        <color rgb="FF006096"/>
        <rFont val="Roboto Condensed"/>
      </rPr>
      <t xml:space="preserve">
</t>
    </r>
    <r>
      <rPr>
        <sz val="11"/>
        <color rgb="FF006096"/>
        <rFont val="Roboto Condensed"/>
      </rPr>
      <t>$role.Actions.Clear()</t>
    </r>
    <r>
      <rPr>
        <sz val="11"/>
        <color rgb="FF006096"/>
        <rFont val="Roboto Condensed"/>
      </rPr>
      <t xml:space="preserve">
</t>
    </r>
    <r>
      <rPr>
        <sz val="11"/>
        <color rgb="FF006096"/>
        <rFont val="Roboto Condensed"/>
      </rPr>
      <t>$role.Actions.Add("Microsoft.Authorization/locks/*")</t>
    </r>
    <r>
      <rPr>
        <sz val="11"/>
        <color rgb="FF006096"/>
        <rFont val="Roboto Condensed"/>
      </rPr>
      <t xml:space="preserve">
</t>
    </r>
    <r>
      <rPr>
        <sz val="11"/>
        <color rgb="FF006096"/>
        <rFont val="Roboto Condensed"/>
      </rPr>
      <t>$role.AssignableScopes.Clear()</t>
    </r>
    <r>
      <rPr>
        <sz val="11"/>
        <color rgb="FF006096"/>
        <rFont val="Roboto Condensed"/>
      </rPr>
      <t xml:space="preserve">
</t>
    </r>
    <r>
      <rPr>
        <sz val="11"/>
        <color rgb="FF006096"/>
        <rFont val="Roboto Condensed"/>
      </rPr>
      <t>* Scope at the Management group level Management group</t>
    </r>
    <r>
      <rPr>
        <sz val="11"/>
        <color rgb="FF006096"/>
        <rFont val="Roboto Condensed"/>
      </rPr>
      <t xml:space="preserve">
</t>
    </r>
    <r>
      <rPr>
        <sz val="11"/>
        <color rgb="FF006096"/>
        <rFont val="Roboto Condensed"/>
      </rPr>
      <t>$role.AssignableScopes.Add("/providers/Microsoft.Management/managementGroups/MG-Name")</t>
    </r>
    <r>
      <rPr>
        <sz val="11"/>
        <color rgb="FF006096"/>
        <rFont val="Roboto Condensed"/>
      </rPr>
      <t xml:space="preserve">
</t>
    </r>
    <r>
      <rPr>
        <sz val="11"/>
        <color rgb="FF006096"/>
        <rFont val="Roboto Condensed"/>
      </rPr>
      <t>New-AzRoleDefinition -Role $role</t>
    </r>
    <r>
      <rPr>
        <sz val="11"/>
        <color rgb="FF006096"/>
        <rFont val="Roboto Condensed"/>
      </rPr>
      <t xml:space="preserve">
</t>
    </r>
    <r>
      <rPr>
        <sz val="11"/>
        <color rgb="FF006096"/>
        <rFont val="Roboto Condensed"/>
      </rPr>
      <t>Get-AzureRmRoleDefinition "Resource Lock Administrator"</t>
    </r>
    <r>
      <rPr>
        <sz val="11"/>
        <color rgb="FF006096"/>
        <rFont val="Roboto Condensed"/>
      </rPr>
      <t xml:space="preserve">
</t>
    </r>
  </si>
  <si>
    <r>
      <rPr>
        <sz val="11"/>
        <color rgb="FF000000"/>
        <rFont val="Calibri"/>
      </rPr>
      <t>Resource locking is a powerful protection mechanism that can prevent inadvertent modification or deletion of resources within Azure subscriptions and resource groups, and it is a recommended NIST configuration.</t>
    </r>
  </si>
  <si>
    <r>
      <rPr>
        <sz val="11"/>
        <color rgb="FF000000"/>
        <rFont val="Calibri"/>
      </rPr>
      <t>By adding this role, specific permissions may be granted for managing only resource locks rather than needing to provide the broad Owner or User Access Administrator role, reducing the risk of the user being able to cause unintentional damage.</t>
    </r>
  </si>
  <si>
    <r>
      <rPr>
        <b/>
        <sz val="11"/>
        <color rgb="FF000000"/>
        <rFont val="Calibri"/>
      </rPr>
      <t>Audit from Azure Portal</t>
    </r>
    <r>
      <rPr>
        <sz val="11"/>
        <color rgb="FF000000"/>
        <rFont val="Calibri"/>
      </rPr>
      <t xml:space="preserve">
</t>
    </r>
    <r>
      <rPr>
        <sz val="11"/>
        <color rgb="FF000000"/>
        <rFont val="Calibri"/>
      </rPr>
      <t>- In the Azure portal, navigate to a subscription or resource group.</t>
    </r>
    <r>
      <rPr>
        <sz val="11"/>
        <color rgb="FF000000"/>
        <rFont val="Calibri"/>
      </rPr>
      <t xml:space="preserve">
</t>
    </r>
    <r>
      <rPr>
        <sz val="11"/>
        <color rgb="FF000000"/>
        <rFont val="Calibri"/>
      </rPr>
      <t xml:space="preserve">- Click </t>
    </r>
    <r>
      <rPr>
        <b/>
        <sz val="11"/>
        <color rgb="FF000000"/>
        <rFont val="Calibri"/>
      </rPr>
      <t>Access control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Roles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Type : All</t>
    </r>
    <r>
      <rPr>
        <sz val="11"/>
        <color rgb="FF000000"/>
        <rFont val="Calibri"/>
      </rPr>
      <t>.</t>
    </r>
    <r>
      <rPr>
        <sz val="11"/>
        <color rgb="FF000000"/>
        <rFont val="Calibri"/>
      </rPr>
      <t xml:space="preserve">
</t>
    </r>
    <r>
      <rPr>
        <sz val="11"/>
        <color rgb="FF000000"/>
        <rFont val="Calibri"/>
      </rPr>
      <t>- Click to view the drop-down menu.</t>
    </r>
    <r>
      <rPr>
        <sz val="11"/>
        <color rgb="FF000000"/>
        <rFont val="Calibri"/>
      </rPr>
      <t xml:space="preserve">
</t>
    </r>
    <r>
      <rPr>
        <sz val="11"/>
        <color rgb="FF000000"/>
        <rFont val="Calibri"/>
      </rPr>
      <t xml:space="preserve">- Select </t>
    </r>
    <r>
      <rPr>
        <b/>
        <sz val="11"/>
        <color rgb="FF000000"/>
        <rFont val="Calibri"/>
      </rPr>
      <t>Custom role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View</t>
    </r>
    <r>
      <rPr>
        <sz val="11"/>
        <color rgb="FF000000"/>
        <rFont val="Calibri"/>
      </rPr>
      <t xml:space="preserve"> in the </t>
    </r>
    <r>
      <rPr>
        <b/>
        <sz val="11"/>
        <color rgb="FF000000"/>
        <rFont val="Calibri"/>
      </rPr>
      <t>Details</t>
    </r>
    <r>
      <rPr>
        <sz val="11"/>
        <color rgb="FF000000"/>
        <rFont val="Calibri"/>
      </rPr>
      <t xml:space="preserve"> column of a custom role.</t>
    </r>
    <r>
      <rPr>
        <sz val="11"/>
        <color rgb="FF000000"/>
        <rFont val="Calibri"/>
      </rPr>
      <t xml:space="preserve">
</t>
    </r>
    <r>
      <rPr>
        <sz val="11"/>
        <color rgb="FF000000"/>
        <rFont val="Calibri"/>
      </rPr>
      <t>- Review the role permissions.</t>
    </r>
    <r>
      <rPr>
        <sz val="11"/>
        <color rgb="FF000000"/>
        <rFont val="Calibri"/>
      </rPr>
      <t xml:space="preserve">
</t>
    </r>
    <r>
      <rPr>
        <sz val="11"/>
        <color rgb="FF000000"/>
        <rFont val="Calibri"/>
      </rPr>
      <t xml:space="preserve">- Click </t>
    </r>
    <r>
      <rPr>
        <b/>
        <sz val="11"/>
        <color rgb="FF000000"/>
        <rFont val="Calibri"/>
      </rPr>
      <t>Assignments</t>
    </r>
    <r>
      <rPr>
        <sz val="11"/>
        <color rgb="FF000000"/>
        <rFont val="Calibri"/>
      </rPr>
      <t xml:space="preserve"> and review the assignments.</t>
    </r>
    <r>
      <rPr>
        <sz val="11"/>
        <color rgb="FF000000"/>
        <rFont val="Calibri"/>
      </rPr>
      <t xml:space="preserve">
</t>
    </r>
    <r>
      <rPr>
        <sz val="11"/>
        <color rgb="FF000000"/>
        <rFont val="Calibri"/>
      </rPr>
      <t xml:space="preserve">- Click the </t>
    </r>
    <r>
      <rPr>
        <b/>
        <sz val="11"/>
        <color rgb="FF000000"/>
        <rFont val="Calibri"/>
      </rPr>
      <t>X</t>
    </r>
    <r>
      <rPr>
        <sz val="11"/>
        <color rgb="FF000000"/>
        <rFont val="Calibri"/>
      </rPr>
      <t xml:space="preserve"> to exit the custom role details page.</t>
    </r>
    <r>
      <rPr>
        <sz val="11"/>
        <color rgb="FF000000"/>
        <rFont val="Calibri"/>
      </rPr>
      <t xml:space="preserve">
</t>
    </r>
    <r>
      <rPr>
        <sz val="11"/>
        <color rgb="FF000000"/>
        <rFont val="Calibri"/>
      </rPr>
      <t xml:space="preserve">- Repeat steps 7-10. Ensure that at least one custom role exists that assigns the </t>
    </r>
    <r>
      <rPr>
        <b/>
        <sz val="11"/>
        <color rgb="FF000000"/>
        <rFont val="Calibri"/>
      </rPr>
      <t>Microsoft.Authorization/locks</t>
    </r>
    <r>
      <rPr>
        <sz val="11"/>
        <color rgb="FF000000"/>
        <rFont val="Calibri"/>
      </rPr>
      <t xml:space="preserve"> permission to appropriate members.</t>
    </r>
    <r>
      <rPr>
        <sz val="11"/>
        <color rgb="FF000000"/>
        <rFont val="Calibri"/>
      </rPr>
      <t xml:space="preserve">
</t>
    </r>
    <r>
      <rPr>
        <sz val="11"/>
        <color rgb="FF000000"/>
        <rFont val="Calibri"/>
      </rPr>
      <t>- Repeat steps 1-11 for each subscription or resource group.</t>
    </r>
  </si>
  <si>
    <r>
      <rPr>
        <sz val="11"/>
        <color rgb="FF000000"/>
        <rFont val="Calibri"/>
      </rPr>
      <t>A role for administering resource locks does not exist by default.</t>
    </r>
  </si>
  <si>
    <t>5.6</t>
  </si>
  <si>
    <r>
      <rPr>
        <sz val="11"/>
        <rFont val="Calibri"/>
      </rPr>
      <t xml:space="preserve">Ensure that </t>
    </r>
    <r>
      <rPr>
        <sz val="11"/>
        <color rgb="FF000000"/>
        <rFont val="Calibri"/>
      </rPr>
      <t>'</t>
    </r>
    <r>
      <rPr>
        <b/>
        <sz val="11"/>
        <color rgb="FF000000"/>
        <rFont val="Calibri"/>
      </rPr>
      <t>Subscription leaving Microsoft Entra tenant</t>
    </r>
    <r>
      <rPr>
        <sz val="11"/>
        <color rgb="FF000000"/>
        <rFont val="Calibri"/>
      </rPr>
      <t>'</t>
    </r>
    <r>
      <rPr>
        <sz val="11"/>
        <color rgb="FF000000"/>
        <rFont val="Calibri"/>
      </rPr>
      <t xml:space="preserve"> and </t>
    </r>
    <r>
      <rPr>
        <sz val="11"/>
        <color rgb="FF000000"/>
        <rFont val="Calibri"/>
      </rPr>
      <t>'</t>
    </r>
    <r>
      <rPr>
        <b/>
        <sz val="11"/>
        <color rgb="FF000000"/>
        <rFont val="Calibri"/>
      </rPr>
      <t>Subscription entering Microsoft Entra tenant</t>
    </r>
    <r>
      <rPr>
        <sz val="11"/>
        <color rgb="FF000000"/>
        <rFont val="Calibri"/>
      </rPr>
      <t>'</t>
    </r>
    <r>
      <rPr>
        <sz val="11"/>
        <color rgb="FF000000"/>
        <rFont val="Calibri"/>
      </rPr>
      <t xml:space="preserve"> is set to </t>
    </r>
    <r>
      <rPr>
        <sz val="11"/>
        <color rgb="FF000000"/>
        <rFont val="Calibri"/>
      </rPr>
      <t>'</t>
    </r>
    <r>
      <rPr>
        <b/>
        <sz val="11"/>
        <color rgb="FF000000"/>
        <rFont val="Calibri"/>
      </rPr>
      <t>Permit no one</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</si>
  <si>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From the Azure Portal Home select the portal menu</t>
    </r>
    <r>
      <rPr>
        <sz val="11"/>
        <color rgb="FF000000"/>
        <rFont val="Calibri"/>
      </rPr>
      <t xml:space="preserve">
</t>
    </r>
    <r>
      <rPr>
        <sz val="11"/>
        <color rgb="FF000000"/>
        <rFont val="Calibri"/>
      </rPr>
      <t xml:space="preserve">- Select </t>
    </r>
    <r>
      <rPr>
        <b/>
        <sz val="11"/>
        <color rgb="FF000000"/>
        <rFont val="Calibri"/>
      </rPr>
      <t>Subscriptions</t>
    </r>
    <r>
      <rPr>
        <sz val="11"/>
        <color rgb="FF000000"/>
        <rFont val="Calibri"/>
      </rPr>
      <t xml:space="preserve">
</t>
    </r>
    <r>
      <rPr>
        <sz val="11"/>
        <color rgb="FF000000"/>
        <rFont val="Calibri"/>
      </rPr>
      <t xml:space="preserve">- In the horizontal menu select </t>
    </r>
    <r>
      <rPr>
        <b/>
        <sz val="11"/>
        <color rgb="FF000000"/>
        <rFont val="Calibri"/>
      </rPr>
      <t>Manage Policies</t>
    </r>
    <r>
      <rPr>
        <sz val="11"/>
        <color rgb="FF000000"/>
        <rFont val="Calibri"/>
      </rPr>
      <t xml:space="preserve">
</t>
    </r>
    <r>
      <rPr>
        <sz val="11"/>
        <color rgb="FF000000"/>
        <rFont val="Calibri"/>
      </rPr>
      <t xml:space="preserve">- Set </t>
    </r>
    <r>
      <rPr>
        <b/>
        <sz val="11"/>
        <color rgb="FF000000"/>
        <rFont val="Calibri"/>
      </rPr>
      <t>Subscription leaving Microsoft Entra tenant</t>
    </r>
    <r>
      <rPr>
        <sz val="11"/>
        <color rgb="FF000000"/>
        <rFont val="Calibri"/>
      </rPr>
      <t xml:space="preserve"> and </t>
    </r>
    <r>
      <rPr>
        <b/>
        <sz val="11"/>
        <color rgb="FF000000"/>
        <rFont val="Calibri"/>
      </rPr>
      <t>Subscription entering Microsoft Entra tenant</t>
    </r>
    <r>
      <rPr>
        <sz val="11"/>
        <color rgb="FF000000"/>
        <rFont val="Calibri"/>
      </rPr>
      <t xml:space="preserve"> to </t>
    </r>
    <r>
      <rPr>
        <b/>
        <sz val="11"/>
        <color rgb="FF000000"/>
        <rFont val="Calibri"/>
      </rPr>
      <t>Permit no one</t>
    </r>
    <r>
      <rPr>
        <sz val="11"/>
        <color rgb="FF000000"/>
        <rFont val="Calibri"/>
      </rPr>
      <t xml:space="preserve">
</t>
    </r>
    <r>
      <rPr>
        <sz val="11"/>
        <color rgb="FF000000"/>
        <rFont val="Calibri"/>
      </rPr>
      <t xml:space="preserve">- Click </t>
    </r>
    <r>
      <rPr>
        <b/>
        <sz val="11"/>
        <color rgb="FF000000"/>
        <rFont val="Calibri"/>
      </rPr>
      <t>Save changes</t>
    </r>
  </si>
  <si>
    <r>
      <rPr>
        <sz val="11"/>
        <color rgb="FF000000"/>
        <rFont val="Calibri"/>
      </rPr>
      <t>Users who are set as subscription owners are able to make administrative changes to the subscriptions and move them into and out of Microsoft Entra ID.</t>
    </r>
  </si>
  <si>
    <r>
      <rPr>
        <sz val="11"/>
        <color rgb="FF000000"/>
        <rFont val="Calibri"/>
      </rPr>
      <t>Subscriptions will need to have these settings turned off to be moved.</t>
    </r>
  </si>
  <si>
    <r>
      <rPr>
        <b/>
        <sz val="11"/>
        <color rgb="FF000000"/>
        <rFont val="Calibri"/>
      </rPr>
      <t>Audit from Azure Portal</t>
    </r>
    <r>
      <rPr>
        <sz val="11"/>
        <color rgb="FF000000"/>
        <rFont val="Calibri"/>
      </rPr>
      <t xml:space="preserve">
</t>
    </r>
    <r>
      <rPr>
        <sz val="11"/>
        <color rgb="FF000000"/>
        <rFont val="Calibri"/>
      </rPr>
      <t>- From the Azure Portal Home select the portal menu</t>
    </r>
    <r>
      <rPr>
        <sz val="11"/>
        <color rgb="FF000000"/>
        <rFont val="Calibri"/>
      </rPr>
      <t xml:space="preserve">
</t>
    </r>
    <r>
      <rPr>
        <sz val="11"/>
        <color rgb="FF000000"/>
        <rFont val="Calibri"/>
      </rPr>
      <t xml:space="preserve">- Select </t>
    </r>
    <r>
      <rPr>
        <b/>
        <sz val="11"/>
        <color rgb="FF000000"/>
        <rFont val="Calibri"/>
      </rPr>
      <t>Subscriptions</t>
    </r>
    <r>
      <rPr>
        <sz val="11"/>
        <color rgb="FF000000"/>
        <rFont val="Calibri"/>
      </rPr>
      <t xml:space="preserve">
</t>
    </r>
    <r>
      <rPr>
        <sz val="11"/>
        <color rgb="FF000000"/>
        <rFont val="Calibri"/>
      </rPr>
      <t xml:space="preserve">- In the horizontal menu select </t>
    </r>
    <r>
      <rPr>
        <b/>
        <sz val="11"/>
        <color rgb="FF000000"/>
        <rFont val="Calibri"/>
      </rPr>
      <t>Manage Policies</t>
    </r>
    <r>
      <rPr>
        <sz val="11"/>
        <color rgb="FF000000"/>
        <rFont val="Calibri"/>
      </rPr>
      <t xml:space="preserve">
</t>
    </r>
    <r>
      <rPr>
        <sz val="11"/>
        <color rgb="FF000000"/>
        <rFont val="Calibri"/>
      </rPr>
      <t xml:space="preserve">- Ensure </t>
    </r>
    <r>
      <rPr>
        <b/>
        <sz val="11"/>
        <color rgb="FF000000"/>
        <rFont val="Calibri"/>
      </rPr>
      <t>Subscription leaving Microsoft Entra tenant</t>
    </r>
    <r>
      <rPr>
        <sz val="11"/>
        <color rgb="FF000000"/>
        <rFont val="Calibri"/>
      </rPr>
      <t xml:space="preserve"> and </t>
    </r>
    <r>
      <rPr>
        <b/>
        <sz val="11"/>
        <color rgb="FF000000"/>
        <rFont val="Calibri"/>
      </rPr>
      <t>Subscription entering Microsoft Entra tenant</t>
    </r>
    <r>
      <rPr>
        <sz val="11"/>
        <color rgb="FF000000"/>
        <rFont val="Calibri"/>
      </rPr>
      <t xml:space="preserve"> are set to </t>
    </r>
    <r>
      <rPr>
        <b/>
        <sz val="11"/>
        <color rgb="FF000000"/>
        <rFont val="Calibri"/>
      </rPr>
      <t>Permit no one</t>
    </r>
  </si>
  <si>
    <r>
      <rPr>
        <sz val="11"/>
        <color rgb="FF000000"/>
        <rFont val="Calibri"/>
      </rPr>
      <t xml:space="preserve">By default </t>
    </r>
    <r>
      <rPr>
        <b/>
        <sz val="11"/>
        <color rgb="FF000000"/>
        <rFont val="Calibri"/>
      </rPr>
      <t>Subscription leaving Microsoft Entra tenant</t>
    </r>
    <r>
      <rPr>
        <sz val="11"/>
        <color rgb="FF000000"/>
        <rFont val="Calibri"/>
      </rPr>
      <t xml:space="preserve"> and </t>
    </r>
    <r>
      <rPr>
        <b/>
        <sz val="11"/>
        <color rgb="FF000000"/>
        <rFont val="Calibri"/>
      </rPr>
      <t>Subscription entering Microsoft Entra tenant</t>
    </r>
    <r>
      <rPr>
        <sz val="11"/>
        <color rgb="FF000000"/>
        <rFont val="Calibri"/>
      </rPr>
      <t xml:space="preserve"> are set to </t>
    </r>
    <r>
      <rPr>
        <b/>
        <sz val="11"/>
        <color rgb="FF000000"/>
        <rFont val="Calibri"/>
      </rPr>
      <t>Allow everyone (default)</t>
    </r>
  </si>
  <si>
    <t>5.7</t>
  </si>
  <si>
    <r>
      <rPr>
        <sz val="11"/>
        <rFont val="Calibri"/>
      </rPr>
      <t>Ensure there are between 2 and 3 Subscription Owners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</si>
  <si>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Subscriptions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Click </t>
    </r>
    <r>
      <rPr>
        <b/>
        <sz val="11"/>
        <color rgb="FF000000"/>
        <rFont val="Calibri"/>
      </rPr>
      <t>Access Controls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Role assignments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Role : All</t>
    </r>
    <r>
      <rPr>
        <sz val="11"/>
        <color rgb="FF000000"/>
        <rFont val="Calibri"/>
      </rPr>
      <t>.</t>
    </r>
    <r>
      <rPr>
        <sz val="11"/>
        <color rgb="FF000000"/>
        <rFont val="Calibri"/>
      </rPr>
      <t xml:space="preserve">
</t>
    </r>
    <r>
      <rPr>
        <sz val="11"/>
        <color rgb="FF000000"/>
        <rFont val="Calibri"/>
      </rPr>
      <t xml:space="preserve">- Click the arrow next to </t>
    </r>
    <r>
      <rPr>
        <b/>
        <sz val="11"/>
        <color rgb="FF000000"/>
        <rFont val="Calibri"/>
      </rPr>
      <t>All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Owner</t>
    </r>
    <r>
      <rPr>
        <sz val="11"/>
        <color rgb="FF000000"/>
        <rFont val="Calibri"/>
      </rPr>
      <t>.</t>
    </r>
    <r>
      <rPr>
        <sz val="11"/>
        <color rgb="FF000000"/>
        <rFont val="Calibri"/>
      </rPr>
      <t xml:space="preserve">
</t>
    </r>
    <r>
      <rPr>
        <sz val="11"/>
        <color rgb="FF000000"/>
        <rFont val="Calibri"/>
      </rPr>
      <t>- Check the box next to members from whom the owner role should be removed.</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sz val="11"/>
        <color rgb="FF000000"/>
        <rFont val="Calibri"/>
      </rPr>
      <t>- Repeat steps 1-10 for each subscription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delete role assignments by role assignment id:</t>
    </r>
    <r>
      <rPr>
        <sz val="11"/>
        <color rgb="FF000000"/>
        <rFont val="Calibri"/>
      </rPr>
      <t xml:space="preserve">
</t>
    </r>
    <r>
      <rPr>
        <sz val="11"/>
        <color rgb="FF006096"/>
        <rFont val="Roboto Condensed"/>
      </rPr>
      <t>az role assignment delete --ids &lt;role-assignment-ids&gt;</t>
    </r>
    <r>
      <rPr>
        <sz val="11"/>
        <color rgb="FF006096"/>
        <rFont val="Roboto Condensed"/>
      </rPr>
      <t xml:space="preserve">
</t>
    </r>
  </si>
  <si>
    <r>
      <rPr>
        <sz val="11"/>
        <color rgb="FF000000"/>
        <rFont val="Calibri"/>
      </rPr>
      <t>The Owner role in Azure grants full control over all resources in a subscription, including the ability to assign roles to others.</t>
    </r>
  </si>
  <si>
    <r>
      <rPr>
        <sz val="11"/>
        <color rgb="FF000000"/>
        <rFont val="Calibri"/>
      </rPr>
      <t>Implementation may require changes in administrative workflows or the redistribution of roles and responsibilities.The recommendation to have between 2 and 3 Owners per subscription must account for all security principals that can be assigned the Owner role, not just individual users. This includes:</t>
    </r>
    <r>
      <rPr>
        <sz val="11"/>
        <color rgb="FF000000"/>
        <rFont val="Calibri"/>
      </rPr>
      <t xml:space="preserve">
</t>
    </r>
    <r>
      <rPr>
        <sz val="11"/>
        <color rgb="FF000000"/>
        <rFont val="Calibri"/>
      </rPr>
      <t>- User accounts</t>
    </r>
    <r>
      <rPr>
        <sz val="11"/>
        <color rgb="FF000000"/>
        <rFont val="Calibri"/>
      </rPr>
      <t xml:space="preserve">
</t>
    </r>
    <r>
      <rPr>
        <sz val="11"/>
        <color rgb="FF000000"/>
        <rFont val="Calibri"/>
      </rPr>
      <t>- Entra ID groups</t>
    </r>
    <r>
      <rPr>
        <sz val="11"/>
        <color rgb="FF000000"/>
        <rFont val="Calibri"/>
      </rPr>
      <t xml:space="preserve">
</t>
    </r>
    <r>
      <rPr>
        <sz val="11"/>
        <color rgb="FF000000"/>
        <rFont val="Calibri"/>
      </rPr>
      <t>- Service principals (used by applications or automation)</t>
    </r>
    <r>
      <rPr>
        <sz val="11"/>
        <color rgb="FF000000"/>
        <rFont val="Calibri"/>
      </rPr>
      <t xml:space="preserve">
</t>
    </r>
    <r>
      <rPr>
        <sz val="11"/>
        <color rgb="FF000000"/>
        <rFont val="Calibri"/>
      </rPr>
      <t>- Managed identities (system-assigned or user-assigned)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</si>
  <si>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Subscriptions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Click </t>
    </r>
    <r>
      <rPr>
        <b/>
        <sz val="11"/>
        <color rgb="FF000000"/>
        <rFont val="Calibri"/>
      </rPr>
      <t>Access Controls (IAM)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Role assignments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Role : All</t>
    </r>
    <r>
      <rPr>
        <sz val="11"/>
        <color rgb="FF000000"/>
        <rFont val="Calibri"/>
      </rPr>
      <t>.</t>
    </r>
    <r>
      <rPr>
        <sz val="11"/>
        <color rgb="FF000000"/>
        <rFont val="Calibri"/>
      </rPr>
      <t xml:space="preserve">
</t>
    </r>
    <r>
      <rPr>
        <sz val="11"/>
        <color rgb="FF000000"/>
        <rFont val="Calibri"/>
      </rPr>
      <t xml:space="preserve">- Click the arrow next to </t>
    </r>
    <r>
      <rPr>
        <b/>
        <sz val="11"/>
        <color rgb="FF000000"/>
        <rFont val="Calibri"/>
      </rPr>
      <t>All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Owner</t>
    </r>
    <r>
      <rPr>
        <sz val="11"/>
        <color rgb="FF000000"/>
        <rFont val="Calibri"/>
      </rPr>
      <t>.</t>
    </r>
    <r>
      <rPr>
        <sz val="11"/>
        <color rgb="FF000000"/>
        <rFont val="Calibri"/>
      </rPr>
      <t xml:space="preserve">
</t>
    </r>
    <r>
      <rPr>
        <sz val="11"/>
        <color rgb="FF000000"/>
        <rFont val="Calibri"/>
      </rPr>
      <t>- Ensure a minimum of 2 and a maximum of 3 members are returned.</t>
    </r>
    <r>
      <rPr>
        <sz val="11"/>
        <color rgb="FF000000"/>
        <rFont val="Calibri"/>
      </rPr>
      <t xml:space="preserve">
</t>
    </r>
    <r>
      <rPr>
        <sz val="11"/>
        <color rgb="FF000000"/>
        <rFont val="Calibri"/>
      </rPr>
      <t>- Repeat steps 1-8 for each subscription.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Run the following command to list members with role </t>
    </r>
    <r>
      <rPr>
        <b/>
        <sz val="11"/>
        <color rgb="FF000000"/>
        <rFont val="Calibri"/>
      </rPr>
      <t>Owner</t>
    </r>
    <r>
      <rPr>
        <sz val="11"/>
        <color rgb="FF000000"/>
        <rFont val="Calibri"/>
      </rPr>
      <t xml:space="preserve"> at a given subscription scope:</t>
    </r>
    <r>
      <rPr>
        <sz val="11"/>
        <color rgb="FF000000"/>
        <rFont val="Calibri"/>
      </rPr>
      <t xml:space="preserve">
</t>
    </r>
    <r>
      <rPr>
        <sz val="11"/>
        <color rgb="FF006096"/>
        <rFont val="Roboto Condensed"/>
      </rPr>
      <t>az role assignment list --role Owner --scope /subscriptions/&lt;subscription-id&gt; --query "[].{PrincipalName:principalName, Type:principalType}"</t>
    </r>
    <r>
      <rPr>
        <sz val="11"/>
        <color rgb="FF006096"/>
        <rFont val="Roboto Condensed"/>
      </rPr>
      <t xml:space="preserve">
</t>
    </r>
    <r>
      <rPr>
        <sz val="11"/>
        <color rgb="FF000000"/>
        <rFont val="Calibri"/>
      </rPr>
      <t xml:space="preserve">
</t>
    </r>
    <r>
      <rPr>
        <sz val="11"/>
        <color rgb="FF000000"/>
        <rFont val="Calibri"/>
      </rPr>
      <t>Ensure a minimum of 2 and a maximum of 3 members are returned.</t>
    </r>
    <r>
      <rPr>
        <sz val="11"/>
        <color rgb="FF000000"/>
        <rFont val="Calibri"/>
      </rPr>
      <t xml:space="preserve">
</t>
    </r>
    <r>
      <rPr>
        <sz val="11"/>
        <color rgb="FF000000"/>
        <rFont val="Calibri"/>
      </rPr>
      <t>For each Owner assignment, check:If principalType == Group, review group membership.If principalType == ServicePrincipal or ManagedIdentity, validate necessity and scope.</t>
    </r>
    <r>
      <rPr>
        <sz val="11"/>
        <color rgb="FF000000"/>
        <rFont val="Calibri"/>
      </rPr>
      <t xml:space="preserve">
</t>
    </r>
    <r>
      <rPr>
        <sz val="11"/>
        <color rgb="FF000000"/>
        <rFont val="Calibri"/>
      </rPr>
      <t>Repeat for each subscription.</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Run the following command to list members with role </t>
    </r>
    <r>
      <rPr>
        <b/>
        <sz val="11"/>
        <color rgb="FF000000"/>
        <rFont val="Calibri"/>
      </rPr>
      <t>Owner</t>
    </r>
    <r>
      <rPr>
        <sz val="11"/>
        <color rgb="FF000000"/>
        <rFont val="Calibri"/>
      </rPr>
      <t xml:space="preserve"> at a given subscription scope:</t>
    </r>
    <r>
      <rPr>
        <sz val="11"/>
        <color rgb="FF000000"/>
        <rFont val="Calibri"/>
      </rPr>
      <t xml:space="preserve">
</t>
    </r>
    <r>
      <rPr>
        <sz val="11"/>
        <color rgb="FF006096"/>
        <rFont val="Roboto Condensed"/>
      </rPr>
      <t>Get-AzRoleAssignment -RoleDefinitionName Owner -Scope /subscriptions/&lt;subscription-id&gt;</t>
    </r>
    <r>
      <rPr>
        <sz val="11"/>
        <color rgb="FF006096"/>
        <rFont val="Roboto Condensed"/>
      </rPr>
      <t xml:space="preserve">
</t>
    </r>
    <r>
      <rPr>
        <sz val="11"/>
        <color rgb="FF000000"/>
        <rFont val="Calibri"/>
      </rPr>
      <t xml:space="preserve">
</t>
    </r>
    <r>
      <rPr>
        <sz val="11"/>
        <color rgb="FF000000"/>
        <rFont val="Calibri"/>
      </rPr>
      <t>Ensure a minimum of 2 and a maximum of 3 members are returned.</t>
    </r>
    <r>
      <rPr>
        <sz val="11"/>
        <color rgb="FF000000"/>
        <rFont val="Calibri"/>
      </rPr>
      <t xml:space="preserve">
</t>
    </r>
    <r>
      <rPr>
        <sz val="11"/>
        <color rgb="FF000000"/>
        <rFont val="Calibri"/>
      </rPr>
      <t>Repeat for each subscription.</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09024ccc-0c5f-475e-9457-b7c0d9ed487b </t>
    </r>
    <r>
      <rPr>
        <sz val="11"/>
        <color rgb="FF0000FF"/>
        <rFont val="Calibri"/>
      </rPr>
      <t>(https://portal.azure.com/#view/Microsoft_Azure_Policy/PolicyDetailBlade/definitionId/%2Fproviders%2FMicrosoft.Authorization%2FpolicyDefinitions%2F09024ccc-0c5f-475e-9457-b7c0d9ed487b)</t>
    </r>
    <r>
      <rPr>
        <sz val="11"/>
        <color rgb="FF000000"/>
        <rFont val="Calibri"/>
      </rPr>
      <t xml:space="preserve"> </t>
    </r>
    <r>
      <rPr>
        <b/>
        <sz val="11"/>
        <color rgb="FF000000"/>
        <rFont val="Calibri"/>
      </rPr>
      <t>- Name:</t>
    </r>
    <r>
      <rPr>
        <sz val="11"/>
        <color rgb="FF000000"/>
        <rFont val="Calibri"/>
      </rPr>
      <t xml:space="preserve"> 'There should be more than one owner assigned to your subscription'</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4f11b553-d42e-4e3a-89be-32ca364cad4c </t>
    </r>
    <r>
      <rPr>
        <sz val="11"/>
        <color rgb="FF0000FF"/>
        <rFont val="Calibri"/>
      </rPr>
      <t>(https://portal.azure.com/#view/Microsoft_Azure_Policy/PolicyDetailBlade/definitionId/%2Fproviders%2FMicrosoft.Authorization%2FpolicyDefinitions%2F4f11b553-d42e-4e3a-89be-32ca364cad4c)</t>
    </r>
    <r>
      <rPr>
        <sz val="11"/>
        <color rgb="FF000000"/>
        <rFont val="Calibri"/>
      </rPr>
      <t xml:space="preserve"> </t>
    </r>
    <r>
      <rPr>
        <b/>
        <sz val="11"/>
        <color rgb="FF000000"/>
        <rFont val="Calibri"/>
      </rPr>
      <t>- Name:</t>
    </r>
    <r>
      <rPr>
        <sz val="11"/>
        <color rgb="FF000000"/>
        <rFont val="Calibri"/>
      </rPr>
      <t xml:space="preserve"> 'A maximum of 3 owners should be designated for your subscription'</t>
    </r>
  </si>
  <si>
    <r>
      <rPr>
        <sz val="11"/>
        <color rgb="FF000000"/>
        <rFont val="Calibri"/>
      </rPr>
      <t>A subscription has 1 owner by default.</t>
    </r>
  </si>
  <si>
    <t>Configuring Diagnostic Settings</t>
  </si>
  <si>
    <t>6.1.1.1</t>
  </si>
  <si>
    <r>
      <rPr>
        <sz val="11"/>
        <rFont val="Calibri"/>
      </rPr>
      <t xml:space="preserve">Ensure that a </t>
    </r>
    <r>
      <rPr>
        <sz val="11"/>
        <color rgb="FF000000"/>
        <rFont val="Calibri"/>
      </rPr>
      <t>'</t>
    </r>
    <r>
      <rPr>
        <b/>
        <sz val="11"/>
        <color rgb="FF000000"/>
        <rFont val="Calibri"/>
      </rPr>
      <t>Diagnostic Setting</t>
    </r>
    <r>
      <rPr>
        <sz val="11"/>
        <color rgb="FF000000"/>
        <rFont val="Calibri"/>
      </rPr>
      <t>'</t>
    </r>
    <r>
      <rPr>
        <sz val="11"/>
        <color rgb="FF000000"/>
        <rFont val="Calibri"/>
      </rPr>
      <t xml:space="preserve"> Exists for Subscription Activity Logs</t>
    </r>
  </si>
  <si>
    <r>
      <rPr>
        <b/>
        <sz val="11"/>
        <color rgb="FF000000"/>
        <rFont val="Calibri"/>
      </rPr>
      <t>Remediate from Azure Portal</t>
    </r>
    <r>
      <rPr>
        <sz val="11"/>
        <color rgb="FF000000"/>
        <rFont val="Calibri"/>
      </rPr>
      <t xml:space="preserve">
</t>
    </r>
    <r>
      <rPr>
        <sz val="11"/>
        <color rgb="FF000000"/>
        <rFont val="Calibri"/>
      </rPr>
      <t>To enable Diagnostic Settings on a Subscription:</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 xml:space="preserve">
</t>
    </r>
    <r>
      <rPr>
        <sz val="11"/>
        <color rgb="FF000000"/>
        <rFont val="Calibri"/>
      </rPr>
      <t xml:space="preserve">- Click on </t>
    </r>
    <r>
      <rPr>
        <b/>
        <sz val="11"/>
        <color rgb="FF000000"/>
        <rFont val="Calibri"/>
      </rPr>
      <t>Activity log</t>
    </r>
    <r>
      <rPr>
        <sz val="11"/>
        <color rgb="FF000000"/>
        <rFont val="Calibri"/>
      </rPr>
      <t xml:space="preserve">
</t>
    </r>
    <r>
      <rPr>
        <sz val="11"/>
        <color rgb="FF000000"/>
        <rFont val="Calibri"/>
      </rPr>
      <t xml:space="preserve">- Click on </t>
    </r>
    <r>
      <rPr>
        <b/>
        <sz val="11"/>
        <color rgb="FF000000"/>
        <rFont val="Calibri"/>
      </rPr>
      <t>Export Activity Logs</t>
    </r>
    <r>
      <rPr>
        <sz val="11"/>
        <color rgb="FF000000"/>
        <rFont val="Calibri"/>
      </rPr>
      <t xml:space="preserve">
</t>
    </r>
    <r>
      <rPr>
        <sz val="11"/>
        <color rgb="FF000000"/>
        <rFont val="Calibri"/>
      </rPr>
      <t xml:space="preserve">- Click </t>
    </r>
    <r>
      <rPr>
        <b/>
        <sz val="11"/>
        <color rgb="FF000000"/>
        <rFont val="Calibri"/>
      </rPr>
      <t>+ Add diagnostic setting</t>
    </r>
    <r>
      <rPr>
        <sz val="11"/>
        <color rgb="FF000000"/>
        <rFont val="Calibri"/>
      </rPr>
      <t xml:space="preserve">
</t>
    </r>
    <r>
      <rPr>
        <sz val="11"/>
        <color rgb="FF000000"/>
        <rFont val="Calibri"/>
      </rPr>
      <t xml:space="preserve">- Enter a </t>
    </r>
    <r>
      <rPr>
        <b/>
        <sz val="11"/>
        <color rgb="FF000000"/>
        <rFont val="Calibri"/>
      </rPr>
      <t>Diagnostic setting name</t>
    </r>
    <r>
      <rPr>
        <sz val="11"/>
        <color rgb="FF000000"/>
        <rFont val="Calibri"/>
      </rPr>
      <t xml:space="preserve">
</t>
    </r>
    <r>
      <rPr>
        <sz val="11"/>
        <color rgb="FF000000"/>
        <rFont val="Calibri"/>
      </rPr>
      <t xml:space="preserve">- Select </t>
    </r>
    <r>
      <rPr>
        <b/>
        <sz val="11"/>
        <color rgb="FF000000"/>
        <rFont val="Calibri"/>
      </rPr>
      <t>Categories</t>
    </r>
    <r>
      <rPr>
        <sz val="11"/>
        <color rgb="FF000000"/>
        <rFont val="Calibri"/>
      </rPr>
      <t xml:space="preserve"> for the diagnostic setting</t>
    </r>
    <r>
      <rPr>
        <sz val="11"/>
        <color rgb="FF000000"/>
        <rFont val="Calibri"/>
      </rPr>
      <t xml:space="preserve">
</t>
    </r>
    <r>
      <rPr>
        <sz val="11"/>
        <color rgb="FF000000"/>
        <rFont val="Calibri"/>
      </rPr>
      <t xml:space="preserve">- Select the appropriate </t>
    </r>
    <r>
      <rPr>
        <b/>
        <sz val="11"/>
        <color rgb="FF000000"/>
        <rFont val="Calibri"/>
      </rPr>
      <t>Destination details</t>
    </r>
    <r>
      <rPr>
        <sz val="11"/>
        <color rgb="FF000000"/>
        <rFont val="Calibri"/>
      </rPr>
      <t xml:space="preserve"> (this may be Log Analytics, Storage Account, Event Hub, or Partner solution)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To enable Diagnostic Settings on a specific resource:</t>
    </r>
    <r>
      <rPr>
        <sz val="11"/>
        <color rgb="FF000000"/>
        <rFont val="Calibri"/>
      </rPr>
      <t xml:space="preserve">
</t>
    </r>
    <r>
      <rPr>
        <sz val="11"/>
        <color rgb="FF000000"/>
        <rFont val="Calibri"/>
      </rPr>
      <t xml:space="preserve">- Go to </t>
    </r>
    <r>
      <rPr>
        <b/>
        <sz val="11"/>
        <color rgb="FF000000"/>
        <rFont val="Calibri"/>
      </rPr>
      <t>Monitoring</t>
    </r>
    <r>
      <rPr>
        <sz val="11"/>
        <color rgb="FF000000"/>
        <rFont val="Calibri"/>
      </rPr>
      <t xml:space="preserve">
</t>
    </r>
    <r>
      <rPr>
        <sz val="11"/>
        <color rgb="FF000000"/>
        <rFont val="Calibri"/>
      </rPr>
      <t xml:space="preserve">- Click </t>
    </r>
    <r>
      <rPr>
        <b/>
        <sz val="11"/>
        <color rgb="FF000000"/>
        <rFont val="Calibri"/>
      </rPr>
      <t>Diagnostic settings</t>
    </r>
    <r>
      <rPr>
        <sz val="11"/>
        <color rgb="FF000000"/>
        <rFont val="Calibri"/>
      </rPr>
      <t xml:space="preserve">
</t>
    </r>
    <r>
      <rPr>
        <sz val="11"/>
        <color rgb="FF000000"/>
        <rFont val="Calibri"/>
      </rPr>
      <t xml:space="preserve">- Select </t>
    </r>
    <r>
      <rPr>
        <b/>
        <sz val="11"/>
        <color rgb="FF000000"/>
        <rFont val="Calibri"/>
      </rPr>
      <t>Add diagnostic setting</t>
    </r>
    <r>
      <rPr>
        <sz val="11"/>
        <color rgb="FF000000"/>
        <rFont val="Calibri"/>
      </rPr>
      <t xml:space="preserve">
</t>
    </r>
    <r>
      <rPr>
        <sz val="11"/>
        <color rgb="FF000000"/>
        <rFont val="Calibri"/>
      </rPr>
      <t xml:space="preserve">- Enter a </t>
    </r>
    <r>
      <rPr>
        <b/>
        <sz val="11"/>
        <color rgb="FF000000"/>
        <rFont val="Calibri"/>
      </rPr>
      <t>Diagnostic setting name</t>
    </r>
    <r>
      <rPr>
        <sz val="11"/>
        <color rgb="FF000000"/>
        <rFont val="Calibri"/>
      </rPr>
      <t xml:space="preserve">
</t>
    </r>
    <r>
      <rPr>
        <sz val="11"/>
        <color rgb="FF000000"/>
        <rFont val="Calibri"/>
      </rPr>
      <t>- Select the appropriate log, metric, and destination (this may be Log Analytics, Storage Account, Event Hub, or Partner solution)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Repeat these step for all resources as needed.</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To configure Diagnostic Settings on a Subscription:</t>
    </r>
    <r>
      <rPr>
        <sz val="11"/>
        <color rgb="FF000000"/>
        <rFont val="Calibri"/>
      </rPr>
      <t xml:space="preserve">
</t>
    </r>
    <r>
      <rPr>
        <sz val="11"/>
        <color rgb="FF006096"/>
        <rFont val="Roboto Condensed"/>
      </rPr>
      <t>az monitor diagnostic-settings subscription create --subscription &lt;subscription id&gt; --name &lt;diagnostic settings name&gt; --location &lt;location&gt; &lt;[--event-hub &lt;event hub ID&gt; --event-hub-auth-rule &lt;event hub auth rule ID&gt;] [--storage-account &lt;storage account ID&gt;] [--workspace &lt;log analytics workspace ID&gt;] --logs "&lt;JSON encoded categories&gt;" (e.g. [{category:Security,enabled:true},{category:Administrative,enabled:true},{category:Alert,enabled:true},{category:Policy,enabled:true}])</t>
    </r>
    <r>
      <rPr>
        <sz val="11"/>
        <color rgb="FF006096"/>
        <rFont val="Roboto Condensed"/>
      </rPr>
      <t xml:space="preserve">
</t>
    </r>
    <r>
      <rPr>
        <sz val="11"/>
        <color rgb="FF000000"/>
        <rFont val="Calibri"/>
      </rPr>
      <t xml:space="preserve">
</t>
    </r>
    <r>
      <rPr>
        <sz val="11"/>
        <color rgb="FF000000"/>
        <rFont val="Calibri"/>
      </rPr>
      <t>To configure Diagnostic Settings on a specific resource:</t>
    </r>
    <r>
      <rPr>
        <sz val="11"/>
        <color rgb="FF000000"/>
        <rFont val="Calibri"/>
      </rPr>
      <t xml:space="preserve">
</t>
    </r>
    <r>
      <rPr>
        <sz val="11"/>
        <color rgb="FF006096"/>
        <rFont val="Roboto Condensed"/>
      </rPr>
      <t>az monitor diagnostic-settings create --subscription &lt;subscription ID&gt; --resource &lt;resource ID&gt; --name &lt;diagnostic settings name&gt; &lt;[--event-hub &lt;event hub ID&gt; --event-hub-rule &lt;event hub auth rule ID&gt;] [--storage-account &lt;storage account ID&gt;] [--workspace &lt;log analytics workspace ID&gt;] --logs &lt;resource specific JSON encoded log settings&gt; --metrics &lt;metric settings (shorthand|json-file|yaml-file)&gt;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To configure Diagnostic Settings on a subscription:</t>
    </r>
    <r>
      <rPr>
        <sz val="11"/>
        <color rgb="FF000000"/>
        <rFont val="Calibri"/>
      </rPr>
      <t xml:space="preserve">
</t>
    </r>
    <r>
      <rPr>
        <sz val="11"/>
        <color rgb="FF006096"/>
        <rFont val="Roboto Condensed"/>
      </rPr>
      <t>$logCategories = @();</t>
    </r>
    <r>
      <rPr>
        <sz val="11"/>
        <color rgb="FF006096"/>
        <rFont val="Roboto Condensed"/>
      </rPr>
      <t xml:space="preserve">
</t>
    </r>
    <r>
      <rPr>
        <sz val="11"/>
        <color rgb="FF006096"/>
        <rFont val="Roboto Condensed"/>
      </rPr>
      <t>$logCategories += New-AzDiagnosticSettingSubscriptionLogSettingsObject -Category Administrative -Enabled $true</t>
    </r>
    <r>
      <rPr>
        <sz val="11"/>
        <color rgb="FF006096"/>
        <rFont val="Roboto Condensed"/>
      </rPr>
      <t xml:space="preserve">
</t>
    </r>
    <r>
      <rPr>
        <sz val="11"/>
        <color rgb="FF006096"/>
        <rFont val="Roboto Condensed"/>
      </rPr>
      <t>$logCategories += New-AzDiagnosticSettingSubscriptionLogSettingsObject -Category Security -Enabled $true</t>
    </r>
    <r>
      <rPr>
        <sz val="11"/>
        <color rgb="FF006096"/>
        <rFont val="Roboto Condensed"/>
      </rPr>
      <t xml:space="preserve">
</t>
    </r>
    <r>
      <rPr>
        <sz val="11"/>
        <color rgb="FF006096"/>
        <rFont val="Roboto Condensed"/>
      </rPr>
      <t>$logCategories += New-AzDiagnosticSettingSubscriptionLogSettingsObject -Category ServiceHealth -Enabled $true</t>
    </r>
    <r>
      <rPr>
        <sz val="11"/>
        <color rgb="FF006096"/>
        <rFont val="Roboto Condensed"/>
      </rPr>
      <t xml:space="preserve">
</t>
    </r>
    <r>
      <rPr>
        <sz val="11"/>
        <color rgb="FF006096"/>
        <rFont val="Roboto Condensed"/>
      </rPr>
      <t>$logCategories += New-AzDiagnosticSettingSubscriptionLogSettingsObject -Category Alert -Enabled $true</t>
    </r>
    <r>
      <rPr>
        <sz val="11"/>
        <color rgb="FF006096"/>
        <rFont val="Roboto Condensed"/>
      </rPr>
      <t xml:space="preserve">
</t>
    </r>
    <r>
      <rPr>
        <sz val="11"/>
        <color rgb="FF006096"/>
        <rFont val="Roboto Condensed"/>
      </rPr>
      <t>$logCategories += New-AzDiagnosticSettingSubscriptionLogSettingsObject -Category Recommendation -Enabled $true</t>
    </r>
    <r>
      <rPr>
        <sz val="11"/>
        <color rgb="FF006096"/>
        <rFont val="Roboto Condensed"/>
      </rPr>
      <t xml:space="preserve">
</t>
    </r>
    <r>
      <rPr>
        <sz val="11"/>
        <color rgb="FF006096"/>
        <rFont val="Roboto Condensed"/>
      </rPr>
      <t>$logCategories += New-AzDiagnosticSettingSubscriptionLogSettingsObject -Category Policy -Enabled $true</t>
    </r>
    <r>
      <rPr>
        <sz val="11"/>
        <color rgb="FF006096"/>
        <rFont val="Roboto Condensed"/>
      </rPr>
      <t xml:space="preserve">
</t>
    </r>
    <r>
      <rPr>
        <sz val="11"/>
        <color rgb="FF006096"/>
        <rFont val="Roboto Condensed"/>
      </rPr>
      <t>$logCategories += New-AzDiagnosticSettingSubscriptionLogSettingsObject -Category Autoscale -Enabled $true</t>
    </r>
    <r>
      <rPr>
        <sz val="11"/>
        <color rgb="FF006096"/>
        <rFont val="Roboto Condensed"/>
      </rPr>
      <t xml:space="preserve">
</t>
    </r>
    <r>
      <rPr>
        <sz val="11"/>
        <color rgb="FF006096"/>
        <rFont val="Roboto Condensed"/>
      </rPr>
      <t>$logCategories += New-AzDiagnosticSettingSubscriptionLogSettingsObject -Category ResourceHealth -Enabled $true</t>
    </r>
    <r>
      <rPr>
        <sz val="11"/>
        <color rgb="FF006096"/>
        <rFont val="Roboto Condensed"/>
      </rPr>
      <t xml:space="preserve">
</t>
    </r>
    <r>
      <rPr>
        <sz val="11"/>
        <color rgb="FF006096"/>
        <rFont val="Roboto Condensed"/>
      </rPr>
      <t>New-AzSubscriptionDiagnosticSetting -SubscriptionId &lt;subscription ID&gt; -Name &lt;Diagnostic settings name&gt; &lt;[-EventHubAuthorizationRule &lt;event hub auth rule ID&gt; -EventHubName &lt;event hub name&gt;] [-StorageAccountId &lt;storage account ID&gt;] [-WorkSpaceId &lt;log analytics workspace ID&gt;] [-MarketplacePartner ID &lt;full ARM Marketplace resource ID&gt;]&gt; -Log $logCategories</t>
    </r>
    <r>
      <rPr>
        <sz val="11"/>
        <color rgb="FF006096"/>
        <rFont val="Roboto Condensed"/>
      </rPr>
      <t xml:space="preserve">
</t>
    </r>
    <r>
      <rPr>
        <sz val="11"/>
        <color rgb="FF000000"/>
        <rFont val="Calibri"/>
      </rPr>
      <t xml:space="preserve">
</t>
    </r>
    <r>
      <rPr>
        <sz val="11"/>
        <color rgb="FF000000"/>
        <rFont val="Calibri"/>
      </rPr>
      <t>To configure Diagnostic Settings on a specific resource:</t>
    </r>
    <r>
      <rPr>
        <sz val="11"/>
        <color rgb="FF000000"/>
        <rFont val="Calibri"/>
      </rPr>
      <t xml:space="preserve">
</t>
    </r>
    <r>
      <rPr>
        <sz val="11"/>
        <color rgb="FF006096"/>
        <rFont val="Roboto Condensed"/>
      </rPr>
      <t>$logCategories = @()</t>
    </r>
    <r>
      <rPr>
        <sz val="11"/>
        <color rgb="FF006096"/>
        <rFont val="Roboto Condensed"/>
      </rPr>
      <t xml:space="preserve">
</t>
    </r>
    <r>
      <rPr>
        <sz val="11"/>
        <color rgb="FF006096"/>
        <rFont val="Roboto Condensed"/>
      </rPr>
      <t>$logCategories +=  New-AzDiagnosticSettingLogSettingsObject -Category &lt;resource specific log category&gt; -Enabled $true</t>
    </r>
    <r>
      <rPr>
        <sz val="11"/>
        <color rgb="FF006096"/>
        <rFont val="Roboto Condensed"/>
      </rPr>
      <t xml:space="preserve">
</t>
    </r>
    <r>
      <rPr>
        <sz val="11"/>
        <color rgb="FF006096"/>
        <rFont val="Roboto Condensed"/>
      </rPr>
      <t>Repeat command and variable assignment for each Log category specific to the resource where this Diagnostic Setting will get configured.</t>
    </r>
    <r>
      <rPr>
        <sz val="11"/>
        <color rgb="FF006096"/>
        <rFont val="Roboto Condensed"/>
      </rPr>
      <t xml:space="preserve">
</t>
    </r>
    <r>
      <rPr>
        <sz val="11"/>
        <color rgb="FF006096"/>
        <rFont val="Roboto Condensed"/>
      </rPr>
      <t>$metricCategories = @()</t>
    </r>
    <r>
      <rPr>
        <sz val="11"/>
        <color rgb="FF006096"/>
        <rFont val="Roboto Condensed"/>
      </rPr>
      <t xml:space="preserve">
</t>
    </r>
    <r>
      <rPr>
        <sz val="11"/>
        <color rgb="FF006096"/>
        <rFont val="Roboto Condensed"/>
      </rPr>
      <t>$metricCategories += New-AzDiagnosticSettingMetricSettingsObject -Enabled $true [-Category &lt;resource specific metric category | AllMetrics&gt;] [-RetentionPolicyDay &lt;Integer&gt;] [-RetentionPolicyEnabled $true]</t>
    </r>
    <r>
      <rPr>
        <sz val="11"/>
        <color rgb="FF006096"/>
        <rFont val="Roboto Condensed"/>
      </rPr>
      <t xml:space="preserve">
</t>
    </r>
    <r>
      <rPr>
        <sz val="11"/>
        <color rgb="FF006096"/>
        <rFont val="Roboto Condensed"/>
      </rPr>
      <t>Repeat command and variable assignment for each Metric category or use the 'AllMetrics' category.</t>
    </r>
    <r>
      <rPr>
        <sz val="11"/>
        <color rgb="FF006096"/>
        <rFont val="Roboto Condensed"/>
      </rPr>
      <t xml:space="preserve">
</t>
    </r>
    <r>
      <rPr>
        <sz val="11"/>
        <color rgb="FF006096"/>
        <rFont val="Roboto Condensed"/>
      </rPr>
      <t>New-AzDiagnosticSetting -ResourceId &lt;resource ID&gt; -Name &lt;Diagnostic settings name&gt; -Log $logCategories -Metric $metricCategories [-EventHubAuthorizationRuleId &lt;event hub auth rule ID&gt; -EventHubName &lt;event hub name&gt;] [-StorageAccountId &lt;storage account ID&gt;] [-WorkspaceId &lt;log analytics workspace ID&gt;] [-MarketplacePartnerId &lt;full ARM marketplace resource ID&gt;]&gt;</t>
    </r>
  </si>
  <si>
    <r>
      <rPr>
        <sz val="11"/>
        <color rgb="FF000000"/>
        <rFont val="Calibri"/>
      </rPr>
      <t>Enable Diagnostic settings for exporting activity logs.Diagnostic settings are available for each individual resource within a subscription. Settings should be configured for all appropriate resources for your environment.</t>
    </r>
  </si>
  <si>
    <r>
      <rPr>
        <b/>
        <sz val="11"/>
        <color rgb="FF000000"/>
        <rFont val="Calibri"/>
      </rPr>
      <t>Audit from Azure Portal</t>
    </r>
    <r>
      <rPr>
        <sz val="11"/>
        <color rgb="FF000000"/>
        <rFont val="Calibri"/>
      </rPr>
      <t xml:space="preserve">
</t>
    </r>
    <r>
      <rPr>
        <sz val="11"/>
        <color rgb="FF000000"/>
        <rFont val="Calibri"/>
      </rPr>
      <t>To identify Diagnostic Settings on a subscription:</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 xml:space="preserve">
</t>
    </r>
    <r>
      <rPr>
        <sz val="11"/>
        <color rgb="FF000000"/>
        <rFont val="Calibri"/>
      </rPr>
      <t xml:space="preserve">- Click </t>
    </r>
    <r>
      <rPr>
        <b/>
        <sz val="11"/>
        <color rgb="FF000000"/>
        <rFont val="Calibri"/>
      </rPr>
      <t>Activity Log</t>
    </r>
    <r>
      <rPr>
        <sz val="11"/>
        <color rgb="FF000000"/>
        <rFont val="Calibri"/>
      </rPr>
      <t xml:space="preserve">
</t>
    </r>
    <r>
      <rPr>
        <sz val="11"/>
        <color rgb="FF000000"/>
        <rFont val="Calibri"/>
      </rPr>
      <t xml:space="preserve">- Click </t>
    </r>
    <r>
      <rPr>
        <b/>
        <sz val="11"/>
        <color rgb="FF000000"/>
        <rFont val="Calibri"/>
      </rPr>
      <t>Export Activity Logs</t>
    </r>
    <r>
      <rPr>
        <sz val="11"/>
        <color rgb="FF000000"/>
        <rFont val="Calibri"/>
      </rPr>
      <t xml:space="preserve">
</t>
    </r>
    <r>
      <rPr>
        <sz val="11"/>
        <color rgb="FF000000"/>
        <rFont val="Calibri"/>
      </rPr>
      <t xml:space="preserve">- Select a </t>
    </r>
    <r>
      <rPr>
        <b/>
        <sz val="11"/>
        <color rgb="FF000000"/>
        <rFont val="Calibri"/>
      </rPr>
      <t>Subscription</t>
    </r>
    <r>
      <rPr>
        <sz val="11"/>
        <color rgb="FF000000"/>
        <rFont val="Calibri"/>
      </rPr>
      <t xml:space="preserve">
</t>
    </r>
    <r>
      <rPr>
        <sz val="11"/>
        <color rgb="FF000000"/>
        <rFont val="Calibri"/>
      </rPr>
      <t xml:space="preserve">- Ensure a </t>
    </r>
    <r>
      <rPr>
        <b/>
        <sz val="11"/>
        <color rgb="FF000000"/>
        <rFont val="Calibri"/>
      </rPr>
      <t>Diagnostic setting</t>
    </r>
    <r>
      <rPr>
        <sz val="11"/>
        <color rgb="FF000000"/>
        <rFont val="Calibri"/>
      </rPr>
      <t xml:space="preserve"> exists for the selected Subscription</t>
    </r>
    <r>
      <rPr>
        <sz val="11"/>
        <color rgb="FF000000"/>
        <rFont val="Calibri"/>
      </rPr>
      <t xml:space="preserve">
</t>
    </r>
    <r>
      <rPr>
        <sz val="11"/>
        <color rgb="FF000000"/>
        <rFont val="Calibri"/>
      </rPr>
      <t>To identify Diagnostic Settings on specific resources:</t>
    </r>
    <r>
      <rPr>
        <sz val="11"/>
        <color rgb="FF000000"/>
        <rFont val="Calibri"/>
      </rPr>
      <t xml:space="preserve">
</t>
    </r>
    <r>
      <rPr>
        <sz val="11"/>
        <color rgb="FF000000"/>
        <rFont val="Calibri"/>
      </rPr>
      <t xml:space="preserve">- Go to </t>
    </r>
    <r>
      <rPr>
        <b/>
        <sz val="11"/>
        <color rgb="FF000000"/>
        <rFont val="Calibri"/>
      </rPr>
      <t>Monitoring</t>
    </r>
    <r>
      <rPr>
        <sz val="11"/>
        <color rgb="FF000000"/>
        <rFont val="Calibri"/>
      </rPr>
      <t xml:space="preserve">
</t>
    </r>
    <r>
      <rPr>
        <sz val="11"/>
        <color rgb="FF000000"/>
        <rFont val="Calibri"/>
      </rPr>
      <t xml:space="preserve">- Click </t>
    </r>
    <r>
      <rPr>
        <b/>
        <sz val="11"/>
        <color rgb="FF000000"/>
        <rFont val="Calibri"/>
      </rPr>
      <t>Diagnostic settings</t>
    </r>
    <r>
      <rPr>
        <sz val="11"/>
        <color rgb="FF000000"/>
        <rFont val="Calibri"/>
      </rPr>
      <t xml:space="preserve">
</t>
    </r>
    <r>
      <rPr>
        <sz val="11"/>
        <color rgb="FF000000"/>
        <rFont val="Calibri"/>
      </rPr>
      <t xml:space="preserve">- Ensure a </t>
    </r>
    <r>
      <rPr>
        <b/>
        <sz val="11"/>
        <color rgb="FF000000"/>
        <rFont val="Calibri"/>
      </rPr>
      <t>Diagnostic setting</t>
    </r>
    <r>
      <rPr>
        <sz val="11"/>
        <color rgb="FF000000"/>
        <rFont val="Calibri"/>
      </rPr>
      <t xml:space="preserve"> exists for all appropriate resources.</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To identify Diagnostic Settings on a subscription:</t>
    </r>
    <r>
      <rPr>
        <sz val="11"/>
        <color rgb="FF000000"/>
        <rFont val="Calibri"/>
      </rPr>
      <t xml:space="preserve">
</t>
    </r>
    <r>
      <rPr>
        <sz val="11"/>
        <color rgb="FF006096"/>
        <rFont val="Roboto Condensed"/>
      </rPr>
      <t>az monitor diagnostic-settings subscription list --subscription &lt;subscription-id&gt;</t>
    </r>
    <r>
      <rPr>
        <sz val="11"/>
        <color rgb="FF006096"/>
        <rFont val="Roboto Condensed"/>
      </rPr>
      <t xml:space="preserve">
</t>
    </r>
    <r>
      <rPr>
        <sz val="11"/>
        <color rgb="FF000000"/>
        <rFont val="Calibri"/>
      </rPr>
      <t xml:space="preserve">
</t>
    </r>
    <r>
      <rPr>
        <sz val="11"/>
        <color rgb="FF000000"/>
        <rFont val="Calibri"/>
      </rPr>
      <t>To identify Diagnostic Settings on a resource</t>
    </r>
    <r>
      <rPr>
        <sz val="11"/>
        <color rgb="FF000000"/>
        <rFont val="Calibri"/>
      </rPr>
      <t xml:space="preserve">
</t>
    </r>
    <r>
      <rPr>
        <sz val="11"/>
        <color rgb="FF006096"/>
        <rFont val="Roboto Condensed"/>
      </rPr>
      <t>az monitor diagnostic-settings list --resource &lt;resource-id&gt;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To identify Diagnostic Settings on a Subscription:</t>
    </r>
    <r>
      <rPr>
        <sz val="11"/>
        <color rgb="FF000000"/>
        <rFont val="Calibri"/>
      </rPr>
      <t xml:space="preserve">
</t>
    </r>
    <r>
      <rPr>
        <sz val="11"/>
        <color rgb="FF006096"/>
        <rFont val="Roboto Condensed"/>
      </rPr>
      <t>Get-AzSubscriptionDiagnosticSetting -SubscriptionId &lt;subscription-id&gt;</t>
    </r>
    <r>
      <rPr>
        <sz val="11"/>
        <color rgb="FF006096"/>
        <rFont val="Roboto Condensed"/>
      </rPr>
      <t xml:space="preserve">
</t>
    </r>
    <r>
      <rPr>
        <sz val="11"/>
        <color rgb="FF000000"/>
        <rFont val="Calibri"/>
      </rPr>
      <t xml:space="preserve">
</t>
    </r>
    <r>
      <rPr>
        <sz val="11"/>
        <color rgb="FF000000"/>
        <rFont val="Calibri"/>
      </rPr>
      <t>To identify Diagnostic Settings on a specific resource:</t>
    </r>
    <r>
      <rPr>
        <sz val="11"/>
        <color rgb="FF000000"/>
        <rFont val="Calibri"/>
      </rPr>
      <t xml:space="preserve">
</t>
    </r>
    <r>
      <rPr>
        <sz val="11"/>
        <color rgb="FF006096"/>
        <rFont val="Roboto Condensed"/>
      </rPr>
      <t>Get-AzDiagnosticSetting -ResourceId &lt;resource-id&gt;</t>
    </r>
    <r>
      <rPr>
        <sz val="11"/>
        <color rgb="FF006096"/>
        <rFont val="Roboto Condensed"/>
      </rPr>
      <t xml:space="preserve">
</t>
    </r>
  </si>
  <si>
    <r>
      <rPr>
        <sz val="11"/>
        <color rgb="FF000000"/>
        <rFont val="Calibri"/>
      </rPr>
      <t>By default, diagnostic setting is not set.</t>
    </r>
  </si>
  <si>
    <t>6.1.1.2</t>
  </si>
  <si>
    <r>
      <rPr>
        <sz val="11"/>
        <rFont val="Calibri"/>
      </rPr>
      <t>Ensure Diagnostic Setting Captures Appropriate Categories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</si>
  <si>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Activity log</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Export Activity Logs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Subscription</t>
    </r>
    <r>
      <rPr>
        <sz val="11"/>
        <color rgb="FF000000"/>
        <rFont val="Calibri"/>
      </rPr>
      <t xml:space="preserve"> from the drop down menu.</t>
    </r>
    <r>
      <rPr>
        <sz val="11"/>
        <color rgb="FF000000"/>
        <rFont val="Calibri"/>
      </rPr>
      <t xml:space="preserve">
</t>
    </r>
    <r>
      <rPr>
        <sz val="11"/>
        <color rgb="FF000000"/>
        <rFont val="Calibri"/>
      </rPr>
      <t xml:space="preserve">- Click </t>
    </r>
    <r>
      <rPr>
        <b/>
        <sz val="11"/>
        <color rgb="FF000000"/>
        <rFont val="Calibri"/>
      </rPr>
      <t>Edit setting</t>
    </r>
    <r>
      <rPr>
        <sz val="11"/>
        <color rgb="FF000000"/>
        <rFont val="Calibri"/>
      </rPr>
      <t xml:space="preserve"> next to a diagnostic setting.</t>
    </r>
    <r>
      <rPr>
        <sz val="11"/>
        <color rgb="FF000000"/>
        <rFont val="Calibri"/>
      </rPr>
      <t xml:space="preserve">
</t>
    </r>
    <r>
      <rPr>
        <sz val="11"/>
        <color rgb="FF000000"/>
        <rFont val="Calibri"/>
      </rPr>
      <t xml:space="preserve">- Check the following categories: </t>
    </r>
    <r>
      <rPr>
        <b/>
        <sz val="11"/>
        <color rgb="FF000000"/>
        <rFont val="Calibri"/>
      </rPr>
      <t>Administrative, Alert, Policy, and Security</t>
    </r>
    <r>
      <rPr>
        <sz val="11"/>
        <color rgb="FF000000"/>
        <rFont val="Calibri"/>
      </rPr>
      <t>.</t>
    </r>
    <r>
      <rPr>
        <sz val="11"/>
        <color rgb="FF000000"/>
        <rFont val="Calibri"/>
      </rPr>
      <t xml:space="preserve">
</t>
    </r>
    <r>
      <rPr>
        <sz val="11"/>
        <color rgb="FF000000"/>
        <rFont val="Calibri"/>
      </rPr>
      <t>- Choose the destination details according to your organization's needs.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diagnostic-settings subscription create --subscription &lt;subscription id&gt; --name &lt;diagnostic settings name&gt; --location &lt;location&gt; &lt;[--event-hub &lt;event hub ID&gt; --event-hub-auth-rule &lt;event hub auth rule ID&gt;] [--storage-account &lt;storage account ID&gt;] [--workspace &lt;log analytics workspace ID&gt;] --logs "[{category:Security,enabled:true},{category:Administrative,enabled:true},{category:Alert,enabled:true},{category:Policy,enabled:true}]"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$logCategories = @();</t>
    </r>
    <r>
      <rPr>
        <sz val="11"/>
        <color rgb="FF006096"/>
        <rFont val="Roboto Condensed"/>
      </rPr>
      <t xml:space="preserve">
</t>
    </r>
    <r>
      <rPr>
        <sz val="11"/>
        <color rgb="FF006096"/>
        <rFont val="Roboto Condensed"/>
      </rPr>
      <t>$logCategories += New-AzDiagnosticSettingSubscriptionLogSettingsObject -Category Administrative -Enabled $true</t>
    </r>
    <r>
      <rPr>
        <sz val="11"/>
        <color rgb="FF006096"/>
        <rFont val="Roboto Condensed"/>
      </rPr>
      <t xml:space="preserve">
</t>
    </r>
    <r>
      <rPr>
        <sz val="11"/>
        <color rgb="FF006096"/>
        <rFont val="Roboto Condensed"/>
      </rPr>
      <t>$logCategories += New-AzDiagnosticSettingSubscriptionLogSettingsObject -Category Security -Enabled $true</t>
    </r>
    <r>
      <rPr>
        <sz val="11"/>
        <color rgb="FF006096"/>
        <rFont val="Roboto Condensed"/>
      </rPr>
      <t xml:space="preserve">
</t>
    </r>
    <r>
      <rPr>
        <sz val="11"/>
        <color rgb="FF006096"/>
        <rFont val="Roboto Condensed"/>
      </rPr>
      <t>$logCategories += New-AzDiagnosticSettingSubscriptionLogSettingsObject -Category Alert -Enabled $true</t>
    </r>
    <r>
      <rPr>
        <sz val="11"/>
        <color rgb="FF006096"/>
        <rFont val="Roboto Condensed"/>
      </rPr>
      <t xml:space="preserve">
</t>
    </r>
    <r>
      <rPr>
        <sz val="11"/>
        <color rgb="FF006096"/>
        <rFont val="Roboto Condensed"/>
      </rPr>
      <t>$logCategories += New-AzDiagnosticSettingSubscriptionLogSettingsObject -Category Policy -Enabled $true</t>
    </r>
    <r>
      <rPr>
        <sz val="11"/>
        <color rgb="FF006096"/>
        <rFont val="Roboto Condensed"/>
      </rPr>
      <t xml:space="preserve">
</t>
    </r>
    <r>
      <rPr>
        <sz val="11"/>
        <color rgb="FF006096"/>
        <rFont val="Roboto Condensed"/>
      </rPr>
      <t>New-AzSubscriptionDiagnosticSetting -SubscriptionId &lt;subscription ID&gt; -Name &lt;Diagnostic settings name&gt; &lt;[-EventHubAuthorizationRule &lt;event hub auth rule ID&gt; -EventHubName &lt;event hub name&gt;] [-StorageAccountId &lt;storage account ID&gt;] [-WorkSpaceId &lt;log analytics workspace ID&gt;] [-MarketplacePartner ID &lt;full ARM Marketplace resource ID&gt;]&gt; -Log $logCategories</t>
    </r>
    <r>
      <rPr>
        <sz val="11"/>
        <color rgb="FF006096"/>
        <rFont val="Roboto Condensed"/>
      </rPr>
      <t xml:space="preserve">
</t>
    </r>
  </si>
  <si>
    <r>
      <rPr>
        <b/>
        <sz val="11"/>
        <color rgb="FF000000"/>
        <rFont val="Calibri"/>
      </rPr>
      <t>Prerequisite</t>
    </r>
    <r>
      <rPr>
        <sz val="11"/>
        <color rgb="FF000000"/>
        <rFont val="Calibri"/>
      </rPr>
      <t>: A Diagnostic Setting must exist. If a Diagnostic Setting does not exist, the navigation and options within this recommendation will not be available. Please review the recommendation at the beginning of this subsection titled: "Ensure that a 'Diagnostic Setting' exists."</t>
    </r>
    <r>
      <rPr>
        <sz val="11"/>
        <color rgb="FF000000"/>
        <rFont val="Calibri"/>
      </rPr>
      <t xml:space="preserve">
</t>
    </r>
    <r>
      <rPr>
        <sz val="11"/>
        <color rgb="FF000000"/>
        <rFont val="Calibri"/>
      </rPr>
      <t>The diagnostic setting should be configured to log the appropriate activities from the control/management plane.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</si>
  <si>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Activity log</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Export Activity Logs</t>
    </r>
    <r>
      <rPr>
        <sz val="11"/>
        <color rgb="FF000000"/>
        <rFont val="Calibri"/>
      </rPr>
      <t>.</t>
    </r>
    <r>
      <rPr>
        <sz val="11"/>
        <color rgb="FF000000"/>
        <rFont val="Calibri"/>
      </rPr>
      <t xml:space="preserve">
</t>
    </r>
    <r>
      <rPr>
        <sz val="11"/>
        <color rgb="FF000000"/>
        <rFont val="Calibri"/>
      </rPr>
      <t xml:space="preserve">- Select the appropriate </t>
    </r>
    <r>
      <rPr>
        <b/>
        <sz val="11"/>
        <color rgb="FF000000"/>
        <rFont val="Calibri"/>
      </rPr>
      <t>Subscription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 setting</t>
    </r>
    <r>
      <rPr>
        <sz val="11"/>
        <color rgb="FF000000"/>
        <rFont val="Calibri"/>
      </rPr>
      <t xml:space="preserve"> next to a diagnostic setting.</t>
    </r>
    <r>
      <rPr>
        <sz val="11"/>
        <color rgb="FF000000"/>
        <rFont val="Calibri"/>
      </rPr>
      <t xml:space="preserve">
</t>
    </r>
    <r>
      <rPr>
        <sz val="11"/>
        <color rgb="FF000000"/>
        <rFont val="Calibri"/>
      </rPr>
      <t xml:space="preserve">- Ensure that the following categories are checked: </t>
    </r>
    <r>
      <rPr>
        <b/>
        <sz val="11"/>
        <color rgb="FF000000"/>
        <rFont val="Calibri"/>
      </rPr>
      <t>Administrative, Alert, Policy, and Security</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categories </t>
    </r>
    <r>
      <rPr>
        <b/>
        <sz val="11"/>
        <color rgb="FF000000"/>
        <rFont val="Calibri"/>
      </rPr>
      <t>'Administrative', 'Alert', 'Policy', and 'Security'</t>
    </r>
    <r>
      <rPr>
        <sz val="11"/>
        <color rgb="FF000000"/>
        <rFont val="Calibri"/>
      </rPr>
      <t xml:space="preserve"> set to: 'enabled: true'</t>
    </r>
    <r>
      <rPr>
        <sz val="11"/>
        <color rgb="FF000000"/>
        <rFont val="Calibri"/>
      </rPr>
      <t xml:space="preserve">
</t>
    </r>
    <r>
      <rPr>
        <sz val="11"/>
        <color rgb="FF006096"/>
        <rFont val="Roboto Condensed"/>
      </rPr>
      <t>az monitor diagnostic-settings subscription list --subscription &lt;subscription ID&gt;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Ensure the categories Administrative, Alert, Policy, and Security are set to Enabled:True</t>
    </r>
    <r>
      <rPr>
        <sz val="11"/>
        <color rgb="FF000000"/>
        <rFont val="Calibri"/>
      </rPr>
      <t xml:space="preserve">
</t>
    </r>
    <r>
      <rPr>
        <sz val="11"/>
        <color rgb="FF006096"/>
        <rFont val="Roboto Condensed"/>
      </rPr>
      <t>Get-AzSubscriptionDiagnosticSetting -Subscription &lt;subscriptionID&gt;</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3b980d31-7904-4bb7-8575-5665739a8052 </t>
    </r>
    <r>
      <rPr>
        <sz val="11"/>
        <color rgb="FF0000FF"/>
        <rFont val="Calibri"/>
      </rPr>
      <t>(https://portal.azure.com/#view/Microsoft_Azure_Policy/PolicyDetailBlade/definitionId/%2Fproviders%2FMicrosoft.Authorization%2FpolicyDefinitions%2F3b980d31-7904-4bb7-8575-5665739a8052)</t>
    </r>
    <r>
      <rPr>
        <sz val="11"/>
        <color rgb="FF000000"/>
        <rFont val="Calibri"/>
      </rPr>
      <t xml:space="preserve"> </t>
    </r>
    <r>
      <rPr>
        <b/>
        <sz val="11"/>
        <color rgb="FF000000"/>
        <rFont val="Calibri"/>
      </rPr>
      <t>- Name:</t>
    </r>
    <r>
      <rPr>
        <sz val="11"/>
        <color rgb="FF000000"/>
        <rFont val="Calibri"/>
      </rPr>
      <t xml:space="preserve"> 'An activity log alert should exist for specific Security operations'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b954148f-4c11-4c38-8221-be76711e194a </t>
    </r>
    <r>
      <rPr>
        <sz val="11"/>
        <color rgb="FF0000FF"/>
        <rFont val="Calibri"/>
      </rPr>
      <t>(https://portal.azure.com/#view/Microsoft_Azure_Policy/PolicyDetailBlade/definitionId/%2Fproviders%2FMicrosoft.Authorization%2FpolicyDefinitions%2Fb954148f-4c11-4c38-8221-be76711e194a)</t>
    </r>
    <r>
      <rPr>
        <sz val="11"/>
        <color rgb="FF000000"/>
        <rFont val="Calibri"/>
      </rPr>
      <t xml:space="preserve"> </t>
    </r>
    <r>
      <rPr>
        <b/>
        <sz val="11"/>
        <color rgb="FF000000"/>
        <rFont val="Calibri"/>
      </rPr>
      <t>- Name:</t>
    </r>
    <r>
      <rPr>
        <sz val="11"/>
        <color rgb="FF000000"/>
        <rFont val="Calibri"/>
      </rPr>
      <t xml:space="preserve"> 'An activity log alert should exist for specific Administrative operations'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c5447c04-a4d7-4ba8-a263-c9ee321a6858 </t>
    </r>
    <r>
      <rPr>
        <sz val="11"/>
        <color rgb="FF0000FF"/>
        <rFont val="Calibri"/>
      </rPr>
      <t>(https://portal.azure.com/#view/Microsoft_Azure_Policy/PolicyDetailBlade/definitionId/%2Fproviders%2FMicrosoft.Authorization%2FpolicyDefinitions%2Fc5447c04-a4d7-4ba8-a263-c9ee321a6858)</t>
    </r>
    <r>
      <rPr>
        <sz val="11"/>
        <color rgb="FF000000"/>
        <rFont val="Calibri"/>
      </rPr>
      <t xml:space="preserve"> </t>
    </r>
    <r>
      <rPr>
        <b/>
        <sz val="11"/>
        <color rgb="FF000000"/>
        <rFont val="Calibri"/>
      </rPr>
      <t>- Name:</t>
    </r>
    <r>
      <rPr>
        <sz val="11"/>
        <color rgb="FF000000"/>
        <rFont val="Calibri"/>
      </rPr>
      <t xml:space="preserve"> 'An activity log alert should exist for specific Policy operations'</t>
    </r>
  </si>
  <si>
    <r>
      <rPr>
        <sz val="11"/>
        <color rgb="FF000000"/>
        <rFont val="Calibri"/>
      </rPr>
      <t>When the diagnostic setting is created using Azure Portal, by default no categories are selected.</t>
    </r>
  </si>
  <si>
    <t>6.1.1.3</t>
  </si>
  <si>
    <r>
      <rPr>
        <sz val="11"/>
        <rFont val="Calibri"/>
      </rPr>
      <t>Ensure the Storage Account Containing the Container with Activity Logs is Encrypted with Customer-managed Key (CMK)</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</si>
  <si>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Activity log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Export Activity Logs</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Subscription</t>
    </r>
    <r>
      <rPr>
        <sz val="11"/>
        <color rgb="FF000000"/>
        <rFont val="Calibri"/>
      </rPr>
      <t>.</t>
    </r>
    <r>
      <rPr>
        <sz val="11"/>
        <color rgb="FF000000"/>
        <rFont val="Calibri"/>
      </rPr>
      <t xml:space="preserve">
</t>
    </r>
    <r>
      <rPr>
        <sz val="11"/>
        <color rgb="FF000000"/>
        <rFont val="Calibri"/>
      </rPr>
      <t xml:space="preserve">- Note the name of the </t>
    </r>
    <r>
      <rPr>
        <b/>
        <sz val="11"/>
        <color rgb="FF000000"/>
        <rFont val="Calibri"/>
      </rPr>
      <t>Storage Account</t>
    </r>
    <r>
      <rPr>
        <sz val="11"/>
        <color rgb="FF000000"/>
        <rFont val="Calibri"/>
      </rPr>
      <t xml:space="preserve"> for the diagnostic setting.</t>
    </r>
    <r>
      <rPr>
        <sz val="11"/>
        <color rgb="FF000000"/>
        <rFont val="Calibri"/>
      </rPr>
      <t xml:space="preserve">
</t>
    </r>
    <r>
      <rPr>
        <sz val="11"/>
        <color rgb="FF000000"/>
        <rFont val="Calibri"/>
      </rPr>
      <t xml:space="preserve">- Navigate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the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Encryption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Encryption type</t>
    </r>
    <r>
      <rPr>
        <sz val="11"/>
        <color rgb="FF000000"/>
        <rFont val="Calibri"/>
      </rPr>
      <t xml:space="preserve">, select </t>
    </r>
    <r>
      <rPr>
        <b/>
        <sz val="11"/>
        <color rgb="FF000000"/>
        <rFont val="Calibri"/>
      </rPr>
      <t>Customer-managed keys</t>
    </r>
    <r>
      <rPr>
        <sz val="11"/>
        <color rgb="FF000000"/>
        <rFont val="Calibri"/>
      </rPr>
      <t>.</t>
    </r>
    <r>
      <rPr>
        <sz val="11"/>
        <color rgb="FF000000"/>
        <rFont val="Calibri"/>
      </rPr>
      <t xml:space="preserve">
</t>
    </r>
    <r>
      <rPr>
        <sz val="11"/>
        <color rgb="FF000000"/>
        <rFont val="Calibri"/>
      </rPr>
      <t>- Complete the steps to configure a customer-managed key for encryption of the storage account.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 xml:space="preserve">az storage account update --name &lt;name of the storage account&gt; --resource-group &lt;resource group for a storage account&gt; --encryption-key-source=Microsoft.Keyvault --encryption-key-vault &lt;Key Vault URI&gt; --encryption-key-name &lt;KeyName&gt; --encryption-key-version &lt;Key Version&gt; </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Set-AzStorageAccount -ResourceGroupName &lt;resource group name&gt; -Name &lt;storage account name&gt; -KeyvaultEncryption -KeyVaultUri &lt;key vault URI&gt; -KeyName &lt;key name&gt;</t>
    </r>
    <r>
      <rPr>
        <sz val="11"/>
        <color rgb="FF006096"/>
        <rFont val="Roboto Condensed"/>
      </rPr>
      <t xml:space="preserve">
</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</si>
  <si>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Activity log</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Export Activity Logs</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Subscription</t>
    </r>
    <r>
      <rPr>
        <sz val="11"/>
        <color rgb="FF000000"/>
        <rFont val="Calibri"/>
      </rPr>
      <t>.</t>
    </r>
    <r>
      <rPr>
        <sz val="11"/>
        <color rgb="FF000000"/>
        <rFont val="Calibri"/>
      </rPr>
      <t xml:space="preserve">
</t>
    </r>
    <r>
      <rPr>
        <sz val="11"/>
        <color rgb="FF000000"/>
        <rFont val="Calibri"/>
      </rPr>
      <t xml:space="preserve">- Note the name of the </t>
    </r>
    <r>
      <rPr>
        <b/>
        <sz val="11"/>
        <color rgb="FF000000"/>
        <rFont val="Calibri"/>
      </rPr>
      <t>Storage Account</t>
    </r>
    <r>
      <rPr>
        <sz val="11"/>
        <color rgb="FF000000"/>
        <rFont val="Calibri"/>
      </rPr>
      <t xml:space="preserve"> for the diagnostic setting.</t>
    </r>
    <r>
      <rPr>
        <sz val="11"/>
        <color rgb="FF000000"/>
        <rFont val="Calibri"/>
      </rPr>
      <t xml:space="preserve">
</t>
    </r>
    <r>
      <rPr>
        <sz val="11"/>
        <color rgb="FF000000"/>
        <rFont val="Calibri"/>
      </rPr>
      <t xml:space="preserve">- Navigate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the storage account name noted in Step 5.</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Encryption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Customer-managed keys</t>
    </r>
    <r>
      <rPr>
        <sz val="11"/>
        <color rgb="FF000000"/>
        <rFont val="Calibri"/>
      </rPr>
      <t xml:space="preserve"> is selected and a key is set.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Get storage account id configured with log profile:</t>
    </r>
    <r>
      <rPr>
        <sz val="11"/>
        <color rgb="FF000000"/>
        <rFont val="Calibri"/>
      </rPr>
      <t xml:space="preserve">
</t>
    </r>
    <r>
      <rPr>
        <sz val="11"/>
        <color rgb="FF006096"/>
        <rFont val="Roboto Condensed"/>
      </rPr>
      <t>az monitor diagnostic-settings subscription list --subscription &lt;subscription id&gt; --query 'value[*].storageAccountId'</t>
    </r>
    <r>
      <rPr>
        <sz val="11"/>
        <color rgb="FF006096"/>
        <rFont val="Roboto Condensed"/>
      </rPr>
      <t xml:space="preserve">
</t>
    </r>
    <r>
      <rPr>
        <sz val="11"/>
        <color rgb="FF000000"/>
        <rFont val="Calibri"/>
      </rPr>
      <t xml:space="preserve">
</t>
    </r>
    <r>
      <rPr>
        <sz val="11"/>
        <color rgb="FF000000"/>
        <rFont val="Calibri"/>
      </rPr>
      <t>- Ensure the storage account is encrypted with CMK:</t>
    </r>
    <r>
      <rPr>
        <sz val="11"/>
        <color rgb="FF000000"/>
        <rFont val="Calibri"/>
      </rPr>
      <t xml:space="preserve">
</t>
    </r>
    <r>
      <rPr>
        <sz val="11"/>
        <color rgb="FF006096"/>
        <rFont val="Roboto Condensed"/>
      </rPr>
      <t>az storage account list --query "[?name=='&lt;Storage Account Name&gt;']"</t>
    </r>
    <r>
      <rPr>
        <sz val="11"/>
        <color rgb="FF006096"/>
        <rFont val="Roboto Condensed"/>
      </rPr>
      <t xml:space="preserve">
</t>
    </r>
    <r>
      <rPr>
        <sz val="11"/>
        <color rgb="FF000000"/>
        <rFont val="Calibri"/>
      </rPr>
      <t xml:space="preserve">
</t>
    </r>
    <r>
      <rPr>
        <sz val="11"/>
        <color rgb="FF000000"/>
        <rFont val="Calibri"/>
      </rPr>
      <t xml:space="preserve">In command output ensure </t>
    </r>
    <r>
      <rPr>
        <b/>
        <sz val="11"/>
        <color rgb="FF000000"/>
        <rFont val="Calibri"/>
      </rPr>
      <t>keySource</t>
    </r>
    <r>
      <rPr>
        <sz val="11"/>
        <color rgb="FF000000"/>
        <rFont val="Calibri"/>
      </rPr>
      <t xml:space="preserve"> is set to </t>
    </r>
    <r>
      <rPr>
        <b/>
        <sz val="11"/>
        <color rgb="FF000000"/>
        <rFont val="Calibri"/>
      </rPr>
      <t>Microsoft.Keyvault</t>
    </r>
    <r>
      <rPr>
        <sz val="11"/>
        <color rgb="FF000000"/>
        <rFont val="Calibri"/>
      </rPr>
      <t xml:space="preserve"> and </t>
    </r>
    <r>
      <rPr>
        <b/>
        <sz val="11"/>
        <color rgb="FF000000"/>
        <rFont val="Calibri"/>
      </rPr>
      <t>keyVaultProperties</t>
    </r>
    <r>
      <rPr>
        <sz val="11"/>
        <color rgb="FF000000"/>
        <rFont val="Calibri"/>
      </rPr>
      <t xml:space="preserve"> is not set to </t>
    </r>
    <r>
      <rPr>
        <b/>
        <sz val="11"/>
        <color rgb="FF000000"/>
        <rFont val="Calibri"/>
      </rPr>
      <t>null</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Get-AzStorageAccount -ResourceGroupName &lt;resource group name&gt; -Name &lt;storage account name&gt;|select-object -ExpandProperty encryption|format-list</t>
    </r>
    <r>
      <rPr>
        <sz val="11"/>
        <color rgb="FF006096"/>
        <rFont val="Roboto Condensed"/>
      </rPr>
      <t xml:space="preserve">
</t>
    </r>
    <r>
      <rPr>
        <sz val="11"/>
        <color rgb="FF000000"/>
        <rFont val="Calibri"/>
      </rPr>
      <t xml:space="preserve">
</t>
    </r>
    <r>
      <rPr>
        <sz val="11"/>
        <color rgb="FF000000"/>
        <rFont val="Calibri"/>
      </rPr>
      <t xml:space="preserve">Ensure the value of </t>
    </r>
    <r>
      <rPr>
        <b/>
        <sz val="11"/>
        <color rgb="FF000000"/>
        <rFont val="Calibri"/>
      </rPr>
      <t>KeyVaultProperties</t>
    </r>
    <r>
      <rPr>
        <sz val="11"/>
        <color rgb="FF000000"/>
        <rFont val="Calibri"/>
      </rPr>
      <t xml:space="preserve"> is not </t>
    </r>
    <r>
      <rPr>
        <b/>
        <sz val="11"/>
        <color rgb="FF000000"/>
        <rFont val="Calibri"/>
      </rPr>
      <t>null</t>
    </r>
    <r>
      <rPr>
        <sz val="11"/>
        <color rgb="FF000000"/>
        <rFont val="Calibri"/>
      </rPr>
      <t xml:space="preserve"> or empty, and ensure </t>
    </r>
    <r>
      <rPr>
        <b/>
        <sz val="11"/>
        <color rgb="FF000000"/>
        <rFont val="Calibri"/>
      </rPr>
      <t>KeySource</t>
    </r>
    <r>
      <rPr>
        <sz val="11"/>
        <color rgb="FF000000"/>
        <rFont val="Calibri"/>
      </rPr>
      <t xml:space="preserve"> is not  set to </t>
    </r>
    <r>
      <rPr>
        <b/>
        <sz val="11"/>
        <color rgb="FF000000"/>
        <rFont val="Calibri"/>
      </rPr>
      <t>Microsoft.Storage</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fbb99e8e-e444-4da0-9ff1-75c92f5a85b2 </t>
    </r>
    <r>
      <rPr>
        <sz val="11"/>
        <color rgb="FF0000FF"/>
        <rFont val="Calibri"/>
      </rPr>
      <t>(https://portal.azure.com/#view/Microsoft_Azure_Policy/PolicyDetailBlade/definitionId/%2Fproviders%2FMicrosoft.Authorization%2FpolicyDefinitions%2Ffbb99e8e-e444-4da0-9ff1-75c92f5a85b2)</t>
    </r>
    <r>
      <rPr>
        <sz val="11"/>
        <color rgb="FF000000"/>
        <rFont val="Calibri"/>
      </rPr>
      <t xml:space="preserve"> </t>
    </r>
    <r>
      <rPr>
        <b/>
        <sz val="11"/>
        <color rgb="FF000000"/>
        <rFont val="Calibri"/>
      </rPr>
      <t>- Name:</t>
    </r>
    <r>
      <rPr>
        <sz val="11"/>
        <color rgb="FF000000"/>
        <rFont val="Calibri"/>
      </rPr>
      <t xml:space="preserve"> 'Storage account containing the container with activity logs must be encrypted with BYOK'</t>
    </r>
  </si>
  <si>
    <t>6.1.1.4</t>
  </si>
  <si>
    <r>
      <rPr>
        <sz val="11"/>
        <rFont val="Calibri"/>
      </rPr>
      <t xml:space="preserve">Ensure that Logging for Azure Key Vault is </t>
    </r>
    <r>
      <rPr>
        <sz val="11"/>
        <color rgb="FF000000"/>
        <rFont val="Calibri"/>
      </rPr>
      <t>'</t>
    </r>
    <r>
      <rPr>
        <b/>
        <sz val="11"/>
        <color rgb="FF000000"/>
        <rFont val="Calibri"/>
      </rPr>
      <t>Enabled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</si>
  <si>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Select a Key vault.</t>
    </r>
    <r>
      <rPr>
        <sz val="11"/>
        <color rgb="FF000000"/>
        <rFont val="Calibri"/>
      </rPr>
      <t xml:space="preserve">
</t>
    </r>
    <r>
      <rPr>
        <sz val="11"/>
        <color rgb="FF000000"/>
        <rFont val="Calibri"/>
      </rPr>
      <t xml:space="preserve">- Under </t>
    </r>
    <r>
      <rPr>
        <b/>
        <sz val="11"/>
        <color rgb="FF000000"/>
        <rFont val="Calibri"/>
      </rPr>
      <t>Monitoring</t>
    </r>
    <r>
      <rPr>
        <sz val="11"/>
        <color rgb="FF000000"/>
        <rFont val="Calibri"/>
      </rPr>
      <t xml:space="preserve">, select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 setting</t>
    </r>
    <r>
      <rPr>
        <sz val="11"/>
        <color rgb="FF000000"/>
        <rFont val="Calibri"/>
      </rPr>
      <t xml:space="preserve"> to update an existing diagnostic setting, or </t>
    </r>
    <r>
      <rPr>
        <b/>
        <sz val="11"/>
        <color rgb="FF000000"/>
        <rFont val="Calibri"/>
      </rPr>
      <t>Add diagnostic setting</t>
    </r>
    <r>
      <rPr>
        <sz val="11"/>
        <color rgb="FF000000"/>
        <rFont val="Calibri"/>
      </rPr>
      <t xml:space="preserve"> to create a new one.</t>
    </r>
    <r>
      <rPr>
        <sz val="11"/>
        <color rgb="FF000000"/>
        <rFont val="Calibri"/>
      </rPr>
      <t xml:space="preserve">
</t>
    </r>
    <r>
      <rPr>
        <sz val="11"/>
        <color rgb="FF000000"/>
        <rFont val="Calibri"/>
      </rPr>
      <t>- If creating a new diagnostic setting, provide a name.</t>
    </r>
    <r>
      <rPr>
        <sz val="11"/>
        <color rgb="FF000000"/>
        <rFont val="Calibri"/>
      </rPr>
      <t xml:space="preserve">
</t>
    </r>
    <r>
      <rPr>
        <sz val="11"/>
        <color rgb="FF000000"/>
        <rFont val="Calibri"/>
      </rPr>
      <t>- Configure an appropriate destination.</t>
    </r>
    <r>
      <rPr>
        <sz val="11"/>
        <color rgb="FF000000"/>
        <rFont val="Calibri"/>
      </rPr>
      <t xml:space="preserve">
</t>
    </r>
    <r>
      <rPr>
        <sz val="11"/>
        <color rgb="FF000000"/>
        <rFont val="Calibri"/>
      </rPr>
      <t xml:space="preserve">- Under </t>
    </r>
    <r>
      <rPr>
        <b/>
        <sz val="11"/>
        <color rgb="FF000000"/>
        <rFont val="Calibri"/>
      </rPr>
      <t>Category groups</t>
    </r>
    <r>
      <rPr>
        <sz val="11"/>
        <color rgb="FF000000"/>
        <rFont val="Calibri"/>
      </rPr>
      <t xml:space="preserve">, check </t>
    </r>
    <r>
      <rPr>
        <b/>
        <sz val="11"/>
        <color rgb="FF000000"/>
        <rFont val="Calibri"/>
      </rPr>
      <t>audit</t>
    </r>
    <r>
      <rPr>
        <sz val="11"/>
        <color rgb="FF000000"/>
        <rFont val="Calibri"/>
      </rPr>
      <t xml:space="preserve"> and </t>
    </r>
    <r>
      <rPr>
        <b/>
        <sz val="11"/>
        <color rgb="FF000000"/>
        <rFont val="Calibri"/>
      </rPr>
      <t>allLogs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To update an existing </t>
    </r>
    <r>
      <rPr>
        <b/>
        <sz val="11"/>
        <color rgb="FF000000"/>
        <rFont val="Calibri"/>
      </rPr>
      <t>Diagnostic Settings</t>
    </r>
    <r>
      <rPr>
        <sz val="11"/>
        <color rgb="FF000000"/>
        <rFont val="Calibri"/>
      </rPr>
      <t xml:space="preserve">
</t>
    </r>
    <r>
      <rPr>
        <sz val="11"/>
        <color rgb="FF006096"/>
        <rFont val="Roboto Condensed"/>
      </rPr>
      <t>az monitor diagnostic-settings update --name "&lt;diagnostic_setting_name&gt;" --resource &lt;key_vault_id&gt;</t>
    </r>
    <r>
      <rPr>
        <sz val="11"/>
        <color rgb="FF006096"/>
        <rFont val="Roboto Condensed"/>
      </rPr>
      <t xml:space="preserve">
</t>
    </r>
    <r>
      <rPr>
        <sz val="11"/>
        <color rgb="FF000000"/>
        <rFont val="Calibri"/>
      </rPr>
      <t xml:space="preserve">
</t>
    </r>
    <r>
      <rPr>
        <sz val="11"/>
        <color rgb="FF000000"/>
        <rFont val="Calibri"/>
      </rPr>
      <t xml:space="preserve">To create a new </t>
    </r>
    <r>
      <rPr>
        <b/>
        <sz val="11"/>
        <color rgb="FF000000"/>
        <rFont val="Calibri"/>
      </rPr>
      <t>Diagnostic Settings</t>
    </r>
    <r>
      <rPr>
        <sz val="11"/>
        <color rgb="FF000000"/>
        <rFont val="Calibri"/>
      </rPr>
      <t xml:space="preserve">
</t>
    </r>
    <r>
      <rPr>
        <sz val="11"/>
        <color rgb="FF006096"/>
        <rFont val="Roboto Condensed"/>
      </rPr>
      <t>az monitor diagnostic-settings create --name "&lt;diagnostic_setting_name&gt;" --resource &lt;key_vault_id&gt; --logs "[{category:audit,enabled:true},{category:allLogs,enabled:true}]" &lt;[--event-hub &lt;event_hub_ID&gt; --event-hub-rule &lt;event_hub_auth_rule_ID&gt; | --storage-account &lt;storage_account_ID&gt; |--workspace &lt;log_analytics_workspace_ID&gt; | --marketplace-partner-id &lt;solution_resource_ID&gt;]&gt;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Log</t>
    </r>
    <r>
      <rPr>
        <sz val="11"/>
        <color rgb="FF000000"/>
        <rFont val="Calibri"/>
      </rPr>
      <t xml:space="preserve"> settings object</t>
    </r>
    <r>
      <rPr>
        <sz val="11"/>
        <color rgb="FF000000"/>
        <rFont val="Calibri"/>
      </rPr>
      <t xml:space="preserve">
</t>
    </r>
    <r>
      <rPr>
        <sz val="11"/>
        <color rgb="FF006096"/>
        <rFont val="Roboto Condensed"/>
      </rPr>
      <t>$logSettings = @()</t>
    </r>
    <r>
      <rPr>
        <sz val="11"/>
        <color rgb="FF006096"/>
        <rFont val="Roboto Condensed"/>
      </rPr>
      <t xml:space="preserve">
</t>
    </r>
    <r>
      <rPr>
        <sz val="11"/>
        <color rgb="FF006096"/>
        <rFont val="Roboto Condensed"/>
      </rPr>
      <t>$logSettings += New-AzDiagnosticSettingLogSettingsObject -Enabled $true -Category audit</t>
    </r>
    <r>
      <rPr>
        <sz val="11"/>
        <color rgb="FF006096"/>
        <rFont val="Roboto Condensed"/>
      </rPr>
      <t xml:space="preserve">
</t>
    </r>
    <r>
      <rPr>
        <sz val="11"/>
        <color rgb="FF006096"/>
        <rFont val="Roboto Condensed"/>
      </rPr>
      <t>$logSettings += New-AzDiagnosticSettingLogSettingsObject -Enabled $true -Category allLogs</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Metric</t>
    </r>
    <r>
      <rPr>
        <sz val="11"/>
        <color rgb="FF000000"/>
        <rFont val="Calibri"/>
      </rPr>
      <t xml:space="preserve"> settings object</t>
    </r>
    <r>
      <rPr>
        <sz val="11"/>
        <color rgb="FF000000"/>
        <rFont val="Calibri"/>
      </rPr>
      <t xml:space="preserve">
</t>
    </r>
    <r>
      <rPr>
        <sz val="11"/>
        <color rgb="FF006096"/>
        <rFont val="Roboto Condensed"/>
      </rPr>
      <t>$metricSettings = @()</t>
    </r>
    <r>
      <rPr>
        <sz val="11"/>
        <color rgb="FF006096"/>
        <rFont val="Roboto Condensed"/>
      </rPr>
      <t xml:space="preserve">
</t>
    </r>
    <r>
      <rPr>
        <sz val="11"/>
        <color rgb="FF006096"/>
        <rFont val="Roboto Condensed"/>
      </rPr>
      <t>$metricSettings += New-AzDiagnosticSettingMetricSettingsObject -Enabled $true -Category AllMetrics</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Diagnostic Settings</t>
    </r>
    <r>
      <rPr>
        <sz val="11"/>
        <color rgb="FF000000"/>
        <rFont val="Calibri"/>
      </rPr>
      <t xml:space="preserve"> for each </t>
    </r>
    <r>
      <rPr>
        <b/>
        <sz val="11"/>
        <color rgb="FF000000"/>
        <rFont val="Calibri"/>
      </rPr>
      <t>Key Vault</t>
    </r>
    <r>
      <rPr>
        <sz val="11"/>
        <color rgb="FF000000"/>
        <rFont val="Calibri"/>
      </rPr>
      <t xml:space="preserve">
</t>
    </r>
    <r>
      <rPr>
        <sz val="11"/>
        <color rgb="FF006096"/>
        <rFont val="Roboto Condensed"/>
      </rPr>
      <t>New-AzDiagnosticSetting -Name "&lt;diagnostic_setting_name&gt;" -ResourceId &lt;key_vault_id&gt; -Log $logSettings -Metric $metricSettings [-StorageAccountId &lt;storage_account_ID&gt; | -EventHubName &lt;event_hub_name&gt; -EventHubAuthorizationRuleId &lt;event_hub_auth_rule_ID&gt; | -WorkSpaceId &lt;log analytics workspace ID&gt; | -MarketPlacePartnerId &lt;full resource ID for third-party solution&gt;]</t>
    </r>
    <r>
      <rPr>
        <sz val="11"/>
        <color rgb="FF006096"/>
        <rFont val="Roboto Condensed"/>
      </rPr>
      <t xml:space="preserve">
</t>
    </r>
  </si>
  <si>
    <r>
      <rPr>
        <sz val="11"/>
        <color rgb="FF000000"/>
        <rFont val="Calibri"/>
      </rPr>
      <t>Enable AuditEvent logging for key vault instances to ensure interactions with key vaults are logged and available.</t>
    </r>
  </si>
  <si>
    <r>
      <rPr>
        <sz val="11"/>
        <color rgb="FF000000"/>
        <rFont val="Calibri"/>
      </rPr>
      <t>There may be increased storage costs depending upon how many metrics are selected for logging.</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</si>
  <si>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under </t>
    </r>
    <r>
      <rPr>
        <b/>
        <sz val="11"/>
        <color rgb="FF000000"/>
        <rFont val="Calibri"/>
      </rPr>
      <t>Monitoring</t>
    </r>
    <r>
      <rPr>
        <sz val="11"/>
        <color rgb="FF000000"/>
        <rFont val="Calibri"/>
      </rPr>
      <t xml:space="preserve">, go to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 setting</t>
    </r>
    <r>
      <rPr>
        <sz val="11"/>
        <color rgb="FF000000"/>
        <rFont val="Calibri"/>
      </rPr>
      <t xml:space="preserve"> next to a diagnostic setting.</t>
    </r>
    <r>
      <rPr>
        <sz val="11"/>
        <color rgb="FF000000"/>
        <rFont val="Calibri"/>
      </rPr>
      <t xml:space="preserve">
</t>
    </r>
    <r>
      <rPr>
        <sz val="11"/>
        <color rgb="FF000000"/>
        <rFont val="Calibri"/>
      </rPr>
      <t>- Ensure that a destination is configured.</t>
    </r>
    <r>
      <rPr>
        <sz val="11"/>
        <color rgb="FF000000"/>
        <rFont val="Calibri"/>
      </rPr>
      <t xml:space="preserve">
</t>
    </r>
    <r>
      <rPr>
        <sz val="11"/>
        <color rgb="FF000000"/>
        <rFont val="Calibri"/>
      </rPr>
      <t xml:space="preserve">- Under </t>
    </r>
    <r>
      <rPr>
        <b/>
        <sz val="11"/>
        <color rgb="FF000000"/>
        <rFont val="Calibri"/>
      </rPr>
      <t>Category groups</t>
    </r>
    <r>
      <rPr>
        <sz val="11"/>
        <color rgb="FF000000"/>
        <rFont val="Calibri"/>
      </rPr>
      <t xml:space="preserve">, ensure that </t>
    </r>
    <r>
      <rPr>
        <b/>
        <sz val="11"/>
        <color rgb="FF000000"/>
        <rFont val="Calibri"/>
      </rPr>
      <t>audit</t>
    </r>
    <r>
      <rPr>
        <sz val="11"/>
        <color rgb="FF000000"/>
        <rFont val="Calibri"/>
      </rPr>
      <t xml:space="preserve"> and </t>
    </r>
    <r>
      <rPr>
        <b/>
        <sz val="11"/>
        <color rgb="FF000000"/>
        <rFont val="Calibri"/>
      </rPr>
      <t>allLogs</t>
    </r>
    <r>
      <rPr>
        <sz val="11"/>
        <color rgb="FF000000"/>
        <rFont val="Calibri"/>
      </rPr>
      <t xml:space="preserve"> are checked.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List all key vaults</t>
    </r>
    <r>
      <rPr>
        <sz val="11"/>
        <color rgb="FF000000"/>
        <rFont val="Calibri"/>
      </rPr>
      <t xml:space="preserve">
</t>
    </r>
    <r>
      <rPr>
        <sz val="11"/>
        <color rgb="FF006096"/>
        <rFont val="Roboto Condensed"/>
      </rPr>
      <t>az keyvault list</t>
    </r>
    <r>
      <rPr>
        <sz val="11"/>
        <color rgb="FF006096"/>
        <rFont val="Roboto Condensed"/>
      </rPr>
      <t xml:space="preserve">
</t>
    </r>
    <r>
      <rPr>
        <sz val="11"/>
        <color rgb="FF000000"/>
        <rFont val="Calibri"/>
      </rPr>
      <t xml:space="preserve">
</t>
    </r>
    <r>
      <rPr>
        <sz val="11"/>
        <color rgb="FF000000"/>
        <rFont val="Calibri"/>
      </rPr>
      <t xml:space="preserve">For each keyvault </t>
    </r>
    <r>
      <rPr>
        <b/>
        <sz val="11"/>
        <color rgb="FF000000"/>
        <rFont val="Calibri"/>
      </rPr>
      <t>id</t>
    </r>
    <r>
      <rPr>
        <sz val="11"/>
        <color rgb="FF000000"/>
        <rFont val="Calibri"/>
      </rPr>
      <t xml:space="preserve">
</t>
    </r>
    <r>
      <rPr>
        <sz val="11"/>
        <color rgb="FF006096"/>
        <rFont val="Roboto Condensed"/>
      </rPr>
      <t>az monitor diagnostic-settings list --resource &lt;id&gt;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storageAccountId</t>
    </r>
    <r>
      <rPr>
        <sz val="11"/>
        <color rgb="FF000000"/>
        <rFont val="Calibri"/>
      </rPr>
      <t xml:space="preserve"> reflects your desired destination and that </t>
    </r>
    <r>
      <rPr>
        <b/>
        <sz val="11"/>
        <color rgb="FF000000"/>
        <rFont val="Calibri"/>
      </rPr>
      <t>categoryGroup</t>
    </r>
    <r>
      <rPr>
        <sz val="11"/>
        <color rgb="FF000000"/>
        <rFont val="Calibri"/>
      </rPr>
      <t xml:space="preserve"> and </t>
    </r>
    <r>
      <rPr>
        <b/>
        <sz val="11"/>
        <color rgb="FF000000"/>
        <rFont val="Calibri"/>
      </rPr>
      <t>enabled</t>
    </r>
    <r>
      <rPr>
        <sz val="11"/>
        <color rgb="FF000000"/>
        <rFont val="Calibri"/>
      </rPr>
      <t xml:space="preserve"> are set as follows in the sample outputs below.</t>
    </r>
    <r>
      <rPr>
        <sz val="11"/>
        <color rgb="FF000000"/>
        <rFont val="Calibri"/>
      </rPr>
      <t xml:space="preserve">
</t>
    </r>
    <r>
      <rPr>
        <sz val="11"/>
        <color rgb="FF006096"/>
        <rFont val="Roboto Condensed"/>
      </rPr>
      <t>"logs":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"categoryGroup": "audit",</t>
    </r>
    <r>
      <rPr>
        <sz val="11"/>
        <color rgb="FF006096"/>
        <rFont val="Roboto Condensed"/>
      </rPr>
      <t xml:space="preserve">
</t>
    </r>
    <r>
      <rPr>
        <sz val="11"/>
        <color rgb="FF006096"/>
        <rFont val="Roboto Condensed"/>
      </rPr>
      <t xml:space="preserve">    "enabled": 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"categoryGroup": "allLogs",</t>
    </r>
    <r>
      <rPr>
        <sz val="11"/>
        <color rgb="FF006096"/>
        <rFont val="Roboto Condensed"/>
      </rPr>
      <t xml:space="preserve">
</t>
    </r>
    <r>
      <rPr>
        <sz val="11"/>
        <color rgb="FF006096"/>
        <rFont val="Roboto Condensed"/>
      </rPr>
      <t xml:space="preserve">    "enabled": 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List the key vault(s) in the subscription</t>
    </r>
    <r>
      <rPr>
        <sz val="11"/>
        <color rgb="FF000000"/>
        <rFont val="Calibri"/>
      </rPr>
      <t xml:space="preserve">
</t>
    </r>
    <r>
      <rPr>
        <sz val="11"/>
        <color rgb="FF006096"/>
        <rFont val="Roboto Condensed"/>
      </rPr>
      <t>Get-AzKeyVault</t>
    </r>
    <r>
      <rPr>
        <sz val="11"/>
        <color rgb="FF006096"/>
        <rFont val="Roboto Condensed"/>
      </rPr>
      <t xml:space="preserve">
</t>
    </r>
    <r>
      <rPr>
        <sz val="11"/>
        <color rgb="FF000000"/>
        <rFont val="Calibri"/>
      </rPr>
      <t xml:space="preserve">
</t>
    </r>
    <r>
      <rPr>
        <sz val="11"/>
        <color rgb="FF000000"/>
        <rFont val="Calibri"/>
      </rPr>
      <t>For each key vault, run the following:</t>
    </r>
    <r>
      <rPr>
        <sz val="11"/>
        <color rgb="FF000000"/>
        <rFont val="Calibri"/>
      </rPr>
      <t xml:space="preserve">
</t>
    </r>
    <r>
      <rPr>
        <sz val="11"/>
        <color rgb="FF006096"/>
        <rFont val="Roboto Condensed"/>
      </rPr>
      <t>Get-AzDiagnosticSetting -ResourceId &lt;key_vault_id&gt;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StorageAccountId</t>
    </r>
    <r>
      <rPr>
        <sz val="11"/>
        <color rgb="FF000000"/>
        <rFont val="Calibri"/>
      </rPr>
      <t xml:space="preserve">, </t>
    </r>
    <r>
      <rPr>
        <b/>
        <sz val="11"/>
        <color rgb="FF000000"/>
        <rFont val="Calibri"/>
      </rPr>
      <t>ServiceBusRuleId</t>
    </r>
    <r>
      <rPr>
        <sz val="11"/>
        <color rgb="FF000000"/>
        <rFont val="Calibri"/>
      </rPr>
      <t xml:space="preserve">, </t>
    </r>
    <r>
      <rPr>
        <b/>
        <sz val="11"/>
        <color rgb="FF000000"/>
        <rFont val="Calibri"/>
      </rPr>
      <t>MarketplacePartnerId</t>
    </r>
    <r>
      <rPr>
        <sz val="11"/>
        <color rgb="FF000000"/>
        <rFont val="Calibri"/>
      </rPr>
      <t xml:space="preserve">, or </t>
    </r>
    <r>
      <rPr>
        <b/>
        <sz val="11"/>
        <color rgb="FF000000"/>
        <rFont val="Calibri"/>
      </rPr>
      <t>WorkspaceId</t>
    </r>
    <r>
      <rPr>
        <sz val="11"/>
        <color rgb="FF000000"/>
        <rFont val="Calibri"/>
      </rPr>
      <t xml:space="preserve"> is set as appropriate. Also, ensure that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and that </t>
    </r>
    <r>
      <rPr>
        <b/>
        <sz val="11"/>
        <color rgb="FF000000"/>
        <rFont val="Calibri"/>
      </rPr>
      <t>categoryGroup</t>
    </r>
    <r>
      <rPr>
        <sz val="11"/>
        <color rgb="FF000000"/>
        <rFont val="Calibri"/>
      </rPr>
      <t xml:space="preserve"> reflects both </t>
    </r>
    <r>
      <rPr>
        <b/>
        <sz val="11"/>
        <color rgb="FF000000"/>
        <rFont val="Calibri"/>
      </rPr>
      <t>audit</t>
    </r>
    <r>
      <rPr>
        <sz val="11"/>
        <color rgb="FF000000"/>
        <rFont val="Calibri"/>
      </rPr>
      <t xml:space="preserve"> and </t>
    </r>
    <r>
      <rPr>
        <b/>
        <sz val="11"/>
        <color rgb="FF000000"/>
        <rFont val="Calibri"/>
      </rPr>
      <t>allLogs</t>
    </r>
    <r>
      <rPr>
        <sz val="11"/>
        <color rgb="FF000000"/>
        <rFont val="Calibri"/>
      </rPr>
      <t xml:space="preserve"> category groups.</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cf820ca0-f99e-4f3e-84fb-66e913812d21 </t>
    </r>
    <r>
      <rPr>
        <sz val="11"/>
        <color rgb="FF0000FF"/>
        <rFont val="Calibri"/>
      </rPr>
      <t>(https://portal.azure.com/#view/Microsoft_Azure_Policy/PolicyDetailBlade/definitionId/%2Fproviders%2FMicrosoft.Authorization%2FpolicyDefinitions%2Fcf820ca0-f99e-4f3e-84fb-66e913812d21)</t>
    </r>
    <r>
      <rPr>
        <sz val="11"/>
        <color rgb="FF000000"/>
        <rFont val="Calibri"/>
      </rPr>
      <t xml:space="preserve"> </t>
    </r>
    <r>
      <rPr>
        <b/>
        <sz val="11"/>
        <color rgb="FF000000"/>
        <rFont val="Calibri"/>
      </rPr>
      <t>- Name:</t>
    </r>
    <r>
      <rPr>
        <sz val="11"/>
        <color rgb="FF000000"/>
        <rFont val="Calibri"/>
      </rPr>
      <t xml:space="preserve"> 'Resource logs in Key Vault should be enabled'</t>
    </r>
  </si>
  <si>
    <r>
      <rPr>
        <sz val="11"/>
        <color rgb="FF000000"/>
        <rFont val="Calibri"/>
      </rPr>
      <t>By default, Diagnostic AuditEvent logging is not enabled for Key Vault instances.</t>
    </r>
  </si>
  <si>
    <t>6.1.1.5</t>
  </si>
  <si>
    <r>
      <rPr>
        <sz val="11"/>
        <rFont val="Calibri"/>
      </rPr>
      <t>Ensure that Network Security Group Flow Logs are Captured and Sent to Log Analytics</t>
    </r>
  </si>
  <si>
    <r>
      <rPr>
        <sz val="11"/>
        <color rgb="FF000000"/>
        <rFont val="Calibri"/>
      </rPr>
      <t xml:space="preserve">As of June 30, 2025, creating new NSG flow logs is no longer possible. Azure recommends migrating to virtual network flow logs. Consider applying the recommendation, </t>
    </r>
    <r>
      <rPr>
        <b/>
        <sz val="11"/>
        <color rgb="FF000000"/>
        <rFont val="Calibri"/>
      </rPr>
      <t>Ensure that virtual network flow logs are captured and sent to Log Analytics</t>
    </r>
    <r>
      <rPr>
        <sz val="11"/>
        <color rgb="FF000000"/>
        <rFont val="Calibri"/>
      </rPr>
      <t>, from this section.</t>
    </r>
  </si>
  <si>
    <r>
      <rPr>
        <sz val="11"/>
        <color rgb="FF000000"/>
        <rFont val="Calibri"/>
      </rPr>
      <t>Ensure that network flow logs are captured and fed into a central log analytics workspace.</t>
    </r>
    <r>
      <rPr>
        <sz val="11"/>
        <color rgb="FF000000"/>
        <rFont val="Calibri"/>
      </rPr>
      <t xml:space="preserve">
</t>
    </r>
    <r>
      <rPr>
        <b/>
        <sz val="11"/>
        <color rgb="FF000000"/>
        <rFont val="Calibri"/>
      </rPr>
      <t>Retirement Notice</t>
    </r>
    <r>
      <rPr>
        <sz val="11"/>
        <color rgb="FF000000"/>
        <rFont val="Calibri"/>
      </rPr>
      <t xml:space="preserve">
</t>
    </r>
    <r>
      <rPr>
        <sz val="11"/>
        <color rgb="FF000000"/>
        <rFont val="Calibri"/>
      </rPr>
      <t>On September 30, 2027, network security group (NSG) flow logs will be retired. As of June 30, 2025, creating new NSG flow logs is no longer possible. Azure recommends migrating to virtual network flow logs. Review https://azure.microsoft.com/en-us/updates?id=Azure-NSG-flow-logs-Retirement for more information.</t>
    </r>
    <r>
      <rPr>
        <sz val="11"/>
        <color rgb="FF000000"/>
        <rFont val="Calibri"/>
      </rPr>
      <t xml:space="preserve">
</t>
    </r>
    <r>
      <rPr>
        <sz val="11"/>
        <color rgb="FF000000"/>
        <rFont val="Calibri"/>
      </rPr>
      <t xml:space="preserve">For virtual network flow logs, consider applying the recommendation, </t>
    </r>
    <r>
      <rPr>
        <b/>
        <sz val="11"/>
        <color rgb="FF000000"/>
        <rFont val="Calibri"/>
      </rPr>
      <t>Ensure that virtual network flow logs are captured and sent to Log Analytics</t>
    </r>
    <r>
      <rPr>
        <sz val="11"/>
        <color rgb="FF000000"/>
        <rFont val="Calibri"/>
      </rPr>
      <t>, from this section.</t>
    </r>
  </si>
  <si>
    <r>
      <rPr>
        <sz val="11"/>
        <color rgb="FF000000"/>
        <rFont val="Calibri"/>
      </rPr>
      <t>The impact of configuring NSG Flow logs is primarily one of cost and configuration. If deployed, it will create storage accounts that hold minimal amounts of data on a 5-day lifecycle before feeding to Log Analytics Workspace.This will increase the amount of data stored and used by Azure Monitor.</t>
    </r>
  </si>
  <si>
    <r>
      <rPr>
        <b/>
        <sz val="11"/>
        <color rgb="FF000000"/>
        <rFont val="Calibri"/>
      </rPr>
      <t>Audit from Azure Portal</t>
    </r>
    <r>
      <rPr>
        <sz val="11"/>
        <color rgb="FF000000"/>
        <rFont val="Calibri"/>
      </rPr>
      <t xml:space="preserve">
</t>
    </r>
    <r>
      <rPr>
        <sz val="11"/>
        <color rgb="FF000000"/>
        <rFont val="Calibri"/>
      </rPr>
      <t xml:space="preserve">- Navigate to </t>
    </r>
    <r>
      <rPr>
        <b/>
        <sz val="11"/>
        <color rgb="FF000000"/>
        <rFont val="Calibri"/>
      </rPr>
      <t>Network Watcher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t>
    </r>
    <r>
      <rPr>
        <sz val="11"/>
        <color rgb="FF000000"/>
        <rFont val="Calibri"/>
      </rPr>
      <t xml:space="preserve">, select </t>
    </r>
    <r>
      <rPr>
        <b/>
        <sz val="11"/>
        <color rgb="FF000000"/>
        <rFont val="Calibri"/>
      </rPr>
      <t>Flow logs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Filter</t>
    </r>
    <r>
      <rPr>
        <sz val="11"/>
        <color rgb="FF000000"/>
        <rFont val="Calibri"/>
      </rPr>
      <t xml:space="preserve"> drop-down, select </t>
    </r>
    <r>
      <rPr>
        <b/>
        <sz val="11"/>
        <color rgb="FF000000"/>
        <rFont val="Calibri"/>
      </rPr>
      <t>Flow log type</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Value</t>
    </r>
    <r>
      <rPr>
        <sz val="11"/>
        <color rgb="FF000000"/>
        <rFont val="Calibri"/>
      </rPr>
      <t xml:space="preserve"> drop-down, check </t>
    </r>
    <r>
      <rPr>
        <b/>
        <sz val="11"/>
        <color rgb="FF000000"/>
        <rFont val="Calibri"/>
      </rPr>
      <t>Network security group</t>
    </r>
    <r>
      <rPr>
        <sz val="11"/>
        <color rgb="FF000000"/>
        <rFont val="Calibri"/>
      </rPr>
      <t xml:space="preserve"> only.</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Ensure that at least one network security group flow log is listed and is configured to send logs to a </t>
    </r>
    <r>
      <rPr>
        <b/>
        <sz val="11"/>
        <color rgb="FF000000"/>
        <rFont val="Calibri"/>
      </rPr>
      <t>Log Analytics Workspace</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27960feb-a23c-4577-8d36-ef8b5f35e0be </t>
    </r>
    <r>
      <rPr>
        <sz val="11"/>
        <color rgb="FF0000FF"/>
        <rFont val="Calibri"/>
      </rPr>
      <t>(https://portal.azure.com/#view/Microsoft_Azure_Policy/PolicyDetailBlade/definitionId/%2Fproviders%2FMicrosoft.Authorization%2FpolicyDefinitions%2F27960feb-a23c-4577-8d36-ef8b5f35e0be)</t>
    </r>
    <r>
      <rPr>
        <sz val="11"/>
        <color rgb="FF000000"/>
        <rFont val="Calibri"/>
      </rPr>
      <t xml:space="preserve"> </t>
    </r>
    <r>
      <rPr>
        <b/>
        <sz val="11"/>
        <color rgb="FF000000"/>
        <rFont val="Calibri"/>
      </rPr>
      <t>- Name:</t>
    </r>
    <r>
      <rPr>
        <sz val="11"/>
        <color rgb="FF000000"/>
        <rFont val="Calibri"/>
      </rPr>
      <t xml:space="preserve"> 'All flow log resources should be in enabled state'</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c251913d-7d24-4958-af87-478ed3b9ba41 </t>
    </r>
    <r>
      <rPr>
        <sz val="11"/>
        <color rgb="FF0000FF"/>
        <rFont val="Calibri"/>
      </rPr>
      <t>(https://portal.azure.com/#view/Microsoft_Azure_Policy/PolicyDetailBlade/definitionId/%2Fproviders%2FMicrosoft.Authorization%2FpolicyDefinitions%2Fc251913d-7d24-4958-af87-478ed3b9ba41)</t>
    </r>
    <r>
      <rPr>
        <sz val="11"/>
        <color rgb="FF000000"/>
        <rFont val="Calibri"/>
      </rPr>
      <t xml:space="preserve"> </t>
    </r>
    <r>
      <rPr>
        <b/>
        <sz val="11"/>
        <color rgb="FF000000"/>
        <rFont val="Calibri"/>
      </rPr>
      <t>- Name:</t>
    </r>
    <r>
      <rPr>
        <sz val="11"/>
        <color rgb="FF000000"/>
        <rFont val="Calibri"/>
      </rPr>
      <t xml:space="preserve"> 'Flow logs should be configured for every network security group'</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4c3c6c5f-0d47-4402-99b8-aa543dd8bcee </t>
    </r>
    <r>
      <rPr>
        <sz val="11"/>
        <color rgb="FF0000FF"/>
        <rFont val="Calibri"/>
      </rPr>
      <t>(https://portal.azure.com/#view/Microsoft_Azure_Policy/PolicyDetailBlade/definitionId/%2Fproviders%2FMicrosoft.Authorization%2FpolicyDefinitions%2F4c3c6c5f-0d47-4402-99b8-aa543dd8bcee)</t>
    </r>
    <r>
      <rPr>
        <sz val="11"/>
        <color rgb="FF000000"/>
        <rFont val="Calibri"/>
      </rPr>
      <t xml:space="preserve"> </t>
    </r>
    <r>
      <rPr>
        <b/>
        <sz val="11"/>
        <color rgb="FF000000"/>
        <rFont val="Calibri"/>
      </rPr>
      <t>- Name:</t>
    </r>
    <r>
      <rPr>
        <sz val="11"/>
        <color rgb="FF000000"/>
        <rFont val="Calibri"/>
      </rPr>
      <t xml:space="preserve"> 'Flow logs should be configured for every virtual network'</t>
    </r>
  </si>
  <si>
    <r>
      <rPr>
        <sz val="11"/>
        <color rgb="FF000000"/>
        <rFont val="Calibri"/>
      </rPr>
      <t>By default Network Security Group logs are not sent to Log Analytics.</t>
    </r>
  </si>
  <si>
    <t>6.1.1.6</t>
  </si>
  <si>
    <r>
      <rPr>
        <sz val="11"/>
        <rFont val="Calibri"/>
      </rPr>
      <t>Ensure that Virtual Network Flow Logs are Captured and Sent to Log Analytics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</si>
  <si>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Network Watcher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t>
    </r>
    <r>
      <rPr>
        <sz val="11"/>
        <color rgb="FF000000"/>
        <rFont val="Calibri"/>
      </rPr>
      <t xml:space="preserve">, click </t>
    </r>
    <r>
      <rPr>
        <b/>
        <sz val="11"/>
        <color rgb="FF000000"/>
        <rFont val="Calibri"/>
      </rPr>
      <t>Flow logs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Create</t>
    </r>
    <r>
      <rPr>
        <sz val="11"/>
        <color rgb="FF000000"/>
        <rFont val="Calibri"/>
      </rPr>
      <t>.</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Next to </t>
    </r>
    <r>
      <rPr>
        <b/>
        <sz val="11"/>
        <color rgb="FF000000"/>
        <rFont val="Calibri"/>
      </rPr>
      <t>Flow log type</t>
    </r>
    <r>
      <rPr>
        <sz val="11"/>
        <color rgb="FF000000"/>
        <rFont val="Calibri"/>
      </rPr>
      <t xml:space="preserve">, select </t>
    </r>
    <r>
      <rPr>
        <b/>
        <sz val="11"/>
        <color rgb="FF000000"/>
        <rFont val="Calibri"/>
      </rPr>
      <t>Virtual network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Select target resource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Virtual network</t>
    </r>
    <r>
      <rPr>
        <sz val="11"/>
        <color rgb="FF000000"/>
        <rFont val="Calibri"/>
      </rPr>
      <t>.</t>
    </r>
    <r>
      <rPr>
        <sz val="11"/>
        <color rgb="FF000000"/>
        <rFont val="Calibri"/>
      </rPr>
      <t xml:space="preserve">
</t>
    </r>
    <r>
      <rPr>
        <sz val="11"/>
        <color rgb="FF000000"/>
        <rFont val="Calibri"/>
      </rPr>
      <t>- Select a virtual network.</t>
    </r>
    <r>
      <rPr>
        <sz val="11"/>
        <color rgb="FF000000"/>
        <rFont val="Calibri"/>
      </rPr>
      <t xml:space="preserve">
</t>
    </r>
    <r>
      <rPr>
        <sz val="11"/>
        <color rgb="FF000000"/>
        <rFont val="Calibri"/>
      </rPr>
      <t xml:space="preserve">- Click </t>
    </r>
    <r>
      <rPr>
        <b/>
        <sz val="11"/>
        <color rgb="FF000000"/>
        <rFont val="Calibri"/>
      </rPr>
      <t>Confirm selection</t>
    </r>
    <r>
      <rPr>
        <sz val="11"/>
        <color rgb="FF000000"/>
        <rFont val="Calibri"/>
      </rPr>
      <t>.</t>
    </r>
    <r>
      <rPr>
        <sz val="11"/>
        <color rgb="FF000000"/>
        <rFont val="Calibri"/>
      </rPr>
      <t xml:space="preserve">
</t>
    </r>
    <r>
      <rPr>
        <sz val="11"/>
        <color rgb="FF000000"/>
        <rFont val="Calibri"/>
      </rPr>
      <t>- Select a storage account, or create a new storage account.</t>
    </r>
    <r>
      <rPr>
        <sz val="11"/>
        <color rgb="FF000000"/>
        <rFont val="Calibri"/>
      </rPr>
      <t xml:space="preserve">
</t>
    </r>
    <r>
      <rPr>
        <sz val="11"/>
        <color rgb="FF000000"/>
        <rFont val="Calibri"/>
      </rPr>
      <t>- Set the retention in days for the storage account.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Analytics</t>
    </r>
    <r>
      <rPr>
        <sz val="11"/>
        <color rgb="FF000000"/>
        <rFont val="Calibri"/>
      </rPr>
      <t xml:space="preserve">, for </t>
    </r>
    <r>
      <rPr>
        <b/>
        <sz val="11"/>
        <color rgb="FF000000"/>
        <rFont val="Calibri"/>
      </rPr>
      <t>Flow logs version</t>
    </r>
    <r>
      <rPr>
        <sz val="11"/>
        <color rgb="FF000000"/>
        <rFont val="Calibri"/>
      </rPr>
      <t xml:space="preserve">, select </t>
    </r>
    <r>
      <rPr>
        <b/>
        <sz val="11"/>
        <color rgb="FF000000"/>
        <rFont val="Calibri"/>
      </rPr>
      <t>Version 2</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traffic analytics</t>
    </r>
    <r>
      <rPr>
        <sz val="11"/>
        <color rgb="FF000000"/>
        <rFont val="Calibri"/>
      </rPr>
      <t>.</t>
    </r>
    <r>
      <rPr>
        <sz val="11"/>
        <color rgb="FF000000"/>
        <rFont val="Calibri"/>
      </rPr>
      <t xml:space="preserve">
</t>
    </r>
    <r>
      <rPr>
        <sz val="11"/>
        <color rgb="FF000000"/>
        <rFont val="Calibri"/>
      </rPr>
      <t>- Select a processing interval.</t>
    </r>
    <r>
      <rPr>
        <sz val="11"/>
        <color rgb="FF000000"/>
        <rFont val="Calibri"/>
      </rPr>
      <t xml:space="preserve">
</t>
    </r>
    <r>
      <rPr>
        <sz val="11"/>
        <color rgb="FF000000"/>
        <rFont val="Calibri"/>
      </rPr>
      <t xml:space="preserve">- Select a </t>
    </r>
    <r>
      <rPr>
        <b/>
        <sz val="11"/>
        <color rgb="FF000000"/>
        <rFont val="Calibri"/>
      </rPr>
      <t>Log Analytics Workspace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Optionally, add </t>
    </r>
    <r>
      <rPr>
        <b/>
        <sz val="11"/>
        <color rgb="FF000000"/>
        <rFont val="Calibri"/>
      </rPr>
      <t>Tags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Repeat steps 1-20 for each subscription or virtual network requiring remediation.</t>
    </r>
  </si>
  <si>
    <r>
      <rPr>
        <sz val="11"/>
        <color rgb="FF000000"/>
        <rFont val="Calibri"/>
      </rPr>
      <t>Ensure that virtual network flow logs are captured and fed into a central log analytics workspace.</t>
    </r>
  </si>
  <si>
    <r>
      <rPr>
        <sz val="11"/>
        <color rgb="FF000000"/>
        <rFont val="Calibri"/>
      </rPr>
      <t>- Virtual network flow logs are charged per gigabyte of network flow logs collected and come with a free tier of 5 GB/month per subscription.</t>
    </r>
    <r>
      <rPr>
        <sz val="11"/>
        <color rgb="FF000000"/>
        <rFont val="Calibri"/>
      </rPr>
      <t xml:space="preserve">
</t>
    </r>
    <r>
      <rPr>
        <sz val="11"/>
        <color rgb="FF000000"/>
        <rFont val="Calibri"/>
      </rPr>
      <t>- If traffic analytics is enabled with virtual network flow logs, traffic analytics pricing applies at per gigabyte processing rates.</t>
    </r>
    <r>
      <rPr>
        <sz val="11"/>
        <color rgb="FF000000"/>
        <rFont val="Calibri"/>
      </rPr>
      <t xml:space="preserve">
</t>
    </r>
    <r>
      <rPr>
        <sz val="11"/>
        <color rgb="FF000000"/>
        <rFont val="Calibri"/>
      </rPr>
      <t>- The storage of logs is charged separately.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</si>
  <si>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Network Watcher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t>
    </r>
    <r>
      <rPr>
        <sz val="11"/>
        <color rgb="FF000000"/>
        <rFont val="Calibri"/>
      </rPr>
      <t xml:space="preserve">, select </t>
    </r>
    <r>
      <rPr>
        <b/>
        <sz val="11"/>
        <color rgb="FF000000"/>
        <rFont val="Calibri"/>
      </rPr>
      <t>Flow logs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Filter</t>
    </r>
    <r>
      <rPr>
        <sz val="11"/>
        <color rgb="FF000000"/>
        <rFont val="Calibri"/>
      </rPr>
      <t xml:space="preserve"> drop-down menu, select </t>
    </r>
    <r>
      <rPr>
        <b/>
        <sz val="11"/>
        <color rgb="FF000000"/>
        <rFont val="Calibri"/>
      </rPr>
      <t>Flow log type</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Value</t>
    </r>
    <r>
      <rPr>
        <sz val="11"/>
        <color rgb="FF000000"/>
        <rFont val="Calibri"/>
      </rPr>
      <t xml:space="preserve"> drop-down menu, check </t>
    </r>
    <r>
      <rPr>
        <b/>
        <sz val="11"/>
        <color rgb="FF000000"/>
        <rFont val="Calibri"/>
      </rPr>
      <t>Virtual network</t>
    </r>
    <r>
      <rPr>
        <sz val="11"/>
        <color rgb="FF000000"/>
        <rFont val="Calibri"/>
      </rPr>
      <t xml:space="preserve"> only.</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Ensure that at least one virtual network flow log is listed and is configured to send logs to a </t>
    </r>
    <r>
      <rPr>
        <b/>
        <sz val="11"/>
        <color rgb="FF000000"/>
        <rFont val="Calibri"/>
      </rPr>
      <t>Log Analytics Workspace</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2f080164-9f4d-497e-9db6-416dc9f7b48a </t>
    </r>
    <r>
      <rPr>
        <sz val="11"/>
        <color rgb="FF0000FF"/>
        <rFont val="Calibri"/>
      </rPr>
      <t>(https://portal.azure.com/#view/Microsoft_Azure_Policy/PolicyDetailBlade/definitionId/%2Fproviders%2FMicrosoft.Authorization%2FpolicyDefinitions%2F2f080164-9f4d-497e-9db6-416dc9f7b48a)</t>
    </r>
    <r>
      <rPr>
        <sz val="11"/>
        <color rgb="FF000000"/>
        <rFont val="Calibri"/>
      </rPr>
      <t xml:space="preserve"> </t>
    </r>
    <r>
      <rPr>
        <b/>
        <sz val="11"/>
        <color rgb="FF000000"/>
        <rFont val="Calibri"/>
      </rPr>
      <t>- Name:</t>
    </r>
    <r>
      <rPr>
        <sz val="11"/>
        <color rgb="FF000000"/>
        <rFont val="Calibri"/>
      </rPr>
      <t xml:space="preserve"> 'Network Watcher flow logs should have traffic analytics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4c3c6c5f-0d47-4402-99b8-aa543dd8bcee </t>
    </r>
    <r>
      <rPr>
        <sz val="11"/>
        <color rgb="FF0000FF"/>
        <rFont val="Calibri"/>
      </rPr>
      <t>(https://portal.azure.com/#view/Microsoft_Azure_Policy/PolicyDetailBlade/definitionId/%2Fproviders%2FMicrosoft.Authorization%2FpolicyDefinitions%2F4c3c6c5f-0d47-4402-99b8-aa543dd8bcee)</t>
    </r>
    <r>
      <rPr>
        <sz val="11"/>
        <color rgb="FF000000"/>
        <rFont val="Calibri"/>
      </rPr>
      <t xml:space="preserve"> </t>
    </r>
    <r>
      <rPr>
        <b/>
        <sz val="11"/>
        <color rgb="FF000000"/>
        <rFont val="Calibri"/>
      </rPr>
      <t>- Name:</t>
    </r>
    <r>
      <rPr>
        <sz val="11"/>
        <color rgb="FF000000"/>
        <rFont val="Calibri"/>
      </rPr>
      <t xml:space="preserve"> 'Audit flow logs configuration for every virtual network'</t>
    </r>
  </si>
  <si>
    <t>6.1.1.7</t>
  </si>
  <si>
    <r>
      <rPr>
        <sz val="11"/>
        <rFont val="Calibri"/>
      </rPr>
      <t>Ensure that a Microsoft Entra Diagnostic Setting Exists to Send Microsoft Graph Activity Logs to an Appropriate Destination</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</si>
  <si>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Monitoring</t>
    </r>
    <r>
      <rPr>
        <sz val="11"/>
        <color rgb="FF000000"/>
        <rFont val="Calibri"/>
      </rPr>
      <t xml:space="preserve">, click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 diagnostic setting</t>
    </r>
    <r>
      <rPr>
        <sz val="11"/>
        <color rgb="FF000000"/>
        <rFont val="Calibri"/>
      </rPr>
      <t>.</t>
    </r>
    <r>
      <rPr>
        <sz val="11"/>
        <color rgb="FF000000"/>
        <rFont val="Calibri"/>
      </rPr>
      <t xml:space="preserve">
</t>
    </r>
    <r>
      <rPr>
        <sz val="11"/>
        <color rgb="FF000000"/>
        <rFont val="Calibri"/>
      </rPr>
      <t xml:space="preserve">- Provide a </t>
    </r>
    <r>
      <rPr>
        <b/>
        <sz val="11"/>
        <color rgb="FF000000"/>
        <rFont val="Calibri"/>
      </rPr>
      <t>Diagnostic setting name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 &gt; Categories</t>
    </r>
    <r>
      <rPr>
        <sz val="11"/>
        <color rgb="FF000000"/>
        <rFont val="Calibri"/>
      </rPr>
      <t xml:space="preserve">, check the box next to </t>
    </r>
    <r>
      <rPr>
        <b/>
        <sz val="11"/>
        <color rgb="FF000000"/>
        <rFont val="Calibri"/>
      </rPr>
      <t>MicrosoftGraphActivityLogs</t>
    </r>
    <r>
      <rPr>
        <sz val="11"/>
        <color rgb="FF000000"/>
        <rFont val="Calibri"/>
      </rPr>
      <t>.</t>
    </r>
    <r>
      <rPr>
        <sz val="11"/>
        <color rgb="FF000000"/>
        <rFont val="Calibri"/>
      </rPr>
      <t xml:space="preserve">
</t>
    </r>
    <r>
      <rPr>
        <sz val="11"/>
        <color rgb="FF000000"/>
        <rFont val="Calibri"/>
      </rPr>
      <t>- Configure an appropriate destination for the logs.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</si>
  <si>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Ensure that a Microsoft Entra diagnostic setting is configured to send Microsoft Graph activity logs to a suitable destination, such as a Log Analytics workspace, storage account, or event hub. This enables centralized monitoring and analysis of all HTTP requests that the Microsoft Graph service receives and processes for a tenant.</t>
    </r>
  </si>
  <si>
    <r>
      <rPr>
        <sz val="11"/>
        <color rgb="FF000000"/>
        <rFont val="Calibri"/>
      </rPr>
      <t>A Microsoft Entra ID P1 or P2 tenant license is required to access the Microsoft Graph activity logs.</t>
    </r>
    <r>
      <rPr>
        <sz val="11"/>
        <color rgb="FF000000"/>
        <rFont val="Calibri"/>
      </rPr>
      <t xml:space="preserve">
</t>
    </r>
    <r>
      <rPr>
        <sz val="11"/>
        <color rgb="FF000000"/>
        <rFont val="Calibri"/>
      </rPr>
      <t>The amount of data logged and, thus, the cost incurred can vary significantly depending on the tenant size and the applications in your tenant that interact with the Microsoft Graph APIs.</t>
    </r>
    <r>
      <rPr>
        <sz val="11"/>
        <color rgb="FF000000"/>
        <rFont val="Calibri"/>
      </rPr>
      <t xml:space="preserve">
</t>
    </r>
    <r>
      <rPr>
        <sz val="11"/>
        <color rgb="FF000000"/>
        <rFont val="Calibri"/>
      </rPr>
      <t>See the following pricing calculations for respective services:</t>
    </r>
    <r>
      <rPr>
        <sz val="11"/>
        <color rgb="FF000000"/>
        <rFont val="Calibri"/>
      </rPr>
      <t xml:space="preserve">
</t>
    </r>
    <r>
      <rPr>
        <sz val="11"/>
        <color rgb="FF000000"/>
        <rFont val="Calibri"/>
      </rPr>
      <t>- Log Analytics: https://learn.microsoft.com/en-us/azure/azure-monitor/logs/cost-logs#pricing-model.</t>
    </r>
    <r>
      <rPr>
        <sz val="11"/>
        <color rgb="FF000000"/>
        <rFont val="Calibri"/>
      </rPr>
      <t xml:space="preserve">
</t>
    </r>
    <r>
      <rPr>
        <sz val="11"/>
        <color rgb="FF000000"/>
        <rFont val="Calibri"/>
      </rPr>
      <t>- Azure Storage: https://azure.microsoft.com/en-us/pricing/details/storage/blobs/.</t>
    </r>
    <r>
      <rPr>
        <sz val="11"/>
        <color rgb="FF000000"/>
        <rFont val="Calibri"/>
      </rPr>
      <t xml:space="preserve">
</t>
    </r>
    <r>
      <rPr>
        <sz val="11"/>
        <color rgb="FF000000"/>
        <rFont val="Calibri"/>
      </rPr>
      <t>- Event Hubs: https://azure.microsoft.com/en-us/pricing/details/event-hubs/.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</si>
  <si>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Monitoring</t>
    </r>
    <r>
      <rPr>
        <sz val="11"/>
        <color rgb="FF000000"/>
        <rFont val="Calibri"/>
      </rPr>
      <t xml:space="preserve">, click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Next to each diagnostic setting, click </t>
    </r>
    <r>
      <rPr>
        <b/>
        <sz val="11"/>
        <color rgb="FF000000"/>
        <rFont val="Calibri"/>
      </rPr>
      <t>Edit setting</t>
    </r>
    <r>
      <rPr>
        <sz val="11"/>
        <color rgb="FF000000"/>
        <rFont val="Calibri"/>
      </rPr>
      <t>, and review the selected log categories and destination details.</t>
    </r>
    <r>
      <rPr>
        <sz val="11"/>
        <color rgb="FF000000"/>
        <rFont val="Calibri"/>
      </rPr>
      <t xml:space="preserve">
</t>
    </r>
    <r>
      <rPr>
        <sz val="11"/>
        <color rgb="FF000000"/>
        <rFont val="Calibri"/>
      </rPr>
      <t xml:space="preserve">- Ensure that at least one diagnostic setting is configured to send </t>
    </r>
    <r>
      <rPr>
        <b/>
        <sz val="11"/>
        <color rgb="FF000000"/>
        <rFont val="Calibri"/>
      </rPr>
      <t>MicrosoftGraphActivityLogs</t>
    </r>
    <r>
      <rPr>
        <sz val="11"/>
        <color rgb="FF000000"/>
        <rFont val="Calibri"/>
      </rPr>
      <t xml:space="preserve"> to an appropriate destination.</t>
    </r>
  </si>
  <si>
    <r>
      <rPr>
        <sz val="11"/>
        <color rgb="FF000000"/>
        <rFont val="Calibri"/>
      </rPr>
      <t>By default, Microsoft Entra diagnostic settings do not exist.</t>
    </r>
  </si>
  <si>
    <t>6.1.1.8</t>
  </si>
  <si>
    <r>
      <rPr>
        <sz val="11"/>
        <rFont val="Calibri"/>
      </rPr>
      <t>Ensure that a Microsoft Entra Diagnostic Setting Exists to Send Microsoft Entra Activity Logs to an Appropriate Destination</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</si>
  <si>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Monitoring</t>
    </r>
    <r>
      <rPr>
        <sz val="11"/>
        <color rgb="FF000000"/>
        <rFont val="Calibri"/>
      </rPr>
      <t xml:space="preserve">, click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 diagnostic setting</t>
    </r>
    <r>
      <rPr>
        <sz val="11"/>
        <color rgb="FF000000"/>
        <rFont val="Calibri"/>
      </rPr>
      <t>.</t>
    </r>
    <r>
      <rPr>
        <sz val="11"/>
        <color rgb="FF000000"/>
        <rFont val="Calibri"/>
      </rPr>
      <t xml:space="preserve">
</t>
    </r>
    <r>
      <rPr>
        <sz val="11"/>
        <color rgb="FF000000"/>
        <rFont val="Calibri"/>
      </rPr>
      <t xml:space="preserve">- Provide a </t>
    </r>
    <r>
      <rPr>
        <b/>
        <sz val="11"/>
        <color rgb="FF000000"/>
        <rFont val="Calibri"/>
      </rPr>
      <t>Diagnostic setting name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 &gt; Categories</t>
    </r>
    <r>
      <rPr>
        <sz val="11"/>
        <color rgb="FF000000"/>
        <rFont val="Calibri"/>
      </rPr>
      <t>, check the box next to each of the following logs:</t>
    </r>
    <r>
      <rPr>
        <sz val="11"/>
        <color rgb="FF000000"/>
        <rFont val="Calibri"/>
      </rPr>
      <t xml:space="preserve">
</t>
    </r>
    <r>
      <rPr>
        <sz val="11"/>
        <color rgb="FF000000"/>
        <rFont val="Calibri"/>
      </rPr>
      <t xml:space="preserve">- </t>
    </r>
    <r>
      <rPr>
        <b/>
        <sz val="11"/>
        <color rgb="FF000000"/>
        <rFont val="Calibri"/>
      </rPr>
      <t>AuditLogs</t>
    </r>
    <r>
      <rPr>
        <sz val="11"/>
        <color rgb="FF000000"/>
        <rFont val="Calibri"/>
      </rPr>
      <t xml:space="preserve">
</t>
    </r>
    <r>
      <rPr>
        <sz val="11"/>
        <color rgb="FF000000"/>
        <rFont val="Calibri"/>
      </rPr>
      <t xml:space="preserve">- </t>
    </r>
    <r>
      <rPr>
        <b/>
        <sz val="11"/>
        <color rgb="FF000000"/>
        <rFont val="Calibri"/>
      </rPr>
      <t>SignInLogs</t>
    </r>
    <r>
      <rPr>
        <sz val="11"/>
        <color rgb="FF000000"/>
        <rFont val="Calibri"/>
      </rPr>
      <t xml:space="preserve">
</t>
    </r>
    <r>
      <rPr>
        <sz val="11"/>
        <color rgb="FF000000"/>
        <rFont val="Calibri"/>
      </rPr>
      <t xml:space="preserve">- </t>
    </r>
    <r>
      <rPr>
        <b/>
        <sz val="11"/>
        <color rgb="FF000000"/>
        <rFont val="Calibri"/>
      </rPr>
      <t>NonInteractiveUserSignInLogs</t>
    </r>
    <r>
      <rPr>
        <sz val="11"/>
        <color rgb="FF000000"/>
        <rFont val="Calibri"/>
      </rPr>
      <t xml:space="preserve">
</t>
    </r>
    <r>
      <rPr>
        <sz val="11"/>
        <color rgb="FF000000"/>
        <rFont val="Calibri"/>
      </rPr>
      <t xml:space="preserve">- </t>
    </r>
    <r>
      <rPr>
        <b/>
        <sz val="11"/>
        <color rgb="FF000000"/>
        <rFont val="Calibri"/>
      </rPr>
      <t>ServicePrincipalSignInLogs</t>
    </r>
    <r>
      <rPr>
        <sz val="11"/>
        <color rgb="FF000000"/>
        <rFont val="Calibri"/>
      </rPr>
      <t xml:space="preserve">
</t>
    </r>
    <r>
      <rPr>
        <sz val="11"/>
        <color rgb="FF000000"/>
        <rFont val="Calibri"/>
      </rPr>
      <t xml:space="preserve">- </t>
    </r>
    <r>
      <rPr>
        <b/>
        <sz val="11"/>
        <color rgb="FF000000"/>
        <rFont val="Calibri"/>
      </rPr>
      <t>ManagedIdentitySignInLogs</t>
    </r>
    <r>
      <rPr>
        <sz val="11"/>
        <color rgb="FF000000"/>
        <rFont val="Calibri"/>
      </rPr>
      <t xml:space="preserve">
</t>
    </r>
    <r>
      <rPr>
        <sz val="11"/>
        <color rgb="FF000000"/>
        <rFont val="Calibri"/>
      </rPr>
      <t xml:space="preserve">- </t>
    </r>
    <r>
      <rPr>
        <b/>
        <sz val="11"/>
        <color rgb="FF000000"/>
        <rFont val="Calibri"/>
      </rPr>
      <t>ProvisioningLogs</t>
    </r>
    <r>
      <rPr>
        <sz val="11"/>
        <color rgb="FF000000"/>
        <rFont val="Calibri"/>
      </rPr>
      <t xml:space="preserve">
</t>
    </r>
    <r>
      <rPr>
        <sz val="11"/>
        <color rgb="FF000000"/>
        <rFont val="Calibri"/>
      </rPr>
      <t xml:space="preserve">- </t>
    </r>
    <r>
      <rPr>
        <b/>
        <sz val="11"/>
        <color rgb="FF000000"/>
        <rFont val="Calibri"/>
      </rPr>
      <t>ADFSSignInLogs</t>
    </r>
    <r>
      <rPr>
        <sz val="11"/>
        <color rgb="FF000000"/>
        <rFont val="Calibri"/>
      </rPr>
      <t xml:space="preserve">
</t>
    </r>
    <r>
      <rPr>
        <sz val="11"/>
        <color rgb="FF000000"/>
        <rFont val="Calibri"/>
      </rPr>
      <t xml:space="preserve">- </t>
    </r>
    <r>
      <rPr>
        <b/>
        <sz val="11"/>
        <color rgb="FF000000"/>
        <rFont val="Calibri"/>
      </rPr>
      <t>RiskyUsers</t>
    </r>
    <r>
      <rPr>
        <sz val="11"/>
        <color rgb="FF000000"/>
        <rFont val="Calibri"/>
      </rPr>
      <t xml:space="preserve">
</t>
    </r>
    <r>
      <rPr>
        <sz val="11"/>
        <color rgb="FF000000"/>
        <rFont val="Calibri"/>
      </rPr>
      <t xml:space="preserve">- </t>
    </r>
    <r>
      <rPr>
        <b/>
        <sz val="11"/>
        <color rgb="FF000000"/>
        <rFont val="Calibri"/>
      </rPr>
      <t>UserRiskEvents</t>
    </r>
    <r>
      <rPr>
        <sz val="11"/>
        <color rgb="FF000000"/>
        <rFont val="Calibri"/>
      </rPr>
      <t xml:space="preserve">
</t>
    </r>
    <r>
      <rPr>
        <sz val="11"/>
        <color rgb="FF000000"/>
        <rFont val="Calibri"/>
      </rPr>
      <t xml:space="preserve">- </t>
    </r>
    <r>
      <rPr>
        <b/>
        <sz val="11"/>
        <color rgb="FF000000"/>
        <rFont val="Calibri"/>
      </rPr>
      <t>NetworkAccessTrafficLogs</t>
    </r>
    <r>
      <rPr>
        <sz val="11"/>
        <color rgb="FF000000"/>
        <rFont val="Calibri"/>
      </rPr>
      <t xml:space="preserve">
</t>
    </r>
    <r>
      <rPr>
        <sz val="11"/>
        <color rgb="FF000000"/>
        <rFont val="Calibri"/>
      </rPr>
      <t xml:space="preserve">- </t>
    </r>
    <r>
      <rPr>
        <b/>
        <sz val="11"/>
        <color rgb="FF000000"/>
        <rFont val="Calibri"/>
      </rPr>
      <t>RiskyServicePrincipals</t>
    </r>
    <r>
      <rPr>
        <sz val="11"/>
        <color rgb="FF000000"/>
        <rFont val="Calibri"/>
      </rPr>
      <t xml:space="preserve">
</t>
    </r>
    <r>
      <rPr>
        <sz val="11"/>
        <color rgb="FF000000"/>
        <rFont val="Calibri"/>
      </rPr>
      <t xml:space="preserve">- </t>
    </r>
    <r>
      <rPr>
        <b/>
        <sz val="11"/>
        <color rgb="FF000000"/>
        <rFont val="Calibri"/>
      </rPr>
      <t>ServicePrincipalRiskEvents</t>
    </r>
    <r>
      <rPr>
        <sz val="11"/>
        <color rgb="FF000000"/>
        <rFont val="Calibri"/>
      </rPr>
      <t xml:space="preserve">
</t>
    </r>
    <r>
      <rPr>
        <sz val="11"/>
        <color rgb="FF000000"/>
        <rFont val="Calibri"/>
      </rPr>
      <t xml:space="preserve">- </t>
    </r>
    <r>
      <rPr>
        <b/>
        <sz val="11"/>
        <color rgb="FF000000"/>
        <rFont val="Calibri"/>
      </rPr>
      <t>EnrichedOffice365AuditLogs</t>
    </r>
    <r>
      <rPr>
        <sz val="11"/>
        <color rgb="FF000000"/>
        <rFont val="Calibri"/>
      </rPr>
      <t xml:space="preserve">
</t>
    </r>
    <r>
      <rPr>
        <sz val="11"/>
        <color rgb="FF000000"/>
        <rFont val="Calibri"/>
      </rPr>
      <t xml:space="preserve">- </t>
    </r>
    <r>
      <rPr>
        <b/>
        <sz val="11"/>
        <color rgb="FF000000"/>
        <rFont val="Calibri"/>
      </rPr>
      <t>MicrosoftGraphActivityLogs</t>
    </r>
    <r>
      <rPr>
        <sz val="11"/>
        <color rgb="FF000000"/>
        <rFont val="Calibri"/>
      </rPr>
      <t xml:space="preserve">
</t>
    </r>
    <r>
      <rPr>
        <sz val="11"/>
        <color rgb="FF000000"/>
        <rFont val="Calibri"/>
      </rPr>
      <t xml:space="preserve">- </t>
    </r>
    <r>
      <rPr>
        <b/>
        <sz val="11"/>
        <color rgb="FF000000"/>
        <rFont val="Calibri"/>
      </rPr>
      <t>RemoteNetworkHealthLogs</t>
    </r>
    <r>
      <rPr>
        <sz val="11"/>
        <color rgb="FF000000"/>
        <rFont val="Calibri"/>
      </rPr>
      <t xml:space="preserve">
</t>
    </r>
    <r>
      <rPr>
        <sz val="11"/>
        <color rgb="FF000000"/>
        <rFont val="Calibri"/>
      </rPr>
      <t xml:space="preserve">- </t>
    </r>
    <r>
      <rPr>
        <b/>
        <sz val="11"/>
        <color rgb="FF000000"/>
        <rFont val="Calibri"/>
      </rPr>
      <t>NetworkAccessAlerts</t>
    </r>
    <r>
      <rPr>
        <sz val="11"/>
        <color rgb="FF000000"/>
        <rFont val="Calibri"/>
      </rPr>
      <t xml:space="preserve">
</t>
    </r>
    <r>
      <rPr>
        <sz val="11"/>
        <color rgb="FF000000"/>
        <rFont val="Calibri"/>
      </rPr>
      <t>- Configure an appropriate destination for the logs.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</si>
  <si>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Ensure that a Microsoft Entra diagnostic setting is configured to send Microsoft Entra activity logs to a suitable destination, such as a Log Analytics workspace, storage account, or event hub. This enables centralized monitoring and analysis of Microsoft Entra activity logs.</t>
    </r>
  </si>
  <si>
    <r>
      <rPr>
        <sz val="11"/>
        <color rgb="FF000000"/>
        <rFont val="Calibri"/>
      </rPr>
      <t>To export sign-in data, your organization needs an Azure AD P1 or P2 license.</t>
    </r>
    <r>
      <rPr>
        <sz val="11"/>
        <color rgb="FF000000"/>
        <rFont val="Calibri"/>
      </rPr>
      <t xml:space="preserve">
</t>
    </r>
    <r>
      <rPr>
        <sz val="11"/>
        <color rgb="FF000000"/>
        <rFont val="Calibri"/>
      </rPr>
      <t>The amount of data logged and, thus, the cost incurred can vary significantly depending on the tenant size.</t>
    </r>
    <r>
      <rPr>
        <sz val="11"/>
        <color rgb="FF000000"/>
        <rFont val="Calibri"/>
      </rPr>
      <t xml:space="preserve">
</t>
    </r>
    <r>
      <rPr>
        <sz val="11"/>
        <color rgb="FF000000"/>
        <rFont val="Calibri"/>
      </rPr>
      <t>See the following pricing calculations for respective services:</t>
    </r>
    <r>
      <rPr>
        <sz val="11"/>
        <color rgb="FF000000"/>
        <rFont val="Calibri"/>
      </rPr>
      <t xml:space="preserve">
</t>
    </r>
    <r>
      <rPr>
        <sz val="11"/>
        <color rgb="FF000000"/>
        <rFont val="Calibri"/>
      </rPr>
      <t>- Log Analytics: https://learn.microsoft.com/en-us/azure/azure-monitor/logs/cost-logs#pricing-model.</t>
    </r>
    <r>
      <rPr>
        <sz val="11"/>
        <color rgb="FF000000"/>
        <rFont val="Calibri"/>
      </rPr>
      <t xml:space="preserve">
</t>
    </r>
    <r>
      <rPr>
        <sz val="11"/>
        <color rgb="FF000000"/>
        <rFont val="Calibri"/>
      </rPr>
      <t>- Azure Storage: https://azure.microsoft.com/en-us/pricing/details/storage/blobs/.</t>
    </r>
    <r>
      <rPr>
        <sz val="11"/>
        <color rgb="FF000000"/>
        <rFont val="Calibri"/>
      </rPr>
      <t xml:space="preserve">
</t>
    </r>
    <r>
      <rPr>
        <sz val="11"/>
        <color rgb="FF000000"/>
        <rFont val="Calibri"/>
      </rPr>
      <t>- Event Hubs: https://azure.microsoft.com/en-us/pricing/details/event-hubs/.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</si>
  <si>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Entra ID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Monitoring</t>
    </r>
    <r>
      <rPr>
        <sz val="11"/>
        <color rgb="FF000000"/>
        <rFont val="Calibri"/>
      </rPr>
      <t xml:space="preserve">, click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Next to each diagnostic setting, click </t>
    </r>
    <r>
      <rPr>
        <b/>
        <sz val="11"/>
        <color rgb="FF000000"/>
        <rFont val="Calibri"/>
      </rPr>
      <t>Edit setting</t>
    </r>
    <r>
      <rPr>
        <sz val="11"/>
        <color rgb="FF000000"/>
        <rFont val="Calibri"/>
      </rPr>
      <t>, and review the selected log categories and destination details.</t>
    </r>
    <r>
      <rPr>
        <sz val="11"/>
        <color rgb="FF000000"/>
        <rFont val="Calibri"/>
      </rPr>
      <t xml:space="preserve">
</t>
    </r>
    <r>
      <rPr>
        <sz val="11"/>
        <color rgb="FF000000"/>
        <rFont val="Calibri"/>
      </rPr>
      <t>- Ensure that at least one diagnostic setting is configured to send the following logs to an appropriate destination:</t>
    </r>
    <r>
      <rPr>
        <sz val="11"/>
        <color rgb="FF000000"/>
        <rFont val="Calibri"/>
      </rPr>
      <t xml:space="preserve">
</t>
    </r>
    <r>
      <rPr>
        <sz val="11"/>
        <color rgb="FF000000"/>
        <rFont val="Calibri"/>
      </rPr>
      <t xml:space="preserve">- </t>
    </r>
    <r>
      <rPr>
        <b/>
        <sz val="11"/>
        <color rgb="FF000000"/>
        <rFont val="Calibri"/>
      </rPr>
      <t>AuditLogs</t>
    </r>
    <r>
      <rPr>
        <sz val="11"/>
        <color rgb="FF000000"/>
        <rFont val="Calibri"/>
      </rPr>
      <t xml:space="preserve">
</t>
    </r>
    <r>
      <rPr>
        <sz val="11"/>
        <color rgb="FF000000"/>
        <rFont val="Calibri"/>
      </rPr>
      <t xml:space="preserve">- </t>
    </r>
    <r>
      <rPr>
        <b/>
        <sz val="11"/>
        <color rgb="FF000000"/>
        <rFont val="Calibri"/>
      </rPr>
      <t>SignInLogs</t>
    </r>
    <r>
      <rPr>
        <sz val="11"/>
        <color rgb="FF000000"/>
        <rFont val="Calibri"/>
      </rPr>
      <t xml:space="preserve">
</t>
    </r>
    <r>
      <rPr>
        <sz val="11"/>
        <color rgb="FF000000"/>
        <rFont val="Calibri"/>
      </rPr>
      <t xml:space="preserve">- </t>
    </r>
    <r>
      <rPr>
        <b/>
        <sz val="11"/>
        <color rgb="FF000000"/>
        <rFont val="Calibri"/>
      </rPr>
      <t>NonInteractiveUserSignInLogs</t>
    </r>
    <r>
      <rPr>
        <sz val="11"/>
        <color rgb="FF000000"/>
        <rFont val="Calibri"/>
      </rPr>
      <t xml:space="preserve">
</t>
    </r>
    <r>
      <rPr>
        <sz val="11"/>
        <color rgb="FF000000"/>
        <rFont val="Calibri"/>
      </rPr>
      <t xml:space="preserve">- </t>
    </r>
    <r>
      <rPr>
        <b/>
        <sz val="11"/>
        <color rgb="FF000000"/>
        <rFont val="Calibri"/>
      </rPr>
      <t>ServicePrincipalSignInLogs</t>
    </r>
    <r>
      <rPr>
        <sz val="11"/>
        <color rgb="FF000000"/>
        <rFont val="Calibri"/>
      </rPr>
      <t xml:space="preserve">
</t>
    </r>
    <r>
      <rPr>
        <sz val="11"/>
        <color rgb="FF000000"/>
        <rFont val="Calibri"/>
      </rPr>
      <t xml:space="preserve">- </t>
    </r>
    <r>
      <rPr>
        <b/>
        <sz val="11"/>
        <color rgb="FF000000"/>
        <rFont val="Calibri"/>
      </rPr>
      <t>ManagedIdentitySignInLogs</t>
    </r>
    <r>
      <rPr>
        <sz val="11"/>
        <color rgb="FF000000"/>
        <rFont val="Calibri"/>
      </rPr>
      <t xml:space="preserve">
</t>
    </r>
    <r>
      <rPr>
        <sz val="11"/>
        <color rgb="FF000000"/>
        <rFont val="Calibri"/>
      </rPr>
      <t xml:space="preserve">- </t>
    </r>
    <r>
      <rPr>
        <b/>
        <sz val="11"/>
        <color rgb="FF000000"/>
        <rFont val="Calibri"/>
      </rPr>
      <t>ProvisioningLogs</t>
    </r>
    <r>
      <rPr>
        <sz val="11"/>
        <color rgb="FF000000"/>
        <rFont val="Calibri"/>
      </rPr>
      <t xml:space="preserve">
</t>
    </r>
    <r>
      <rPr>
        <sz val="11"/>
        <color rgb="FF000000"/>
        <rFont val="Calibri"/>
      </rPr>
      <t xml:space="preserve">- </t>
    </r>
    <r>
      <rPr>
        <b/>
        <sz val="11"/>
        <color rgb="FF000000"/>
        <rFont val="Calibri"/>
      </rPr>
      <t>ADFSSignInLogs</t>
    </r>
    <r>
      <rPr>
        <sz val="11"/>
        <color rgb="FF000000"/>
        <rFont val="Calibri"/>
      </rPr>
      <t xml:space="preserve">
</t>
    </r>
    <r>
      <rPr>
        <sz val="11"/>
        <color rgb="FF000000"/>
        <rFont val="Calibri"/>
      </rPr>
      <t xml:space="preserve">- </t>
    </r>
    <r>
      <rPr>
        <b/>
        <sz val="11"/>
        <color rgb="FF000000"/>
        <rFont val="Calibri"/>
      </rPr>
      <t>RiskyUsers</t>
    </r>
    <r>
      <rPr>
        <sz val="11"/>
        <color rgb="FF000000"/>
        <rFont val="Calibri"/>
      </rPr>
      <t xml:space="preserve">
</t>
    </r>
    <r>
      <rPr>
        <sz val="11"/>
        <color rgb="FF000000"/>
        <rFont val="Calibri"/>
      </rPr>
      <t xml:space="preserve">- </t>
    </r>
    <r>
      <rPr>
        <b/>
        <sz val="11"/>
        <color rgb="FF000000"/>
        <rFont val="Calibri"/>
      </rPr>
      <t>UserRiskEvents</t>
    </r>
    <r>
      <rPr>
        <sz val="11"/>
        <color rgb="FF000000"/>
        <rFont val="Calibri"/>
      </rPr>
      <t xml:space="preserve">
</t>
    </r>
    <r>
      <rPr>
        <sz val="11"/>
        <color rgb="FF000000"/>
        <rFont val="Calibri"/>
      </rPr>
      <t xml:space="preserve">- </t>
    </r>
    <r>
      <rPr>
        <b/>
        <sz val="11"/>
        <color rgb="FF000000"/>
        <rFont val="Calibri"/>
      </rPr>
      <t>NetworkAccessTrafficLogs</t>
    </r>
    <r>
      <rPr>
        <sz val="11"/>
        <color rgb="FF000000"/>
        <rFont val="Calibri"/>
      </rPr>
      <t xml:space="preserve">
</t>
    </r>
    <r>
      <rPr>
        <sz val="11"/>
        <color rgb="FF000000"/>
        <rFont val="Calibri"/>
      </rPr>
      <t xml:space="preserve">- </t>
    </r>
    <r>
      <rPr>
        <b/>
        <sz val="11"/>
        <color rgb="FF000000"/>
        <rFont val="Calibri"/>
      </rPr>
      <t>RiskyServicePrincipals</t>
    </r>
    <r>
      <rPr>
        <sz val="11"/>
        <color rgb="FF000000"/>
        <rFont val="Calibri"/>
      </rPr>
      <t xml:space="preserve">
</t>
    </r>
    <r>
      <rPr>
        <sz val="11"/>
        <color rgb="FF000000"/>
        <rFont val="Calibri"/>
      </rPr>
      <t xml:space="preserve">- </t>
    </r>
    <r>
      <rPr>
        <b/>
        <sz val="11"/>
        <color rgb="FF000000"/>
        <rFont val="Calibri"/>
      </rPr>
      <t>ServicePrincipalRiskEvents</t>
    </r>
    <r>
      <rPr>
        <sz val="11"/>
        <color rgb="FF000000"/>
        <rFont val="Calibri"/>
      </rPr>
      <t xml:space="preserve">
</t>
    </r>
    <r>
      <rPr>
        <sz val="11"/>
        <color rgb="FF000000"/>
        <rFont val="Calibri"/>
      </rPr>
      <t xml:space="preserve">- </t>
    </r>
    <r>
      <rPr>
        <b/>
        <sz val="11"/>
        <color rgb="FF000000"/>
        <rFont val="Calibri"/>
      </rPr>
      <t>EnrichedOffice365AuditLogs</t>
    </r>
    <r>
      <rPr>
        <sz val="11"/>
        <color rgb="FF000000"/>
        <rFont val="Calibri"/>
      </rPr>
      <t xml:space="preserve">
</t>
    </r>
    <r>
      <rPr>
        <sz val="11"/>
        <color rgb="FF000000"/>
        <rFont val="Calibri"/>
      </rPr>
      <t xml:space="preserve">- </t>
    </r>
    <r>
      <rPr>
        <b/>
        <sz val="11"/>
        <color rgb="FF000000"/>
        <rFont val="Calibri"/>
      </rPr>
      <t>MicrosoftGraphActivityLogs</t>
    </r>
    <r>
      <rPr>
        <sz val="11"/>
        <color rgb="FF000000"/>
        <rFont val="Calibri"/>
      </rPr>
      <t xml:space="preserve">
</t>
    </r>
    <r>
      <rPr>
        <sz val="11"/>
        <color rgb="FF000000"/>
        <rFont val="Calibri"/>
      </rPr>
      <t xml:space="preserve">- </t>
    </r>
    <r>
      <rPr>
        <b/>
        <sz val="11"/>
        <color rgb="FF000000"/>
        <rFont val="Calibri"/>
      </rPr>
      <t>RemoteNetworkHealthLogs</t>
    </r>
    <r>
      <rPr>
        <sz val="11"/>
        <color rgb="FF000000"/>
        <rFont val="Calibri"/>
      </rPr>
      <t xml:space="preserve">
</t>
    </r>
    <r>
      <rPr>
        <sz val="11"/>
        <color rgb="FF000000"/>
        <rFont val="Calibri"/>
      </rPr>
      <t xml:space="preserve">- </t>
    </r>
    <r>
      <rPr>
        <b/>
        <sz val="11"/>
        <color rgb="FF000000"/>
        <rFont val="Calibri"/>
      </rPr>
      <t>NetworkAccessAlerts</t>
    </r>
  </si>
  <si>
    <t>6.1.1.9</t>
  </si>
  <si>
    <r>
      <rPr>
        <sz val="11"/>
        <rFont val="Calibri"/>
      </rPr>
      <t>Ensure that Intune Logs are Captured and Sent to Log Analytics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</si>
  <si>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Intune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Reports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Azure monitor</t>
    </r>
    <r>
      <rPr>
        <sz val="11"/>
        <color rgb="FF000000"/>
        <rFont val="Calibri"/>
      </rPr>
      <t xml:space="preserve">, click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 diagnostic setting</t>
    </r>
    <r>
      <rPr>
        <sz val="11"/>
        <color rgb="FF000000"/>
        <rFont val="Calibri"/>
      </rPr>
      <t>.</t>
    </r>
    <r>
      <rPr>
        <sz val="11"/>
        <color rgb="FF000000"/>
        <rFont val="Calibri"/>
      </rPr>
      <t xml:space="preserve">
</t>
    </r>
    <r>
      <rPr>
        <sz val="11"/>
        <color rgb="FF000000"/>
        <rFont val="Calibri"/>
      </rPr>
      <t xml:space="preserve">- Provide a </t>
    </r>
    <r>
      <rPr>
        <b/>
        <sz val="11"/>
        <color rgb="FF000000"/>
        <rFont val="Calibri"/>
      </rPr>
      <t>Diagnostic setting name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 &gt; Categories</t>
    </r>
    <r>
      <rPr>
        <sz val="11"/>
        <color rgb="FF000000"/>
        <rFont val="Calibri"/>
      </rPr>
      <t>, check the box next to each of the following logs:</t>
    </r>
    <r>
      <rPr>
        <sz val="11"/>
        <color rgb="FF000000"/>
        <rFont val="Calibri"/>
      </rPr>
      <t xml:space="preserve">
</t>
    </r>
    <r>
      <rPr>
        <sz val="11"/>
        <color rgb="FF000000"/>
        <rFont val="Calibri"/>
      </rPr>
      <t xml:space="preserve">- </t>
    </r>
    <r>
      <rPr>
        <b/>
        <sz val="11"/>
        <color rgb="FF000000"/>
        <rFont val="Calibri"/>
      </rPr>
      <t>AuditLogs</t>
    </r>
    <r>
      <rPr>
        <sz val="11"/>
        <color rgb="FF000000"/>
        <rFont val="Calibri"/>
      </rPr>
      <t xml:space="preserve">
</t>
    </r>
    <r>
      <rPr>
        <sz val="11"/>
        <color rgb="FF000000"/>
        <rFont val="Calibri"/>
      </rPr>
      <t xml:space="preserve">- </t>
    </r>
    <r>
      <rPr>
        <b/>
        <sz val="11"/>
        <color rgb="FF000000"/>
        <rFont val="Calibri"/>
      </rPr>
      <t>OperationalLogs</t>
    </r>
    <r>
      <rPr>
        <sz val="11"/>
        <color rgb="FF000000"/>
        <rFont val="Calibri"/>
      </rPr>
      <t xml:space="preserve">
</t>
    </r>
    <r>
      <rPr>
        <sz val="11"/>
        <color rgb="FF000000"/>
        <rFont val="Calibri"/>
      </rPr>
      <t xml:space="preserve">- </t>
    </r>
    <r>
      <rPr>
        <b/>
        <sz val="11"/>
        <color rgb="FF000000"/>
        <rFont val="Calibri"/>
      </rPr>
      <t>DeviceComplianceOrg</t>
    </r>
    <r>
      <rPr>
        <sz val="11"/>
        <color rgb="FF000000"/>
        <rFont val="Calibri"/>
      </rPr>
      <t xml:space="preserve">
</t>
    </r>
    <r>
      <rPr>
        <sz val="11"/>
        <color rgb="FF000000"/>
        <rFont val="Calibri"/>
      </rPr>
      <t xml:space="preserve">- </t>
    </r>
    <r>
      <rPr>
        <b/>
        <sz val="11"/>
        <color rgb="FF000000"/>
        <rFont val="Calibri"/>
      </rPr>
      <t>Devices</t>
    </r>
    <r>
      <rPr>
        <sz val="11"/>
        <color rgb="FF000000"/>
        <rFont val="Calibri"/>
      </rPr>
      <t xml:space="preserve">
</t>
    </r>
    <r>
      <rPr>
        <sz val="11"/>
        <color rgb="FF000000"/>
        <rFont val="Calibri"/>
      </rPr>
      <t xml:space="preserve">- </t>
    </r>
    <r>
      <rPr>
        <b/>
        <sz val="11"/>
        <color rgb="FF000000"/>
        <rFont val="Calibri"/>
      </rPr>
      <t>Windows365AuditLogs</t>
    </r>
    <r>
      <rPr>
        <sz val="11"/>
        <color rgb="FF000000"/>
        <rFont val="Calibri"/>
      </rPr>
      <t xml:space="preserve">
</t>
    </r>
    <r>
      <rPr>
        <sz val="11"/>
        <color rgb="FF000000"/>
        <rFont val="Calibri"/>
      </rPr>
      <t xml:space="preserve">- Under </t>
    </r>
    <r>
      <rPr>
        <b/>
        <sz val="11"/>
        <color rgb="FF000000"/>
        <rFont val="Calibri"/>
      </rPr>
      <t>Destination details</t>
    </r>
    <r>
      <rPr>
        <sz val="11"/>
        <color rgb="FF000000"/>
        <rFont val="Calibri"/>
      </rPr>
      <t xml:space="preserve">, check the box next to </t>
    </r>
    <r>
      <rPr>
        <b/>
        <sz val="11"/>
        <color rgb="FF000000"/>
        <rFont val="Calibri"/>
      </rPr>
      <t>Send to Log Analytics workspace</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Subscription</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Log Analytics workspace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</si>
  <si>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Ensure that Intune logs are captured and fed into a central log analytics workspace.</t>
    </r>
  </si>
  <si>
    <r>
      <rPr>
        <sz val="11"/>
        <color rgb="FF000000"/>
        <rFont val="Calibri"/>
      </rPr>
      <t>A Microsoft Intune plan is required to access Intune: https://www.microsoft.com/en-us/security/business/microsoft-intune-pricing.</t>
    </r>
    <r>
      <rPr>
        <sz val="11"/>
        <color rgb="FF000000"/>
        <rFont val="Calibri"/>
      </rPr>
      <t xml:space="preserve">
</t>
    </r>
    <r>
      <rPr>
        <sz val="11"/>
        <color rgb="FF000000"/>
        <rFont val="Calibri"/>
      </rPr>
      <t>The amount of data logged and, thus, the cost incurred can vary significantly depending on the tenant size.</t>
    </r>
    <r>
      <rPr>
        <sz val="11"/>
        <color rgb="FF000000"/>
        <rFont val="Calibri"/>
      </rPr>
      <t xml:space="preserve">
</t>
    </r>
    <r>
      <rPr>
        <sz val="11"/>
        <color rgb="FF000000"/>
        <rFont val="Calibri"/>
      </rPr>
      <t>For information on Log Analytics workspace costs, visit: https://learn.microsoft.com/en-us/azure/azure-monitor/logs/cost-logs.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</si>
  <si>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Intune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Reports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Azure monitor</t>
    </r>
    <r>
      <rPr>
        <sz val="11"/>
        <color rgb="FF000000"/>
        <rFont val="Calibri"/>
      </rPr>
      <t xml:space="preserve">, click </t>
    </r>
    <r>
      <rPr>
        <b/>
        <sz val="11"/>
        <color rgb="FF000000"/>
        <rFont val="Calibri"/>
      </rPr>
      <t>Diagnostic settings</t>
    </r>
    <r>
      <rPr>
        <sz val="11"/>
        <color rgb="FF000000"/>
        <rFont val="Calibri"/>
      </rPr>
      <t>.</t>
    </r>
    <r>
      <rPr>
        <sz val="11"/>
        <color rgb="FF000000"/>
        <rFont val="Calibri"/>
      </rPr>
      <t xml:space="preserve">
</t>
    </r>
    <r>
      <rPr>
        <sz val="11"/>
        <color rgb="FF000000"/>
        <rFont val="Calibri"/>
      </rPr>
      <t xml:space="preserve">- Next to each diagnostic setting, click </t>
    </r>
    <r>
      <rPr>
        <b/>
        <sz val="11"/>
        <color rgb="FF000000"/>
        <rFont val="Calibri"/>
      </rPr>
      <t>Edit setting</t>
    </r>
    <r>
      <rPr>
        <sz val="11"/>
        <color rgb="FF000000"/>
        <rFont val="Calibri"/>
      </rPr>
      <t>, and review the selected log categories and destination details.</t>
    </r>
    <r>
      <rPr>
        <sz val="11"/>
        <color rgb="FF000000"/>
        <rFont val="Calibri"/>
      </rPr>
      <t xml:space="preserve">
</t>
    </r>
    <r>
      <rPr>
        <sz val="11"/>
        <color rgb="FF000000"/>
        <rFont val="Calibri"/>
      </rPr>
      <t>- Ensure that at least one diagnostic setting is configured to send the following logs to a Log Analytics workspace:</t>
    </r>
    <r>
      <rPr>
        <sz val="11"/>
        <color rgb="FF000000"/>
        <rFont val="Calibri"/>
      </rPr>
      <t xml:space="preserve">
</t>
    </r>
    <r>
      <rPr>
        <sz val="11"/>
        <color rgb="FF000000"/>
        <rFont val="Calibri"/>
      </rPr>
      <t xml:space="preserve">- </t>
    </r>
    <r>
      <rPr>
        <b/>
        <sz val="11"/>
        <color rgb="FF000000"/>
        <rFont val="Calibri"/>
      </rPr>
      <t>AuditLogs</t>
    </r>
    <r>
      <rPr>
        <sz val="11"/>
        <color rgb="FF000000"/>
        <rFont val="Calibri"/>
      </rPr>
      <t xml:space="preserve">
</t>
    </r>
    <r>
      <rPr>
        <sz val="11"/>
        <color rgb="FF000000"/>
        <rFont val="Calibri"/>
      </rPr>
      <t xml:space="preserve">- </t>
    </r>
    <r>
      <rPr>
        <b/>
        <sz val="11"/>
        <color rgb="FF000000"/>
        <rFont val="Calibri"/>
      </rPr>
      <t>OperationalLogs</t>
    </r>
    <r>
      <rPr>
        <sz val="11"/>
        <color rgb="FF000000"/>
        <rFont val="Calibri"/>
      </rPr>
      <t xml:space="preserve">
</t>
    </r>
    <r>
      <rPr>
        <sz val="11"/>
        <color rgb="FF000000"/>
        <rFont val="Calibri"/>
      </rPr>
      <t xml:space="preserve">- </t>
    </r>
    <r>
      <rPr>
        <b/>
        <sz val="11"/>
        <color rgb="FF000000"/>
        <rFont val="Calibri"/>
      </rPr>
      <t>DeviceComplianceOrg</t>
    </r>
    <r>
      <rPr>
        <sz val="11"/>
        <color rgb="FF000000"/>
        <rFont val="Calibri"/>
      </rPr>
      <t xml:space="preserve">
</t>
    </r>
    <r>
      <rPr>
        <sz val="11"/>
        <color rgb="FF000000"/>
        <rFont val="Calibri"/>
      </rPr>
      <t xml:space="preserve">- </t>
    </r>
    <r>
      <rPr>
        <b/>
        <sz val="11"/>
        <color rgb="FF000000"/>
        <rFont val="Calibri"/>
      </rPr>
      <t>Devices</t>
    </r>
    <r>
      <rPr>
        <sz val="11"/>
        <color rgb="FF000000"/>
        <rFont val="Calibri"/>
      </rPr>
      <t xml:space="preserve">
</t>
    </r>
    <r>
      <rPr>
        <sz val="11"/>
        <color rgb="FF000000"/>
        <rFont val="Calibri"/>
      </rPr>
      <t xml:space="preserve">- </t>
    </r>
    <r>
      <rPr>
        <b/>
        <sz val="11"/>
        <color rgb="FF000000"/>
        <rFont val="Calibri"/>
      </rPr>
      <t>Windows365AuditLogs</t>
    </r>
  </si>
  <si>
    <r>
      <rPr>
        <sz val="11"/>
        <color rgb="FF000000"/>
        <rFont val="Calibri"/>
      </rPr>
      <t>By default, Intune diagnostic settings do not exist.</t>
    </r>
  </si>
  <si>
    <t>Monitoring Using Activity Log Alerts</t>
  </si>
  <si>
    <t>6.1.2.1</t>
  </si>
  <si>
    <r>
      <rPr>
        <sz val="11"/>
        <rFont val="Calibri"/>
      </rPr>
      <t>Ensure that Activity Log Alert Exists for Create Policy Assignment</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</si>
  <si>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 policy assignment (Policy assignment)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operationName=Microsoft.Authorization/policyAssignments/write&gt;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Microsoft.Authorization/policyAssignments/write -Field operationName</t>
    </r>
    <r>
      <rPr>
        <sz val="11"/>
        <color rgb="FF006096"/>
        <rFont val="Roboto Condensed"/>
      </rPr>
      <t xml:space="preserve">
</t>
    </r>
    <r>
      <rPr>
        <sz val="11"/>
        <color rgb="FF000000"/>
        <rFont val="Calibri"/>
      </rPr>
      <t xml:space="preserve">
</t>
    </r>
    <r>
      <rPr>
        <sz val="11"/>
        <color rgb="FF000000"/>
        <rFont val="Calibri"/>
      </rPr>
      <t xml:space="preserve">Get the </t>
    </r>
    <r>
      <rPr>
        <b/>
        <sz val="11"/>
        <color rgb="FF000000"/>
        <rFont val="Calibri"/>
      </rPr>
      <t>Action Group</t>
    </r>
    <r>
      <rPr>
        <sz val="11"/>
        <color rgb="FF000000"/>
        <rFont val="Calibri"/>
      </rPr>
      <t xml:space="preserve"> information and store it in a variable, then create a new </t>
    </r>
    <r>
      <rPr>
        <b/>
        <sz val="11"/>
        <color rgb="FF000000"/>
        <rFont val="Calibri"/>
      </rPr>
      <t>Action</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variable.</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Microsoft.Authorization/policyAssignments/write</t>
    </r>
    <r>
      <rPr>
        <sz val="11"/>
        <color rgb="FF000000"/>
        <rFont val="Calibri"/>
      </rPr>
      <t xml:space="preserve">
</t>
    </r>
    <r>
      <rPr>
        <sz val="11"/>
        <color rgb="FF006096"/>
        <rFont val="Roboto Condensed"/>
      </rPr>
      <t>New-AzActivityLogAlert -Name "&lt;activity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</si>
  <si>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Create Policy Assignment event.</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</si>
  <si>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name=Microsoft.Authorization/policyAssignments/write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name='Create policy assignment'</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Microsoft.Authorization/policyAssignments/write</t>
    </r>
    <r>
      <rPr>
        <sz val="11"/>
        <color rgb="FF000000"/>
        <rFont val="Calibri"/>
      </rPr>
      <t xml:space="preserve"> in the output. If it's missing, generate a finding.</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"Microsoft.Authorization/policyAssignments/write"}|select-object Location,Name,Enabled,ResourceGroupName,ConditionAllOf</t>
    </r>
    <r>
      <rPr>
        <sz val="11"/>
        <color rgb="FF006096"/>
        <rFont val="Roboto Condensed"/>
      </rPr>
      <t xml:space="preserve">
</t>
    </r>
    <r>
      <rPr>
        <sz val="11"/>
        <color rgb="FF000000"/>
        <rFont val="Calibri"/>
      </rPr>
      <t xml:space="preserve">
</t>
    </r>
    <r>
      <rPr>
        <sz val="11"/>
        <color rgb="FF000000"/>
        <rFont val="Calibri"/>
      </rPr>
      <t xml:space="preserve">If the output is empty, an </t>
    </r>
    <r>
      <rPr>
        <b/>
        <sz val="11"/>
        <color rgb="FF000000"/>
        <rFont val="Calibri"/>
      </rPr>
      <t>alert rule</t>
    </r>
    <r>
      <rPr>
        <sz val="11"/>
        <color rgb="FF000000"/>
        <rFont val="Calibri"/>
      </rPr>
      <t xml:space="preserve"> for </t>
    </r>
    <r>
      <rPr>
        <b/>
        <sz val="11"/>
        <color rgb="FF000000"/>
        <rFont val="Calibri"/>
      </rPr>
      <t>Create Policy Assignments</t>
    </r>
    <r>
      <rPr>
        <sz val="11"/>
        <color rgb="FF000000"/>
        <rFont val="Calibri"/>
      </rPr>
      <t xml:space="preserve"> is not configured.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c5447c04-a4d7-4ba8-a263-c9ee321a6858 </t>
    </r>
    <r>
      <rPr>
        <sz val="11"/>
        <color rgb="FF0000FF"/>
        <rFont val="Calibri"/>
      </rPr>
      <t>(https://portal.azure.com/#view/Microsoft_Azure_Policy/PolicyDetailBlade/definitionId/%2Fproviders%2FMicrosoft.Authorization%2FpolicyDefinitions%2Fc5447c04-a4d7-4ba8-a263-c9ee321a6858)</t>
    </r>
    <r>
      <rPr>
        <sz val="11"/>
        <color rgb="FF000000"/>
        <rFont val="Calibri"/>
      </rPr>
      <t xml:space="preserve"> </t>
    </r>
    <r>
      <rPr>
        <b/>
        <sz val="11"/>
        <color rgb="FF000000"/>
        <rFont val="Calibri"/>
      </rPr>
      <t>- Name:</t>
    </r>
    <r>
      <rPr>
        <sz val="11"/>
        <color rgb="FF000000"/>
        <rFont val="Calibri"/>
      </rPr>
      <t xml:space="preserve"> 'An activity log alert should exist for specific Policy operations'</t>
    </r>
  </si>
  <si>
    <r>
      <rPr>
        <sz val="11"/>
        <color rgb="FF000000"/>
        <rFont val="Calibri"/>
      </rPr>
      <t>By default, no monitoring alerts are created.</t>
    </r>
  </si>
  <si>
    <t>6.1.2.2</t>
  </si>
  <si>
    <r>
      <rPr>
        <sz val="11"/>
        <rFont val="Calibri"/>
      </rPr>
      <t>Ensure that Activity Log Alert exists for Delete Policy Assignment</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</si>
  <si>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Delete policy assignment (Policy assignment)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operationName=Microsoft.Authorization/policyAssignments/delete and level=&lt;verbose | information | warning | error | critical&gt;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Create the conditions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Microsoft.Authorization/policyAssignments/delete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variable.</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Microsoft.Authorization/policyAssignments/delete</t>
    </r>
    <r>
      <rPr>
        <sz val="11"/>
        <color rgb="FF000000"/>
        <rFont val="Calibri"/>
      </rPr>
      <t>.</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</si>
  <si>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Delete Policy Assignment event.</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</si>
  <si>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name=Microsoft.Authorization/policyAssignments/delete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name='Delete policy assignment'</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Microsoft.Authorization/policyAssignments/delete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"Microsoft.Authorization/policyAssignments/delete"}|select-object Location,Name,Enabled,ResourceGroupName,ConditionAllOf</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c5447c04-a4d7-4ba8-a263-c9ee321a6858 </t>
    </r>
    <r>
      <rPr>
        <sz val="11"/>
        <color rgb="FF0000FF"/>
        <rFont val="Calibri"/>
      </rPr>
      <t>(https://portal.azure.com/#view/Microsoft_Azure_Policy/PolicyDetailBlade/definitionId/%2Fproviders%2FMicrosoft.Authorization%2FpolicyDefinitions%2Fc5447c04-a4d7-4ba8-a263-c9ee321a6858)</t>
    </r>
    <r>
      <rPr>
        <sz val="11"/>
        <color rgb="FF000000"/>
        <rFont val="Calibri"/>
      </rPr>
      <t xml:space="preserve"> </t>
    </r>
    <r>
      <rPr>
        <b/>
        <sz val="11"/>
        <color rgb="FF000000"/>
        <rFont val="Calibri"/>
      </rPr>
      <t>- Name:</t>
    </r>
    <r>
      <rPr>
        <sz val="11"/>
        <color rgb="FF000000"/>
        <rFont val="Calibri"/>
      </rPr>
      <t xml:space="preserve"> 'An activity log alert should exist for specific Policy operations'</t>
    </r>
  </si>
  <si>
    <t>6.1.2.3</t>
  </si>
  <si>
    <r>
      <rPr>
        <sz val="11"/>
        <rFont val="Calibri"/>
      </rPr>
      <t>Ensure that Activity Log Alert Exists for Create or Update Network Security Group</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</si>
  <si>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 or Update Network Security Group (Network 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operationName=Microsoft.Network/networkSecurityGroups/write and level=verbose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Microsoft.Network/networkSecurityGroups/write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Microsoft.Network/networkSecurityGroups/write</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</si>
  <si>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Create or Update Network Security Group event.</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</si>
  <si>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name=Microsoft.Network/networkSecurityGroups/write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name='Create or Update Network Security Group'</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Microsoft.Network/networkSecurityGroups/write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"Microsoft.Network/networkSecurityGroups/write"}|select-object Location,Name,Enabled,ResourceGroupName,ConditionAllOf</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b954148f-4c11-4c38-8221-be76711e194a </t>
    </r>
    <r>
      <rPr>
        <sz val="11"/>
        <color rgb="FF0000FF"/>
        <rFont val="Calibri"/>
      </rPr>
      <t>(https://portal.azure.com/#view/Microsoft_Azure_Policy/PolicyDetailBlade/definitionId/%2Fproviders%2FMicrosoft.Authorization%2FpolicyDefinitions%2Fb954148f-4c11-4c38-8221-be76711e194a)</t>
    </r>
    <r>
      <rPr>
        <sz val="11"/>
        <color rgb="FF000000"/>
        <rFont val="Calibri"/>
      </rPr>
      <t xml:space="preserve"> </t>
    </r>
    <r>
      <rPr>
        <b/>
        <sz val="11"/>
        <color rgb="FF000000"/>
        <rFont val="Calibri"/>
      </rPr>
      <t>- Name:</t>
    </r>
    <r>
      <rPr>
        <sz val="11"/>
        <color rgb="FF000000"/>
        <rFont val="Calibri"/>
      </rPr>
      <t xml:space="preserve"> 'An activity log alert should exist for specific Administrative operations'</t>
    </r>
  </si>
  <si>
    <t>6.1.2.4</t>
  </si>
  <si>
    <r>
      <rPr>
        <sz val="11"/>
        <rFont val="Calibri"/>
      </rPr>
      <t>Ensure that Activity Log Alert Exists for Delete Network Security Group</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</si>
  <si>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Delete Network Security Group (Network 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operationName=Microsoft.Network/networkSecurityGroups/delete and level=&lt;verbose | information | warning | error | critical&gt;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Microsoft.Network/networkSecurityGroups/delete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Microsoft.Network/networkSecurityGroups/delete</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</si>
  <si>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Delete Network Security Group event.</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</si>
  <si>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name=Microsoft.Network/networkSecurityGroups/delete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name='Delete Network Security Group'</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Microsoft.Network/networkSecurityGroups/delete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"Microsoft.Network/networkSecurityGroups/delete"}|select-object Location,Name,Enabled,ResourceGroupName,ConditionAllOf</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b954148f-4c11-4c38-8221-be76711e194a </t>
    </r>
    <r>
      <rPr>
        <sz val="11"/>
        <color rgb="FF0000FF"/>
        <rFont val="Calibri"/>
      </rPr>
      <t>(https://portal.azure.com/#view/Microsoft_Azure_Policy/PolicyDetailBlade/definitionId/%2Fproviders%2FMicrosoft.Authorization%2FpolicyDefinitions%2Fb954148f-4c11-4c38-8221-be76711e194a)</t>
    </r>
    <r>
      <rPr>
        <sz val="11"/>
        <color rgb="FF000000"/>
        <rFont val="Calibri"/>
      </rPr>
      <t xml:space="preserve"> </t>
    </r>
    <r>
      <rPr>
        <b/>
        <sz val="11"/>
        <color rgb="FF000000"/>
        <rFont val="Calibri"/>
      </rPr>
      <t>- Name:</t>
    </r>
    <r>
      <rPr>
        <sz val="11"/>
        <color rgb="FF000000"/>
        <rFont val="Calibri"/>
      </rPr>
      <t xml:space="preserve"> 'An activity log alert should exist for specific Administrative operations'</t>
    </r>
  </si>
  <si>
    <t>6.1.2.5</t>
  </si>
  <si>
    <r>
      <rPr>
        <sz val="11"/>
        <rFont val="Calibri"/>
      </rPr>
      <t>Ensure that Activity Log Alert Exists for Create or Update Security Solution</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</si>
  <si>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 or Update Security Solutions (Security Solutions)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operationName=Microsoft.Security/securitySolutions/write and level=&lt;verbose | information | warning | error | critical&gt;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Microsoft.Security/securitySolutions/write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Microsoft.Security/securitySolutions/write</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</si>
  <si>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Create or Update Security Solution event.</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</si>
  <si>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name=Microsoft.Security/securitySolutions/write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name='Create or Update Security Solutions'</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Microsoft.Security/securitySolutions/write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"Microsoft.Security/securitySolutions/write"}|select-object Location,Name,Enabled,ResourceGroupName,ConditionAllOf</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3b980d31-7904-4bb7-8575-5665739a8052 </t>
    </r>
    <r>
      <rPr>
        <sz val="11"/>
        <color rgb="FF0000FF"/>
        <rFont val="Calibri"/>
      </rPr>
      <t>(https://portal.azure.com/#view/Microsoft_Azure_Policy/PolicyDetailBlade/definitionId/%2Fproviders%2FMicrosoft.Authorization%2FpolicyDefinitions%2F3b980d31-7904-4bb7-8575-5665739a8052)</t>
    </r>
    <r>
      <rPr>
        <sz val="11"/>
        <color rgb="FF000000"/>
        <rFont val="Calibri"/>
      </rPr>
      <t xml:space="preserve"> </t>
    </r>
    <r>
      <rPr>
        <b/>
        <sz val="11"/>
        <color rgb="FF000000"/>
        <rFont val="Calibri"/>
      </rPr>
      <t>- Name:</t>
    </r>
    <r>
      <rPr>
        <sz val="11"/>
        <color rgb="FF000000"/>
        <rFont val="Calibri"/>
      </rPr>
      <t xml:space="preserve"> 'An activity log alert should exist for specific Security operations'</t>
    </r>
  </si>
  <si>
    <t>6.1.2.6</t>
  </si>
  <si>
    <r>
      <rPr>
        <sz val="11"/>
        <rFont val="Calibri"/>
      </rPr>
      <t>Ensure that Activity Log Alert Exists for Delete Security Solution</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</si>
  <si>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Delete Security Solutions (Security Solutions)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operationName=Microsoft.Security/securitySolutions/delete and level=&lt;verbose | information | warning | error | critical&gt;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Microsoft.Security/securitySolutions/delete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Microsoft.Security/securitySolutions/delete</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</si>
  <si>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Delete Security Solution event.</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</si>
  <si>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name=Microsoft.Security/securitySolutions/delete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name='Delete Security Solutions'</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Microsoft.Security/securitySolutions/delete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"Microsoft.Security/securitySolutions/delete"}|select-object Location,Name,Enabled,ResourceGroupName,ConditionAllOf</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3b980d31-7904-4bb7-8575-5665739a8052 </t>
    </r>
    <r>
      <rPr>
        <sz val="11"/>
        <color rgb="FF0000FF"/>
        <rFont val="Calibri"/>
      </rPr>
      <t>(https://portal.azure.com/#view/Microsoft_Azure_Policy/PolicyDetailBlade/definitionId/%2Fproviders%2FMicrosoft.Authorization%2FpolicyDefinitions%2F3b980d31-7904-4bb7-8575-5665739a8052)</t>
    </r>
    <r>
      <rPr>
        <sz val="11"/>
        <color rgb="FF000000"/>
        <rFont val="Calibri"/>
      </rPr>
      <t xml:space="preserve"> </t>
    </r>
    <r>
      <rPr>
        <b/>
        <sz val="11"/>
        <color rgb="FF000000"/>
        <rFont val="Calibri"/>
      </rPr>
      <t>- Name:</t>
    </r>
    <r>
      <rPr>
        <sz val="11"/>
        <color rgb="FF000000"/>
        <rFont val="Calibri"/>
      </rPr>
      <t xml:space="preserve"> 'An activity log alert should exist for specific Security operations'</t>
    </r>
  </si>
  <si>
    <t>6.1.2.7</t>
  </si>
  <si>
    <r>
      <rPr>
        <sz val="11"/>
        <rFont val="Calibri"/>
      </rPr>
      <t>Ensure that Activity Log Alert Exists for Create or Update SQL Server Firewall Rule</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</si>
  <si>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Create/Update server firewall rule (Server Firewall Rule)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operationName=Microsoft.Sql/servers/firewallRules/write and level=&lt;verbose | information | warning | error | critical&gt;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Microsoft.Sql/servers/firewallRules/write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Microsoft.Sql/servers/firewallRules/write</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</si>
  <si>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Create or Update SQL Server Firewall Rule event.</t>
    </r>
  </si>
  <si>
    <r>
      <rPr>
        <sz val="11"/>
        <color rgb="FF000000"/>
        <rFont val="Calibri"/>
      </rPr>
      <t>There will be a substantial increase in log size if there are a large number of administrative actions on a server.</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</si>
  <si>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name=Microsoft.Sql/servers/firewallRules/write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name='Create/Update server firewall rule'</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Microsoft.Sql/servers/firewallRules/write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"Microsoft.Sql/servers/firewallRules/write"}|select-object Location,Name,Enabled,ResourceGroupName,ConditionAllOf</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b954148f-4c11-4c38-8221-be76711e194a </t>
    </r>
    <r>
      <rPr>
        <sz val="11"/>
        <color rgb="FF0000FF"/>
        <rFont val="Calibri"/>
      </rPr>
      <t>(https://portal.azure.com/#view/Microsoft_Azure_Policy/PolicyDetailBlade/definitionId/%2Fproviders%2FMicrosoft.Authorization%2FpolicyDefinitions%2Fb954148f-4c11-4c38-8221-be76711e194a)</t>
    </r>
    <r>
      <rPr>
        <sz val="11"/>
        <color rgb="FF000000"/>
        <rFont val="Calibri"/>
      </rPr>
      <t xml:space="preserve"> </t>
    </r>
    <r>
      <rPr>
        <b/>
        <sz val="11"/>
        <color rgb="FF000000"/>
        <rFont val="Calibri"/>
      </rPr>
      <t>- Name:</t>
    </r>
    <r>
      <rPr>
        <sz val="11"/>
        <color rgb="FF000000"/>
        <rFont val="Calibri"/>
      </rPr>
      <t xml:space="preserve"> 'An activity log alert should exist for specific Administrative operations'</t>
    </r>
  </si>
  <si>
    <t>6.1.2.8</t>
  </si>
  <si>
    <r>
      <rPr>
        <sz val="11"/>
        <rFont val="Calibri"/>
      </rPr>
      <t>Ensure that Activity Log Alert Exists for Delete SQL Server Firewall Rule</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</si>
  <si>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Delete server firewall rule (Server Firewall Rule)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operationName=Microsoft.Sql/servers/firewallRules/delete and level=&lt;verbose | information | warning | error | critical&gt;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Microsoft.Sql/servers/firewallRules/delete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Microsoft.Sql/servers/firewallRules/delete</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</si>
  <si>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"Delete SQL Server Firewall Rule."</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</si>
  <si>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name=Microsoft.Sql/servers/firewallRules/delete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name='Delete server firewall rule'</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Microsoft.Sql/servers/firewallRules/delete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"Microsoft.Sql/servers/firewallRules/delete"}|select-object Location,Name,Enabled,ResourceGroupName,ConditionAllOf</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b954148f-4c11-4c38-8221-be76711e194a </t>
    </r>
    <r>
      <rPr>
        <sz val="11"/>
        <color rgb="FF0000FF"/>
        <rFont val="Calibri"/>
      </rPr>
      <t>(https://portal.azure.com/#view/Microsoft_Azure_Policy/PolicyDetailBlade/definitionId/%2Fproviders%2FMicrosoft.Authorization%2FpolicyDefinitions%2Fb954148f-4c11-4c38-8221-be76711e194a)</t>
    </r>
    <r>
      <rPr>
        <sz val="11"/>
        <color rgb="FF000000"/>
        <rFont val="Calibri"/>
      </rPr>
      <t xml:space="preserve"> </t>
    </r>
    <r>
      <rPr>
        <b/>
        <sz val="11"/>
        <color rgb="FF000000"/>
        <rFont val="Calibri"/>
      </rPr>
      <t>- Name:</t>
    </r>
    <r>
      <rPr>
        <sz val="11"/>
        <color rgb="FF000000"/>
        <rFont val="Calibri"/>
      </rPr>
      <t xml:space="preserve"> 'An activity log alert should exist for specific Administrative operations'</t>
    </r>
  </si>
  <si>
    <t>6.1.2.9</t>
  </si>
  <si>
    <r>
      <rPr>
        <sz val="11"/>
        <rFont val="Calibri"/>
      </rPr>
      <t>Ensure that Activity Log Alert Exists for Create or Update Public IP Address rule</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</si>
  <si>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 or Update Public Ip Address (Public Ip Address)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operationName=Microsoft.Network/publicIPAddresses/write and level=&lt;verbose | information | warning | error | critical&gt;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Microsoft.Network/publicIPAddresses/write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Microsoft.Network/publicIPAddresses/write</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</si>
  <si>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Create or Update Public IP Addresses rule.</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</si>
  <si>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name=Microsoft.Network/publicIPAddresses/write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name='Create or Update Public Ip Address'</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Microsoft.Network/publicIPAddresses/write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"Microsoft.Network/publicIPAddresses/write"}|select-object Location,Name,Enabled,ResourceGroupName,ConditionAllOf</t>
    </r>
    <r>
      <rPr>
        <sz val="11"/>
        <color rgb="FF006096"/>
        <rFont val="Roboto Condensed"/>
      </rPr>
      <t xml:space="preserve">
</t>
    </r>
  </si>
  <si>
    <t>6.1.2.10</t>
  </si>
  <si>
    <r>
      <rPr>
        <sz val="11"/>
        <rFont val="Calibri"/>
      </rPr>
      <t>Ensure that Activity Log Alert Exists for Delete Public IP Address rule</t>
    </r>
  </si>
  <si>
    <r>
      <rPr>
        <b/>
        <sz val="11"/>
        <color rgb="FF000000"/>
        <rFont val="Calibri"/>
      </rPr>
      <t>Remediate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Select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Delete Public Ip Address (Public Ip Address)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activity-log alert create --resource-group "&lt;resource group name&gt;" --condition category=Administrative and operationName=Microsoft.Network/publicIPAddresses/delete and level=&lt;verbose | information | warning | error | critical&gt; --scope "/subscriptions/&lt;subscription ID&gt;" --name "&lt;activity log rule name&gt;" --subscription &lt;subscription id&gt; --action-group &lt;action group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-Equal Administrative -Field category</t>
    </r>
    <r>
      <rPr>
        <sz val="11"/>
        <color rgb="FF006096"/>
        <rFont val="Roboto Condensed"/>
      </rPr>
      <t xml:space="preserve">
</t>
    </r>
    <r>
      <rPr>
        <sz val="11"/>
        <color rgb="FF006096"/>
        <rFont val="Roboto Condensed"/>
      </rPr>
      <t>$conditions += New-AzActivityLogAlertAlertRuleAnyOfOrLeafConditionObject -Equal Microsoft.Network/publicIPAddresses/delete -Field operationName</t>
    </r>
    <r>
      <rPr>
        <sz val="11"/>
        <color rgb="FF006096"/>
        <rFont val="Roboto Condensed"/>
      </rPr>
      <t xml:space="preserve">
</t>
    </r>
    <r>
      <rPr>
        <sz val="11"/>
        <color rgb="FF006096"/>
        <rFont val="Roboto Condensed"/>
      </rPr>
      <t>$conditions += New-AzActivityLogAlertAlertRuleAnyOfOrLeafConditionObject -Equal Verbose -Field level</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 then 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$actionGroup = Get-AzActionGroup -ResourceGroupName &lt;resource group name&gt; -Name &lt;action group name&gt;</t>
    </r>
    <r>
      <rPr>
        <sz val="11"/>
        <color rgb="FF006096"/>
        <rFont val="Roboto Condensed"/>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 ID&gt;"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Activity Log Alert Rule</t>
    </r>
    <r>
      <rPr>
        <sz val="11"/>
        <color rgb="FF000000"/>
        <rFont val="Calibri"/>
      </rPr>
      <t xml:space="preserve"> for </t>
    </r>
    <r>
      <rPr>
        <b/>
        <sz val="11"/>
        <color rgb="FF000000"/>
        <rFont val="Calibri"/>
      </rPr>
      <t>Microsoft.Network/publicIPAddresses/delete</t>
    </r>
    <r>
      <rPr>
        <sz val="11"/>
        <color rgb="FF000000"/>
        <rFont val="Calibri"/>
      </rPr>
      <t xml:space="preserve">
</t>
    </r>
    <r>
      <rPr>
        <sz val="11"/>
        <color rgb="FF006096"/>
        <rFont val="Roboto Condensed"/>
      </rPr>
      <t>New-AzActivityLogAlert -Name "&lt;activity log alert rule name&gt;" -ResourceGroupName "&lt;resource group name&gt;" -Condition $conditions -Scope $scope -Location global -Action $actionObject -Subscription &lt;subscription ID&gt; -Enabled $true</t>
    </r>
    <r>
      <rPr>
        <sz val="11"/>
        <color rgb="FF006096"/>
        <rFont val="Roboto Condensed"/>
      </rPr>
      <t xml:space="preserve">
</t>
    </r>
  </si>
  <si>
    <r>
      <rPr>
        <sz val="11"/>
        <color rgb="FF000000"/>
        <rFont val="Calibri"/>
      </rPr>
      <t>Create an activity log alert for the Delete Public IP Address rule.</t>
    </r>
  </si>
  <si>
    <r>
      <rPr>
        <b/>
        <sz val="11"/>
        <color rgb="FF000000"/>
        <rFont val="Calibri"/>
      </rPr>
      <t>Audit from Azure Portal</t>
    </r>
    <r>
      <rPr>
        <sz val="11"/>
        <color rgb="FF000000"/>
        <rFont val="Calibri"/>
      </rPr>
      <t xml:space="preserve">
</t>
    </r>
    <r>
      <rPr>
        <sz val="11"/>
        <color rgb="FF000000"/>
        <rFont val="Calibri"/>
      </rPr>
      <t xml:space="preserve">- Navigate to the </t>
    </r>
    <r>
      <rPr>
        <b/>
        <sz val="11"/>
        <color rgb="FF000000"/>
        <rFont val="Calibri"/>
      </rPr>
      <t>Monitor</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In the Alerts window, click on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where the Condition column contains </t>
    </r>
    <r>
      <rPr>
        <b/>
        <sz val="11"/>
        <color rgb="FF000000"/>
        <rFont val="Calibri"/>
      </rPr>
      <t>Operation name=Microsoft.Network/publicIPAddresses/delete</t>
    </r>
    <r>
      <rPr>
        <sz val="11"/>
        <color rgb="FF000000"/>
        <rFont val="Calibri"/>
      </rPr>
      <t>.</t>
    </r>
    <r>
      <rPr>
        <sz val="11"/>
        <color rgb="FF000000"/>
        <rFont val="Calibri"/>
      </rPr>
      <t xml:space="preserve">
</t>
    </r>
    <r>
      <rPr>
        <sz val="11"/>
        <color rgb="FF000000"/>
        <rFont val="Calibri"/>
      </rPr>
      <t xml:space="preserve">- Click on the Alert </t>
    </r>
    <r>
      <rPr>
        <b/>
        <sz val="11"/>
        <color rgb="FF000000"/>
        <rFont val="Calibri"/>
      </rPr>
      <t>Name</t>
    </r>
    <r>
      <rPr>
        <sz val="11"/>
        <color rgb="FF000000"/>
        <rFont val="Calibri"/>
      </rPr>
      <t xml:space="preserve"> associated with the previous step.</t>
    </r>
    <r>
      <rPr>
        <sz val="11"/>
        <color rgb="FF000000"/>
        <rFont val="Calibri"/>
      </rPr>
      <t xml:space="preserve">
</t>
    </r>
    <r>
      <rPr>
        <sz val="11"/>
        <color rgb="FF000000"/>
        <rFont val="Calibri"/>
      </rPr>
      <t xml:space="preserve">- Ensure the </t>
    </r>
    <r>
      <rPr>
        <b/>
        <sz val="11"/>
        <color rgb="FF000000"/>
        <rFont val="Calibri"/>
      </rPr>
      <t>Condition</t>
    </r>
    <r>
      <rPr>
        <sz val="11"/>
        <color rgb="FF000000"/>
        <rFont val="Calibri"/>
      </rPr>
      <t xml:space="preserve"> panel displays the text </t>
    </r>
    <r>
      <rPr>
        <b/>
        <sz val="11"/>
        <color rgb="FF000000"/>
        <rFont val="Calibri"/>
      </rPr>
      <t>Whenever the Activity Log has an event with Category='Administrative', Operation name='Delete Public Ip Address'</t>
    </r>
    <r>
      <rPr>
        <sz val="11"/>
        <color rgb="FF000000"/>
        <rFont val="Calibri"/>
      </rPr>
      <t xml:space="preserve"> and does not filter on </t>
    </r>
    <r>
      <rPr>
        <b/>
        <sz val="11"/>
        <color rgb="FF000000"/>
        <rFont val="Calibri"/>
      </rPr>
      <t>Level</t>
    </r>
    <r>
      <rPr>
        <sz val="11"/>
        <color rgb="FF000000"/>
        <rFont val="Calibri"/>
      </rPr>
      <t xml:space="preserve">, </t>
    </r>
    <r>
      <rPr>
        <b/>
        <sz val="11"/>
        <color rgb="FF000000"/>
        <rFont val="Calibri"/>
      </rPr>
      <t>Status</t>
    </r>
    <r>
      <rPr>
        <sz val="11"/>
        <color rgb="FF000000"/>
        <rFont val="Calibri"/>
      </rPr>
      <t xml:space="preserve"> or </t>
    </r>
    <r>
      <rPr>
        <b/>
        <sz val="11"/>
        <color rgb="FF000000"/>
        <rFont val="Calibri"/>
      </rPr>
      <t>Caller</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is assigned to notify the appropriate personnel in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activity-log alert list --subscription &lt;subscription Id&gt; --query "[].{Name:name,Enabled:enabled,Condition:condition.allOf,Actions:actions}"</t>
    </r>
    <r>
      <rPr>
        <sz val="11"/>
        <color rgb="FF006096"/>
        <rFont val="Roboto Condensed"/>
      </rPr>
      <t xml:space="preserve">
</t>
    </r>
    <r>
      <rPr>
        <sz val="11"/>
        <color rgb="FF000000"/>
        <rFont val="Calibri"/>
      </rPr>
      <t xml:space="preserve">
</t>
    </r>
    <r>
      <rPr>
        <sz val="11"/>
        <color rgb="FF000000"/>
        <rFont val="Calibri"/>
      </rPr>
      <t xml:space="preserve">Look for </t>
    </r>
    <r>
      <rPr>
        <b/>
        <sz val="11"/>
        <color rgb="FF000000"/>
        <rFont val="Calibri"/>
      </rPr>
      <t>Microsoft.Network/publicIPAddresses/delete</t>
    </r>
    <r>
      <rPr>
        <sz val="11"/>
        <color rgb="FF000000"/>
        <rFont val="Calibri"/>
      </rPr>
      <t xml:space="preserve"> in the output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Get-AzActivityLogAlert -SubscriptionId &lt;subscription ID&gt;|where-object {$_.ConditionAllOf.Equal -match "Microsoft.Network/publicIPAddresses/delete"}|select-object Location,Name,Enabled,ResourceGroupName,ConditionAllOf</t>
    </r>
    <r>
      <rPr>
        <sz val="11"/>
        <color rgb="FF006096"/>
        <rFont val="Roboto Condensed"/>
      </rPr>
      <t xml:space="preserve">
</t>
    </r>
  </si>
  <si>
    <t>6.1.2.11</t>
  </si>
  <si>
    <r>
      <rPr>
        <sz val="11"/>
        <rFont val="Calibri"/>
      </rPr>
      <t>Ensure that an Activity Log Alert Exists for Service Health</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</si>
  <si>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Create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Alert rule</t>
    </r>
    <r>
      <rPr>
        <sz val="11"/>
        <color rgb="FF000000"/>
        <rFont val="Calibri"/>
      </rPr>
      <t xml:space="preserve"> from the drop-down menu.</t>
    </r>
    <r>
      <rPr>
        <sz val="11"/>
        <color rgb="FF000000"/>
        <rFont val="Calibri"/>
      </rPr>
      <t xml:space="preserve">
</t>
    </r>
    <r>
      <rPr>
        <sz val="11"/>
        <color rgb="FF000000"/>
        <rFont val="Calibri"/>
      </rPr>
      <t>- Choose a subscription.</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Condition</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See all signals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Service health</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Open the drop-down menu next to </t>
    </r>
    <r>
      <rPr>
        <b/>
        <sz val="11"/>
        <color rgb="FF000000"/>
        <rFont val="Calibri"/>
      </rPr>
      <t>Event types</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Select all</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Select action groups</t>
    </r>
    <r>
      <rPr>
        <sz val="11"/>
        <color rgb="FF000000"/>
        <rFont val="Calibri"/>
      </rPr>
      <t xml:space="preserve"> to select an existing action group, or </t>
    </r>
    <r>
      <rPr>
        <b/>
        <sz val="11"/>
        <color rgb="FF000000"/>
        <rFont val="Calibri"/>
      </rPr>
      <t>Create action group</t>
    </r>
    <r>
      <rPr>
        <sz val="11"/>
        <color rgb="FF000000"/>
        <rFont val="Calibri"/>
      </rPr>
      <t xml:space="preserve"> to create a new action group.</t>
    </r>
    <r>
      <rPr>
        <sz val="11"/>
        <color rgb="FF000000"/>
        <rFont val="Calibri"/>
      </rPr>
      <t xml:space="preserve">
</t>
    </r>
    <r>
      <rPr>
        <sz val="11"/>
        <color rgb="FF000000"/>
        <rFont val="Calibri"/>
      </rPr>
      <t>- Follow the prompts to choose or create an action group.</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Select a </t>
    </r>
    <r>
      <rPr>
        <b/>
        <sz val="11"/>
        <color rgb="FF000000"/>
        <rFont val="Calibri"/>
      </rPr>
      <t>Resource group</t>
    </r>
    <r>
      <rPr>
        <sz val="11"/>
        <color rgb="FF000000"/>
        <rFont val="Calibri"/>
      </rPr>
      <t xml:space="preserve">, provide an </t>
    </r>
    <r>
      <rPr>
        <b/>
        <sz val="11"/>
        <color rgb="FF000000"/>
        <rFont val="Calibri"/>
      </rPr>
      <t>Alert rule name</t>
    </r>
    <r>
      <rPr>
        <sz val="11"/>
        <color rgb="FF000000"/>
        <rFont val="Calibri"/>
      </rPr>
      <t xml:space="preserve"> and an optional </t>
    </r>
    <r>
      <rPr>
        <b/>
        <sz val="11"/>
        <color rgb="FF000000"/>
        <rFont val="Calibri"/>
      </rPr>
      <t>Alert rule description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Repeat steps 1-19 for each subscription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subscription requiring remediation, run the following command to create a </t>
    </r>
    <r>
      <rPr>
        <b/>
        <sz val="11"/>
        <color rgb="FF000000"/>
        <rFont val="Calibri"/>
      </rPr>
      <t>ServiceHealth</t>
    </r>
    <r>
      <rPr>
        <sz val="11"/>
        <color rgb="FF000000"/>
        <rFont val="Calibri"/>
      </rPr>
      <t xml:space="preserve"> alert rule for a subscription:</t>
    </r>
    <r>
      <rPr>
        <sz val="11"/>
        <color rgb="FF000000"/>
        <rFont val="Calibri"/>
      </rPr>
      <t xml:space="preserve">
</t>
    </r>
    <r>
      <rPr>
        <sz val="11"/>
        <color rgb="FF006096"/>
        <rFont val="Roboto Condensed"/>
      </rPr>
      <t>az monitor activity-log alert create --subscription &lt;subscription-id&gt; --resource-group &lt;resource-group&gt; --name &lt;alert-rule&gt; --condition category=ServiceHealth and properties.incidentType=Incident --scope /subscriptions/&lt;subscription-id&gt; --action-group &lt;action-group&gt;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Conditions</t>
    </r>
    <r>
      <rPr>
        <sz val="11"/>
        <color rgb="FF000000"/>
        <rFont val="Calibri"/>
      </rPr>
      <t xml:space="preserve"> object:</t>
    </r>
    <r>
      <rPr>
        <sz val="11"/>
        <color rgb="FF000000"/>
        <rFont val="Calibri"/>
      </rPr>
      <t xml:space="preserve">
</t>
    </r>
    <r>
      <rPr>
        <sz val="11"/>
        <color rgb="FF006096"/>
        <rFont val="Roboto Condensed"/>
      </rPr>
      <t>$conditions = @()</t>
    </r>
    <r>
      <rPr>
        <sz val="11"/>
        <color rgb="FF006096"/>
        <rFont val="Roboto Condensed"/>
      </rPr>
      <t xml:space="preserve">
</t>
    </r>
    <r>
      <rPr>
        <sz val="11"/>
        <color rgb="FF006096"/>
        <rFont val="Roboto Condensed"/>
      </rPr>
      <t>$conditions += New-AzActivityLogAlertAlertRuleAnyOfOrLeafConditionObject -Field category -Equal ServiceHealth</t>
    </r>
    <r>
      <rPr>
        <sz val="11"/>
        <color rgb="FF006096"/>
        <rFont val="Roboto Condensed"/>
      </rPr>
      <t xml:space="preserve">
</t>
    </r>
    <r>
      <rPr>
        <sz val="11"/>
        <color rgb="FF006096"/>
        <rFont val="Roboto Condensed"/>
      </rPr>
      <t>$conditions += New-AzActivityLogAlertAlertRuleAnyOfOrLeafConditionObject -Field properties.incidentType -Equal Incident</t>
    </r>
    <r>
      <rPr>
        <sz val="11"/>
        <color rgb="FF006096"/>
        <rFont val="Roboto Condensed"/>
      </rPr>
      <t xml:space="preserve">
</t>
    </r>
    <r>
      <rPr>
        <sz val="11"/>
        <color rgb="FF000000"/>
        <rFont val="Calibri"/>
      </rPr>
      <t xml:space="preserve">
</t>
    </r>
    <r>
      <rPr>
        <sz val="11"/>
        <color rgb="FF000000"/>
        <rFont val="Calibri"/>
      </rPr>
      <t xml:space="preserve">Retrieve the </t>
    </r>
    <r>
      <rPr>
        <b/>
        <sz val="11"/>
        <color rgb="FF000000"/>
        <rFont val="Calibri"/>
      </rPr>
      <t>Action Group</t>
    </r>
    <r>
      <rPr>
        <sz val="11"/>
        <color rgb="FF000000"/>
        <rFont val="Calibri"/>
      </rPr>
      <t xml:space="preserve"> information and store in a variable:</t>
    </r>
    <r>
      <rPr>
        <sz val="11"/>
        <color rgb="FF000000"/>
        <rFont val="Calibri"/>
      </rPr>
      <t xml:space="preserve">
</t>
    </r>
    <r>
      <rPr>
        <sz val="11"/>
        <color rgb="FF006096"/>
        <rFont val="Roboto Condensed"/>
      </rPr>
      <t>$actionGroup = Get-AzActionGroup -ResourceGroupName &lt;resource-group&gt; -Name &lt;action-group&gt;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Actions</t>
    </r>
    <r>
      <rPr>
        <sz val="11"/>
        <color rgb="FF000000"/>
        <rFont val="Calibri"/>
      </rPr>
      <t xml:space="preserve"> object:</t>
    </r>
    <r>
      <rPr>
        <sz val="11"/>
        <color rgb="FF000000"/>
        <rFont val="Calibri"/>
      </rPr>
      <t xml:space="preserve">
</t>
    </r>
    <r>
      <rPr>
        <sz val="11"/>
        <color rgb="FF006096"/>
        <rFont val="Roboto Condensed"/>
      </rPr>
      <t>$actionObject = New-AzActivityLogAlertActionGroupObject -Id $actionGroup.Id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Scope</t>
    </r>
    <r>
      <rPr>
        <sz val="11"/>
        <color rgb="FF000000"/>
        <rFont val="Calibri"/>
      </rPr>
      <t xml:space="preserve"> object:</t>
    </r>
    <r>
      <rPr>
        <sz val="11"/>
        <color rgb="FF000000"/>
        <rFont val="Calibri"/>
      </rPr>
      <t xml:space="preserve">
</t>
    </r>
    <r>
      <rPr>
        <sz val="11"/>
        <color rgb="FF006096"/>
        <rFont val="Roboto Condensed"/>
      </rPr>
      <t>$scope = "/subscriptions/&lt;subscription-id&gt;"</t>
    </r>
    <r>
      <rPr>
        <sz val="11"/>
        <color rgb="FF006096"/>
        <rFont val="Roboto Condensed"/>
      </rPr>
      <t xml:space="preserve">
</t>
    </r>
    <r>
      <rPr>
        <sz val="11"/>
        <color rgb="FF000000"/>
        <rFont val="Calibri"/>
      </rPr>
      <t xml:space="preserve">
</t>
    </r>
    <r>
      <rPr>
        <sz val="11"/>
        <color rgb="FF000000"/>
        <rFont val="Calibri"/>
      </rPr>
      <t>Create the activity log alert rule:</t>
    </r>
    <r>
      <rPr>
        <sz val="11"/>
        <color rgb="FF000000"/>
        <rFont val="Calibri"/>
      </rPr>
      <t xml:space="preserve">
</t>
    </r>
    <r>
      <rPr>
        <sz val="11"/>
        <color rgb="FF006096"/>
        <rFont val="Roboto Condensed"/>
      </rPr>
      <t>New-AzActivityLogAlert -Name &lt;alert-rule&gt; -ResourceGroupName &lt;resource-group&gt; -Condition $conditions -Scope $scope -Location global -Action $actionObject -Subscription &lt;subscription-id&gt; -Enabled $true</t>
    </r>
    <r>
      <rPr>
        <sz val="11"/>
        <color rgb="FF006096"/>
        <rFont val="Roboto Condensed"/>
      </rPr>
      <t xml:space="preserve">
</t>
    </r>
    <r>
      <rPr>
        <sz val="11"/>
        <color rgb="FF000000"/>
        <rFont val="Calibri"/>
      </rPr>
      <t xml:space="preserve">
</t>
    </r>
    <r>
      <rPr>
        <sz val="11"/>
        <color rgb="FF000000"/>
        <rFont val="Calibri"/>
      </rPr>
      <t>Repeat for each subscription requiring remediation.</t>
    </r>
  </si>
  <si>
    <r>
      <rPr>
        <sz val="11"/>
        <color rgb="FF000000"/>
        <rFont val="Calibri"/>
      </rPr>
      <t>Create an activity log alert for Service Health.</t>
    </r>
  </si>
  <si>
    <r>
      <rPr>
        <sz val="11"/>
        <color rgb="FF000000"/>
        <rFont val="Calibri"/>
      </rPr>
      <t>There is no charge for creating activity log alert rules.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</si>
  <si>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Monitor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Alerts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Alert rules</t>
    </r>
    <r>
      <rPr>
        <sz val="11"/>
        <color rgb="FF000000"/>
        <rFont val="Calibri"/>
      </rPr>
      <t>.</t>
    </r>
    <r>
      <rPr>
        <sz val="11"/>
        <color rgb="FF000000"/>
        <rFont val="Calibri"/>
      </rPr>
      <t xml:space="preserve">
</t>
    </r>
    <r>
      <rPr>
        <sz val="11"/>
        <color rgb="FF000000"/>
        <rFont val="Calibri"/>
      </rPr>
      <t xml:space="preserve">- Ensure an alert rule exists for a subscription with </t>
    </r>
    <r>
      <rPr>
        <b/>
        <sz val="11"/>
        <color rgb="FF000000"/>
        <rFont val="Calibri"/>
      </rPr>
      <t>Condition</t>
    </r>
    <r>
      <rPr>
        <sz val="11"/>
        <color rgb="FF000000"/>
        <rFont val="Calibri"/>
      </rPr>
      <t xml:space="preserve"> set to </t>
    </r>
    <r>
      <rPr>
        <b/>
        <sz val="11"/>
        <color rgb="FF000000"/>
        <rFont val="Calibri"/>
      </rPr>
      <t>Service names=All, Event types=All</t>
    </r>
    <r>
      <rPr>
        <sz val="11"/>
        <color rgb="FF000000"/>
        <rFont val="Calibri"/>
      </rPr>
      <t xml:space="preserve"> and </t>
    </r>
    <r>
      <rPr>
        <b/>
        <sz val="11"/>
        <color rgb="FF000000"/>
        <rFont val="Calibri"/>
      </rPr>
      <t>Target resource type</t>
    </r>
    <r>
      <rPr>
        <sz val="11"/>
        <color rgb="FF000000"/>
        <rFont val="Calibri"/>
      </rPr>
      <t xml:space="preserve"> set to </t>
    </r>
    <r>
      <rPr>
        <b/>
        <sz val="11"/>
        <color rgb="FF000000"/>
        <rFont val="Calibri"/>
      </rPr>
      <t>Subscription</t>
    </r>
    <r>
      <rPr>
        <sz val="11"/>
        <color rgb="FF000000"/>
        <rFont val="Calibri"/>
      </rPr>
      <t>.</t>
    </r>
    <r>
      <rPr>
        <sz val="11"/>
        <color rgb="FF000000"/>
        <rFont val="Calibri"/>
      </rPr>
      <t xml:space="preserve">
</t>
    </r>
    <r>
      <rPr>
        <sz val="11"/>
        <color rgb="FF000000"/>
        <rFont val="Calibri"/>
      </rPr>
      <t>- If an alert rule is found for step 4, click the name of the alert rule.</t>
    </r>
    <r>
      <rPr>
        <sz val="11"/>
        <color rgb="FF000000"/>
        <rFont val="Calibri"/>
      </rPr>
      <t xml:space="preserve">
</t>
    </r>
    <r>
      <rPr>
        <sz val="11"/>
        <color rgb="FF000000"/>
        <rFont val="Calibri"/>
      </rPr>
      <t xml:space="preserve">- Ensure the </t>
    </r>
    <r>
      <rPr>
        <b/>
        <sz val="11"/>
        <color rgb="FF000000"/>
        <rFont val="Calibri"/>
      </rPr>
      <t>Actions</t>
    </r>
    <r>
      <rPr>
        <sz val="11"/>
        <color rgb="FF000000"/>
        <rFont val="Calibri"/>
      </rPr>
      <t xml:space="preserve"> panel displays an action group configured to notify appropriate personnel.</t>
    </r>
    <r>
      <rPr>
        <sz val="11"/>
        <color rgb="FF000000"/>
        <rFont val="Calibri"/>
      </rPr>
      <t xml:space="preserve">
</t>
    </r>
    <r>
      <rPr>
        <sz val="11"/>
        <color rgb="FF000000"/>
        <rFont val="Calibri"/>
      </rPr>
      <t>- Repeat steps 1-6 for each subscription.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activity log alerts:</t>
    </r>
    <r>
      <rPr>
        <sz val="11"/>
        <color rgb="FF000000"/>
        <rFont val="Calibri"/>
      </rPr>
      <t xml:space="preserve">
</t>
    </r>
    <r>
      <rPr>
        <sz val="11"/>
        <color rgb="FF006096"/>
        <rFont val="Roboto Condensed"/>
      </rPr>
      <t>az monitor activity-log alert list --subscription &lt;subscription-id&gt;</t>
    </r>
    <r>
      <rPr>
        <sz val="11"/>
        <color rgb="FF006096"/>
        <rFont val="Roboto Condensed"/>
      </rPr>
      <t xml:space="preserve">
</t>
    </r>
    <r>
      <rPr>
        <sz val="11"/>
        <color rgb="FF000000"/>
        <rFont val="Calibri"/>
      </rPr>
      <t xml:space="preserve">
</t>
    </r>
    <r>
      <rPr>
        <sz val="11"/>
        <color rgb="FF000000"/>
        <rFont val="Calibri"/>
      </rPr>
      <t>For each activity log alert, run the following command:</t>
    </r>
    <r>
      <rPr>
        <sz val="11"/>
        <color rgb="FF000000"/>
        <rFont val="Calibri"/>
      </rPr>
      <t xml:space="preserve">
</t>
    </r>
    <r>
      <rPr>
        <sz val="11"/>
        <color rgb="FF006096"/>
        <rFont val="Roboto Condensed"/>
      </rPr>
      <t>az monitor activity-log alert show --subscription &lt;subscription-id&gt; --resource-group &lt;resource-group&gt; --activity-log-alert-name &lt;activity-log-alert&gt;</t>
    </r>
    <r>
      <rPr>
        <sz val="11"/>
        <color rgb="FF006096"/>
        <rFont val="Roboto Condensed"/>
      </rPr>
      <t xml:space="preserve">
</t>
    </r>
    <r>
      <rPr>
        <sz val="11"/>
        <color rgb="FF000000"/>
        <rFont val="Calibri"/>
      </rPr>
      <t xml:space="preserve">
</t>
    </r>
    <r>
      <rPr>
        <sz val="11"/>
        <color rgb="FF000000"/>
        <rFont val="Calibri"/>
      </rPr>
      <t xml:space="preserve">Ensure an alert exists for </t>
    </r>
    <r>
      <rPr>
        <b/>
        <sz val="11"/>
        <color rgb="FF000000"/>
        <rFont val="Calibri"/>
      </rPr>
      <t>ServiceHealth</t>
    </r>
    <r>
      <rPr>
        <sz val="11"/>
        <color rgb="FF000000"/>
        <rFont val="Calibri"/>
      </rPr>
      <t xml:space="preserve"> with </t>
    </r>
    <r>
      <rPr>
        <b/>
        <sz val="11"/>
        <color rgb="FF000000"/>
        <rFont val="Calibri"/>
      </rPr>
      <t>scopes</t>
    </r>
    <r>
      <rPr>
        <sz val="11"/>
        <color rgb="FF000000"/>
        <rFont val="Calibri"/>
      </rPr>
      <t xml:space="preserve"> set to a subscription ID.</t>
    </r>
    <r>
      <rPr>
        <sz val="11"/>
        <color rgb="FF000000"/>
        <rFont val="Calibri"/>
      </rPr>
      <t xml:space="preserve">
</t>
    </r>
    <r>
      <rPr>
        <sz val="11"/>
        <color rgb="FF000000"/>
        <rFont val="Calibri"/>
      </rPr>
      <t>Repeat for each subscription.</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Run the following command to locate </t>
    </r>
    <r>
      <rPr>
        <b/>
        <sz val="11"/>
        <color rgb="FF000000"/>
        <rFont val="Calibri"/>
      </rPr>
      <t>ServiceHealth</t>
    </r>
    <r>
      <rPr>
        <sz val="11"/>
        <color rgb="FF000000"/>
        <rFont val="Calibri"/>
      </rPr>
      <t xml:space="preserve"> alert rules for a subscription:</t>
    </r>
    <r>
      <rPr>
        <sz val="11"/>
        <color rgb="FF000000"/>
        <rFont val="Calibri"/>
      </rPr>
      <t xml:space="preserve">
</t>
    </r>
    <r>
      <rPr>
        <sz val="11"/>
        <color rgb="FF006096"/>
        <rFont val="Roboto Condensed"/>
      </rPr>
      <t>Get-AzActivityLogAlert -SubscriptionId &lt;subscription-id&gt; | where-object {$_.ConditionAllOf.Equal -match "ServiceHealth"} | select-object Location,Name,Enabled,ResourceGroupName,ConditionAllOf</t>
    </r>
    <r>
      <rPr>
        <sz val="11"/>
        <color rgb="FF006096"/>
        <rFont val="Roboto Condensed"/>
      </rPr>
      <t xml:space="preserve">
</t>
    </r>
    <r>
      <rPr>
        <sz val="11"/>
        <color rgb="FF000000"/>
        <rFont val="Calibri"/>
      </rPr>
      <t xml:space="preserve">
</t>
    </r>
    <r>
      <rPr>
        <sz val="11"/>
        <color rgb="FF000000"/>
        <rFont val="Calibri"/>
      </rPr>
      <t xml:space="preserve">Ensure that at least one </t>
    </r>
    <r>
      <rPr>
        <b/>
        <sz val="11"/>
        <color rgb="FF000000"/>
        <rFont val="Calibri"/>
      </rPr>
      <t>ServiceHealth</t>
    </r>
    <r>
      <rPr>
        <sz val="11"/>
        <color rgb="FF000000"/>
        <rFont val="Calibri"/>
      </rPr>
      <t xml:space="preserve"> alert rule is returned.</t>
    </r>
    <r>
      <rPr>
        <sz val="11"/>
        <color rgb="FF000000"/>
        <rFont val="Calibri"/>
      </rPr>
      <t xml:space="preserve">
</t>
    </r>
    <r>
      <rPr>
        <sz val="11"/>
        <color rgb="FF000000"/>
        <rFont val="Calibri"/>
      </rPr>
      <t>Repeat for each subscription.</t>
    </r>
  </si>
  <si>
    <t>Configuring Application Insights</t>
  </si>
  <si>
    <t>6.1.3.1</t>
  </si>
  <si>
    <r>
      <rPr>
        <sz val="11"/>
        <rFont val="Calibri"/>
      </rPr>
      <t>Ensure Application Insights are Configured</t>
    </r>
  </si>
  <si>
    <r>
      <rPr>
        <b/>
        <sz val="11"/>
        <color rgb="FF000000"/>
        <rFont val="Calibri"/>
      </rPr>
      <t>Remediate from Azure Portal</t>
    </r>
    <r>
      <rPr>
        <sz val="11"/>
        <color rgb="FF000000"/>
        <rFont val="Calibri"/>
      </rPr>
      <t xml:space="preserve">
</t>
    </r>
    <r>
      <rPr>
        <sz val="11"/>
        <color rgb="FF000000"/>
        <rFont val="Calibri"/>
      </rPr>
      <t xml:space="preserve">- Navigate to </t>
    </r>
    <r>
      <rPr>
        <b/>
        <sz val="11"/>
        <color rgb="FF000000"/>
        <rFont val="Calibri"/>
      </rPr>
      <t>Application Insights</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Basics</t>
    </r>
    <r>
      <rPr>
        <sz val="11"/>
        <color rgb="FF000000"/>
        <rFont val="Calibri"/>
      </rPr>
      <t xml:space="preserve"> tab within the </t>
    </r>
    <r>
      <rPr>
        <b/>
        <sz val="11"/>
        <color rgb="FF000000"/>
        <rFont val="Calibri"/>
      </rPr>
      <t>PROJECT DETAILS</t>
    </r>
    <r>
      <rPr>
        <sz val="11"/>
        <color rgb="FF000000"/>
        <rFont val="Calibri"/>
      </rPr>
      <t xml:space="preserve"> section, select the </t>
    </r>
    <r>
      <rPr>
        <b/>
        <sz val="11"/>
        <color rgb="FF000000"/>
        <rFont val="Calibri"/>
      </rPr>
      <t>Subscription</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Resource group</t>
    </r>
    <r>
      <rPr>
        <sz val="11"/>
        <color rgb="FF000000"/>
        <rFont val="Calibri"/>
      </rPr>
      <t>.</t>
    </r>
    <r>
      <rPr>
        <sz val="11"/>
        <color rgb="FF000000"/>
        <rFont val="Calibri"/>
      </rPr>
      <t xml:space="preserve">
</t>
    </r>
    <r>
      <rPr>
        <sz val="11"/>
        <color rgb="FF000000"/>
        <rFont val="Calibri"/>
      </rPr>
      <t xml:space="preserve">- Within the </t>
    </r>
    <r>
      <rPr>
        <b/>
        <sz val="11"/>
        <color rgb="FF000000"/>
        <rFont val="Calibri"/>
      </rPr>
      <t>INSTANCE DETAILS</t>
    </r>
    <r>
      <rPr>
        <sz val="11"/>
        <color rgb="FF000000"/>
        <rFont val="Calibri"/>
      </rPr>
      <t xml:space="preserve">, enter a </t>
    </r>
    <r>
      <rPr>
        <b/>
        <sz val="11"/>
        <color rgb="FF000000"/>
        <rFont val="Calibri"/>
      </rPr>
      <t>Name</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Region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Resource Mode</t>
    </r>
    <r>
      <rPr>
        <sz val="11"/>
        <color rgb="FF000000"/>
        <rFont val="Calibri"/>
      </rPr>
      <t xml:space="preserve">, select </t>
    </r>
    <r>
      <rPr>
        <b/>
        <sz val="11"/>
        <color rgb="FF000000"/>
        <rFont val="Calibri"/>
      </rPr>
      <t>Workspace-based</t>
    </r>
    <r>
      <rPr>
        <sz val="11"/>
        <color rgb="FF000000"/>
        <rFont val="Calibri"/>
      </rPr>
      <t>.</t>
    </r>
    <r>
      <rPr>
        <sz val="11"/>
        <color rgb="FF000000"/>
        <rFont val="Calibri"/>
      </rPr>
      <t xml:space="preserve">
</t>
    </r>
    <r>
      <rPr>
        <sz val="11"/>
        <color rgb="FF000000"/>
        <rFont val="Calibri"/>
      </rPr>
      <t xml:space="preserve">- Within the </t>
    </r>
    <r>
      <rPr>
        <b/>
        <sz val="11"/>
        <color rgb="FF000000"/>
        <rFont val="Calibri"/>
      </rPr>
      <t>WORKSPACE DETAILS</t>
    </r>
    <r>
      <rPr>
        <sz val="11"/>
        <color rgb="FF000000"/>
        <rFont val="Calibri"/>
      </rPr>
      <t xml:space="preserve">, select the </t>
    </r>
    <r>
      <rPr>
        <b/>
        <sz val="11"/>
        <color rgb="FF000000"/>
        <rFont val="Calibri"/>
      </rPr>
      <t>Subscription</t>
    </r>
    <r>
      <rPr>
        <sz val="11"/>
        <color rgb="FF000000"/>
        <rFont val="Calibri"/>
      </rPr>
      <t xml:space="preserve"> for the log analytics workspace.</t>
    </r>
    <r>
      <rPr>
        <sz val="11"/>
        <color rgb="FF000000"/>
        <rFont val="Calibri"/>
      </rPr>
      <t xml:space="preserve">
</t>
    </r>
    <r>
      <rPr>
        <sz val="11"/>
        <color rgb="FF000000"/>
        <rFont val="Calibri"/>
      </rPr>
      <t xml:space="preserve">- Select the appropriate </t>
    </r>
    <r>
      <rPr>
        <b/>
        <sz val="11"/>
        <color rgb="FF000000"/>
        <rFont val="Calibri"/>
      </rPr>
      <t>Log Analytics Workspace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Next:Tags &gt;</t>
    </r>
    <r>
      <rPr>
        <sz val="11"/>
        <color rgb="FF000000"/>
        <rFont val="Calibri"/>
      </rPr>
      <t>.</t>
    </r>
    <r>
      <rPr>
        <sz val="11"/>
        <color rgb="FF000000"/>
        <rFont val="Calibri"/>
      </rPr>
      <t xml:space="preserve">
</t>
    </r>
    <r>
      <rPr>
        <sz val="11"/>
        <color rgb="FF000000"/>
        <rFont val="Calibri"/>
      </rPr>
      <t xml:space="preserve">- Enter the appropriate </t>
    </r>
    <r>
      <rPr>
        <b/>
        <sz val="11"/>
        <color rgb="FF000000"/>
        <rFont val="Calibri"/>
      </rPr>
      <t>Tags</t>
    </r>
    <r>
      <rPr>
        <sz val="11"/>
        <color rgb="FF000000"/>
        <rFont val="Calibri"/>
      </rPr>
      <t xml:space="preserve"> as </t>
    </r>
    <r>
      <rPr>
        <b/>
        <sz val="11"/>
        <color rgb="FF000000"/>
        <rFont val="Calibri"/>
      </rPr>
      <t>Name</t>
    </r>
    <r>
      <rPr>
        <sz val="11"/>
        <color rgb="FF000000"/>
        <rFont val="Calibri"/>
      </rPr>
      <t xml:space="preserve">, </t>
    </r>
    <r>
      <rPr>
        <b/>
        <sz val="11"/>
        <color rgb="FF000000"/>
        <rFont val="Calibri"/>
      </rPr>
      <t>Value</t>
    </r>
    <r>
      <rPr>
        <sz val="11"/>
        <color rgb="FF000000"/>
        <rFont val="Calibri"/>
      </rPr>
      <t xml:space="preserve"> pairs.</t>
    </r>
    <r>
      <rPr>
        <sz val="11"/>
        <color rgb="FF000000"/>
        <rFont val="Calibri"/>
      </rPr>
      <t xml:space="preserve">
</t>
    </r>
    <r>
      <rPr>
        <sz val="11"/>
        <color rgb="FF000000"/>
        <rFont val="Calibri"/>
      </rPr>
      <t xml:space="preserve">- Click </t>
    </r>
    <r>
      <rPr>
        <b/>
        <sz val="11"/>
        <color rgb="FF000000"/>
        <rFont val="Calibri"/>
      </rPr>
      <t>Next:Review+Create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monitor app-insights component create --app &lt;app name&gt; --resource-group &lt;resource group name&gt; --location &lt;location&gt; --kind "web" --retention-time &lt;INT days to retain logs&gt; --workspace &lt;log analytics workspace ID&gt; --subscription &lt;subscription ID&gt;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New-AzApplicationInsights -Kind "web" -ResourceGroupName &lt;resource group name&gt; -Name &lt;app insights name&gt; -location &lt;location&gt; -RetentionInDays &lt;INT days to retain logs&gt; -SubscriptionID &lt;subscription ID&gt; -WorkspaceResourceId &lt;log analytics workspace ID&gt;</t>
    </r>
    <r>
      <rPr>
        <sz val="11"/>
        <color rgb="FF006096"/>
        <rFont val="Roboto Condensed"/>
      </rPr>
      <t xml:space="preserve">
</t>
    </r>
  </si>
  <si>
    <r>
      <rPr>
        <sz val="11"/>
        <color rgb="FF000000"/>
        <rFont val="Calibri"/>
      </rPr>
      <t>Application Insights within Azure act as an Application Performance Monitoring solution providing valuable data into how well an application performs and additional information when performing incident response. The types of log data collected include application metrics, telemetry data, and application trace logging data providing organizations with detailed information about application activity and application transactions. Both data sets help organizations adopt a proactive and retroactive means to handle security and performance related metrics within their modern applications.</t>
    </r>
  </si>
  <si>
    <r>
      <rPr>
        <sz val="11"/>
        <color rgb="FF000000"/>
        <rFont val="Calibri"/>
      </rPr>
      <t>Because Application Insights relies on a Log Analytics Workspace, an organization will incur additional expenses when using this service.</t>
    </r>
  </si>
  <si>
    <r>
      <rPr>
        <b/>
        <sz val="11"/>
        <color rgb="FF000000"/>
        <rFont val="Calibri"/>
      </rPr>
      <t>Audit from Azure Portal</t>
    </r>
    <r>
      <rPr>
        <sz val="11"/>
        <color rgb="FF000000"/>
        <rFont val="Calibri"/>
      </rPr>
      <t xml:space="preserve">
</t>
    </r>
    <r>
      <rPr>
        <sz val="11"/>
        <color rgb="FF000000"/>
        <rFont val="Calibri"/>
      </rPr>
      <t xml:space="preserve">- Navigate to </t>
    </r>
    <r>
      <rPr>
        <b/>
        <sz val="11"/>
        <color rgb="FF000000"/>
        <rFont val="Calibri"/>
      </rPr>
      <t>Application Insights</t>
    </r>
    <r>
      <rPr>
        <sz val="11"/>
        <color rgb="FF000000"/>
        <rFont val="Calibri"/>
      </rPr>
      <t>.</t>
    </r>
    <r>
      <rPr>
        <sz val="11"/>
        <color rgb="FF000000"/>
        <rFont val="Calibri"/>
      </rPr>
      <t xml:space="preserve">
</t>
    </r>
    <r>
      <rPr>
        <sz val="11"/>
        <color rgb="FF000000"/>
        <rFont val="Calibri"/>
      </rPr>
      <t xml:space="preserve">- Ensure an </t>
    </r>
    <r>
      <rPr>
        <b/>
        <sz val="11"/>
        <color rgb="FF000000"/>
        <rFont val="Calibri"/>
      </rPr>
      <t>Application Insights</t>
    </r>
    <r>
      <rPr>
        <sz val="11"/>
        <color rgb="FF000000"/>
        <rFont val="Calibri"/>
      </rPr>
      <t xml:space="preserve"> service is configured and exists.</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monitor app-insights component show --query "[].{ID:appId, Name:name, Tenant:tenantId, Location:location, Provisioning_State:provisioningState}"</t>
    </r>
    <r>
      <rPr>
        <sz val="11"/>
        <color rgb="FF006096"/>
        <rFont val="Roboto Condensed"/>
      </rPr>
      <t xml:space="preserve">
</t>
    </r>
    <r>
      <rPr>
        <sz val="11"/>
        <color rgb="FF000000"/>
        <rFont val="Calibri"/>
      </rPr>
      <t xml:space="preserve">
</t>
    </r>
    <r>
      <rPr>
        <sz val="11"/>
        <color rgb="FF000000"/>
        <rFont val="Calibri"/>
      </rPr>
      <t xml:space="preserve">Ensure the above command produces output, otherwise </t>
    </r>
    <r>
      <rPr>
        <b/>
        <sz val="11"/>
        <color rgb="FF000000"/>
        <rFont val="Calibri"/>
      </rPr>
      <t>Application Insights</t>
    </r>
    <r>
      <rPr>
        <sz val="11"/>
        <color rgb="FF000000"/>
        <rFont val="Calibri"/>
      </rPr>
      <t xml:space="preserve"> has not been configured.</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Get-AzApplicationInsights|select location,name,appid,provisioningState,tenantid</t>
    </r>
    <r>
      <rPr>
        <sz val="11"/>
        <color rgb="FF006096"/>
        <rFont val="Roboto Condensed"/>
      </rPr>
      <t xml:space="preserve">
</t>
    </r>
  </si>
  <si>
    <r>
      <rPr>
        <sz val="11"/>
        <color rgb="FF000000"/>
        <rFont val="Calibri"/>
      </rPr>
      <t>Application Insights are not enabled by default.</t>
    </r>
  </si>
  <si>
    <t>Logging and Monitoring</t>
  </si>
  <si>
    <t>6.1.4</t>
  </si>
  <si>
    <r>
      <rPr>
        <sz val="11"/>
        <rFont val="Calibri"/>
      </rPr>
      <t>Ensure that Azure Monitor Resource Logging is Enabled for All Services that Support it</t>
    </r>
  </si>
  <si>
    <r>
      <rPr>
        <sz val="11"/>
        <color rgb="FF000000"/>
        <rFont val="Calibri"/>
      </rPr>
      <t>Azure Subscriptions should log every access and operation for all resources.Logs should be sent to Storage and a Log Analytics Workspace or equivalent third-party system. Logs should be kept in readily-accessible storage for a minimum of one year, and then moved to inexpensive cold storage for a duration of time as necessary. If retention policies are set but storing logs in a Storage Account is disabled (for example, if only Event Hubs or Log Analytics options are selected), the retention policies have no effect. Enable all monitoring at first, and then be more aggressive moving data to cold storage if the volume of data becomes a cost concern.</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The specific steps for configuring resources within the Azure console vary depending on resource, but typically the steps are:</t>
    </r>
    <r>
      <rPr>
        <sz val="11"/>
        <color rgb="FF000000"/>
        <rFont val="Calibri"/>
      </rPr>
      <t xml:space="preserve">
</t>
    </r>
    <r>
      <rPr>
        <sz val="11"/>
        <color rgb="FF000000"/>
        <rFont val="Calibri"/>
      </rPr>
      <t>- Go to the resource</t>
    </r>
    <r>
      <rPr>
        <sz val="11"/>
        <color rgb="FF000000"/>
        <rFont val="Calibri"/>
      </rPr>
      <t xml:space="preserve">
</t>
    </r>
    <r>
      <rPr>
        <sz val="11"/>
        <color rgb="FF000000"/>
        <rFont val="Calibri"/>
      </rPr>
      <t xml:space="preserve">- Click on </t>
    </r>
    <r>
      <rPr>
        <b/>
        <sz val="11"/>
        <color rgb="FF000000"/>
        <rFont val="Calibri"/>
      </rPr>
      <t>Diagnostic settings</t>
    </r>
    <r>
      <rPr>
        <sz val="11"/>
        <color rgb="FF000000"/>
        <rFont val="Calibri"/>
      </rPr>
      <t xml:space="preserve">
</t>
    </r>
    <r>
      <rPr>
        <sz val="11"/>
        <color rgb="FF000000"/>
        <rFont val="Calibri"/>
      </rPr>
      <t xml:space="preserve">- In the blade that appears, click </t>
    </r>
    <r>
      <rPr>
        <b/>
        <sz val="11"/>
        <color rgb="FF000000"/>
        <rFont val="Calibri"/>
      </rPr>
      <t>Add diagnostic setting</t>
    </r>
    <r>
      <rPr>
        <sz val="11"/>
        <color rgb="FF000000"/>
        <rFont val="Calibri"/>
      </rPr>
      <t xml:space="preserve">
</t>
    </r>
    <r>
      <rPr>
        <sz val="11"/>
        <color rgb="FF000000"/>
        <rFont val="Calibri"/>
      </rPr>
      <t>- Configure the diagnostic settings</t>
    </r>
    <r>
      <rPr>
        <sz val="11"/>
        <color rgb="FF000000"/>
        <rFont val="Calibri"/>
      </rPr>
      <t xml:space="preserve">
</t>
    </r>
    <r>
      <rPr>
        <sz val="11"/>
        <color rgb="FF000000"/>
        <rFont val="Calibri"/>
      </rPr>
      <t xml:space="preserve">- Click on </t>
    </r>
    <r>
      <rPr>
        <b/>
        <sz val="11"/>
        <color rgb="FF000000"/>
        <rFont val="Calibri"/>
      </rPr>
      <t>Save</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t>
    </r>
    <r>
      <rPr>
        <b/>
        <sz val="11"/>
        <color rgb="FF000000"/>
        <rFont val="Calibri"/>
      </rPr>
      <t>resource</t>
    </r>
    <r>
      <rPr>
        <sz val="11"/>
        <color rgb="FF000000"/>
        <rFont val="Calibri"/>
      </rPr>
      <t xml:space="preserve">, run the following making sure to use a </t>
    </r>
    <r>
      <rPr>
        <b/>
        <sz val="11"/>
        <color rgb="FF000000"/>
        <rFont val="Calibri"/>
      </rPr>
      <t>resource</t>
    </r>
    <r>
      <rPr>
        <sz val="11"/>
        <color rgb="FF000000"/>
        <rFont val="Calibri"/>
      </rPr>
      <t xml:space="preserve"> appropriate JSON encoded </t>
    </r>
    <r>
      <rPr>
        <b/>
        <sz val="11"/>
        <color rgb="FF000000"/>
        <rFont val="Calibri"/>
      </rPr>
      <t>category</t>
    </r>
    <r>
      <rPr>
        <sz val="11"/>
        <color rgb="FF000000"/>
        <rFont val="Calibri"/>
      </rPr>
      <t xml:space="preserve"> for the </t>
    </r>
    <r>
      <rPr>
        <b/>
        <sz val="11"/>
        <color rgb="FF000000"/>
        <rFont val="Calibri"/>
      </rPr>
      <t>--logs</t>
    </r>
    <r>
      <rPr>
        <sz val="11"/>
        <color rgb="FF000000"/>
        <rFont val="Calibri"/>
      </rPr>
      <t xml:space="preserve"> option.</t>
    </r>
    <r>
      <rPr>
        <sz val="11"/>
        <color rgb="FF000000"/>
        <rFont val="Calibri"/>
      </rPr>
      <t xml:space="preserve">
</t>
    </r>
    <r>
      <rPr>
        <sz val="11"/>
        <color rgb="FF006096"/>
        <rFont val="Roboto Condensed"/>
      </rPr>
      <t>az monitor diagnostic-settings create --name &lt;diagnostic settings name&gt; --resource &lt;resource ID&gt; --logs "[{category:&lt;resource specific category&gt;,enabled:true,rentention-policy:{enabled:true,days:180}}]" --metrics "[{category:AllMetrics,enabled:true,retention-policy:{enabled:true,days:180}}]" &lt;[--event-hub &lt;event hub ID&gt; --event-hub-rule &lt;event hub auth rule ID&gt; | --storage-account &lt;storage account ID&gt; |--workspace &lt;log analytics workspace ID&gt; | --marketplace-partner-id &lt;full resource ID of third-party solution&gt;]&gt;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t>
    </r>
    <r>
      <rPr>
        <b/>
        <sz val="11"/>
        <color rgb="FF000000"/>
        <rFont val="Calibri"/>
      </rPr>
      <t>log</t>
    </r>
    <r>
      <rPr>
        <sz val="11"/>
        <color rgb="FF000000"/>
        <rFont val="Calibri"/>
      </rPr>
      <t xml:space="preserve"> settings object</t>
    </r>
    <r>
      <rPr>
        <sz val="11"/>
        <color rgb="FF000000"/>
        <rFont val="Calibri"/>
      </rPr>
      <t xml:space="preserve">
</t>
    </r>
    <r>
      <rPr>
        <sz val="11"/>
        <color rgb="FF006096"/>
        <rFont val="Roboto Condensed"/>
      </rPr>
      <t>$logSettings = @()</t>
    </r>
    <r>
      <rPr>
        <sz val="11"/>
        <color rgb="FF006096"/>
        <rFont val="Roboto Condensed"/>
      </rPr>
      <t xml:space="preserve">
</t>
    </r>
    <r>
      <rPr>
        <sz val="11"/>
        <color rgb="FF006096"/>
        <rFont val="Roboto Condensed"/>
      </rPr>
      <t>$logSettings += New-AzDiagnosticSettingLogSettingsObject -Enabled $true -RetentionPolicyDay 180 -RetentionPolicyEnabled $true -Category &lt;resource specific category&gt;</t>
    </r>
    <r>
      <rPr>
        <sz val="11"/>
        <color rgb="FF006096"/>
        <rFont val="Roboto Condensed"/>
      </rPr>
      <t xml:space="preserve">
</t>
    </r>
    <r>
      <rPr>
        <sz val="11"/>
        <color rgb="FF006096"/>
        <rFont val="Roboto Condensed"/>
      </rPr>
      <t>$logSettings += New-AzDiagnosticSettingLogSettingsObject -Enabled $true -RetentionPolicyDay 180 -RetentionPolicyEnabled $true -Category &lt;resource specific category number 2&gt;</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metric</t>
    </r>
    <r>
      <rPr>
        <sz val="11"/>
        <color rgb="FF000000"/>
        <rFont val="Calibri"/>
      </rPr>
      <t xml:space="preserve"> settings object</t>
    </r>
    <r>
      <rPr>
        <sz val="11"/>
        <color rgb="FF000000"/>
        <rFont val="Calibri"/>
      </rPr>
      <t xml:space="preserve">
</t>
    </r>
    <r>
      <rPr>
        <sz val="11"/>
        <color rgb="FF006096"/>
        <rFont val="Roboto Condensed"/>
      </rPr>
      <t>$metricSettings = @()</t>
    </r>
    <r>
      <rPr>
        <sz val="11"/>
        <color rgb="FF006096"/>
        <rFont val="Roboto Condensed"/>
      </rPr>
      <t xml:space="preserve">
</t>
    </r>
    <r>
      <rPr>
        <sz val="11"/>
        <color rgb="FF006096"/>
        <rFont val="Roboto Condensed"/>
      </rPr>
      <t>$metricSettings += New-AzDiagnosticSettingMetricSettingsObject -Enabled $true -RetentionPolicyDay 180 -RetentionPolicyEnabled $true -Category AllMetrics</t>
    </r>
    <r>
      <rPr>
        <sz val="11"/>
        <color rgb="FF006096"/>
        <rFont val="Roboto Condensed"/>
      </rPr>
      <t xml:space="preserve">
</t>
    </r>
    <r>
      <rPr>
        <sz val="11"/>
        <color rgb="FF000000"/>
        <rFont val="Calibri"/>
      </rPr>
      <t xml:space="preserve">
</t>
    </r>
    <r>
      <rPr>
        <sz val="11"/>
        <color rgb="FF000000"/>
        <rFont val="Calibri"/>
      </rPr>
      <t>Create the diagnostic setting for a specific resource</t>
    </r>
    <r>
      <rPr>
        <sz val="11"/>
        <color rgb="FF000000"/>
        <rFont val="Calibri"/>
      </rPr>
      <t xml:space="preserve">
</t>
    </r>
    <r>
      <rPr>
        <sz val="11"/>
        <color rgb="FF006096"/>
        <rFont val="Roboto Condensed"/>
      </rPr>
      <t>New-AzDiagnosticSetting -Name "&lt;diagnostic settings name&gt;" -ResourceId &lt;resource ID&gt; -Log $logSettings -Metric $metricSettings</t>
    </r>
    <r>
      <rPr>
        <sz val="11"/>
        <color rgb="FF006096"/>
        <rFont val="Roboto Condensed"/>
      </rPr>
      <t xml:space="preserve">
</t>
    </r>
  </si>
  <si>
    <r>
      <rPr>
        <sz val="11"/>
        <color rgb="FF000000"/>
        <rFont val="Calibri"/>
      </rPr>
      <t>Resource Logs capture activity to the data access plane while the Activity log is a subscription-level log for the control plane. Resource-level diagnostic logs provide insight into operations that were performed within that resource itself; for example, reading or updating a secret from a Key Vault. Currently, 95 Azure resources support Azure Monitoring (See the more information section for a complete list), including Network Security Groups, Load Balancers, Key Vault, AD, Logic Apps, and CosmosDB. The content of these logs varies by resource type.</t>
    </r>
    <r>
      <rPr>
        <sz val="11"/>
        <color rgb="FF000000"/>
        <rFont val="Calibri"/>
      </rPr>
      <t xml:space="preserve">
</t>
    </r>
    <r>
      <rPr>
        <sz val="11"/>
        <color rgb="FF000000"/>
        <rFont val="Calibri"/>
      </rPr>
      <t>A number of back-end services were not configured to log and store Resource Logs for certain activities or for a sufficient length. It is crucial that monitoring is correctly configured to log all relevant activities and retain those logs for a sufficient length of time. Given that the mean time to detection in an enterprise is 240 days, a minimum retention period of two years is recommended.</t>
    </r>
    <r>
      <rPr>
        <sz val="11"/>
        <color rgb="FF000000"/>
        <rFont val="Calibri"/>
      </rPr>
      <t xml:space="preserve">
</t>
    </r>
    <r>
      <rPr>
        <sz val="11"/>
        <color rgb="FF000000"/>
        <rFont val="Calibri"/>
      </rPr>
      <t>While an automated assessment procedure exists for this recommendation, the assessment status remains manual. Determining whether resource logging should be enabled for specific resources depends on the context and requirements of each organization and environment.</t>
    </r>
  </si>
  <si>
    <r>
      <rPr>
        <sz val="11"/>
        <color rgb="FF000000"/>
        <rFont val="Calibri"/>
      </rPr>
      <t>Costs for monitoring varies with Log Volume. Not every resource needs to have logging enabled. It is important to determine the security classification of the data being processed by the given resource and adjust the logging based on which events need to be tracked. This is typically determined by governance and compliance requirements.</t>
    </r>
  </si>
  <si>
    <r>
      <rPr>
        <b/>
        <sz val="11"/>
        <color rgb="FF000000"/>
        <rFont val="Calibri"/>
      </rPr>
      <t>Audit from Azure Portal</t>
    </r>
    <r>
      <rPr>
        <sz val="11"/>
        <color rgb="FF000000"/>
        <rFont val="Calibri"/>
      </rPr>
      <t xml:space="preserve">
</t>
    </r>
    <r>
      <rPr>
        <sz val="11"/>
        <color rgb="FF000000"/>
        <rFont val="Calibri"/>
      </rPr>
      <t>The specific steps for configuring resources within the Azureconsole vary depending on resource, but typically the steps are:</t>
    </r>
    <r>
      <rPr>
        <sz val="11"/>
        <color rgb="FF000000"/>
        <rFont val="Calibri"/>
      </rPr>
      <t xml:space="preserve">
</t>
    </r>
    <r>
      <rPr>
        <sz val="11"/>
        <color rgb="FF000000"/>
        <rFont val="Calibri"/>
      </rPr>
      <t>- Go to the resource</t>
    </r>
    <r>
      <rPr>
        <sz val="11"/>
        <color rgb="FF000000"/>
        <rFont val="Calibri"/>
      </rPr>
      <t xml:space="preserve">
</t>
    </r>
    <r>
      <rPr>
        <sz val="11"/>
        <color rgb="FF000000"/>
        <rFont val="Calibri"/>
      </rPr>
      <t xml:space="preserve">- Click on </t>
    </r>
    <r>
      <rPr>
        <b/>
        <sz val="11"/>
        <color rgb="FF000000"/>
        <rFont val="Calibri"/>
      </rPr>
      <t>Diagnostic settings</t>
    </r>
    <r>
      <rPr>
        <sz val="11"/>
        <color rgb="FF000000"/>
        <rFont val="Calibri"/>
      </rPr>
      <t xml:space="preserve">
</t>
    </r>
    <r>
      <rPr>
        <sz val="11"/>
        <color rgb="FF000000"/>
        <rFont val="Calibri"/>
      </rPr>
      <t xml:space="preserve">- In the blade that appears, click </t>
    </r>
    <r>
      <rPr>
        <b/>
        <sz val="11"/>
        <color rgb="FF000000"/>
        <rFont val="Calibri"/>
      </rPr>
      <t>Add diagnostic setting</t>
    </r>
    <r>
      <rPr>
        <sz val="11"/>
        <color rgb="FF000000"/>
        <rFont val="Calibri"/>
      </rPr>
      <t xml:space="preserve">
</t>
    </r>
    <r>
      <rPr>
        <sz val="11"/>
        <color rgb="FF000000"/>
        <rFont val="Calibri"/>
      </rPr>
      <t>- Configure the diagnostic settings</t>
    </r>
    <r>
      <rPr>
        <sz val="11"/>
        <color rgb="FF000000"/>
        <rFont val="Calibri"/>
      </rPr>
      <t xml:space="preserve">
</t>
    </r>
    <r>
      <rPr>
        <sz val="11"/>
        <color rgb="FF000000"/>
        <rFont val="Calibri"/>
      </rPr>
      <t xml:space="preserve">- Click on </t>
    </r>
    <r>
      <rPr>
        <b/>
        <sz val="11"/>
        <color rgb="FF000000"/>
        <rFont val="Calibri"/>
      </rPr>
      <t>Save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List all </t>
    </r>
    <r>
      <rPr>
        <b/>
        <sz val="11"/>
        <color rgb="FF000000"/>
        <rFont val="Calibri"/>
      </rPr>
      <t>resources</t>
    </r>
    <r>
      <rPr>
        <sz val="11"/>
        <color rgb="FF000000"/>
        <rFont val="Calibri"/>
      </rPr>
      <t xml:space="preserve"> for a </t>
    </r>
    <r>
      <rPr>
        <b/>
        <sz val="11"/>
        <color rgb="FF000000"/>
        <rFont val="Calibri"/>
      </rPr>
      <t>subscription</t>
    </r>
    <r>
      <rPr>
        <sz val="11"/>
        <color rgb="FF000000"/>
        <rFont val="Calibri"/>
      </rPr>
      <t xml:space="preserve">
</t>
    </r>
    <r>
      <rPr>
        <sz val="11"/>
        <color rgb="FF006096"/>
        <rFont val="Roboto Condensed"/>
      </rPr>
      <t>az resource list --subscription &lt;subscription id&gt;</t>
    </r>
    <r>
      <rPr>
        <sz val="11"/>
        <color rgb="FF006096"/>
        <rFont val="Roboto Condensed"/>
      </rPr>
      <t xml:space="preserve">
</t>
    </r>
    <r>
      <rPr>
        <sz val="11"/>
        <color rgb="FF000000"/>
        <rFont val="Calibri"/>
      </rPr>
      <t xml:space="preserve">
</t>
    </r>
    <r>
      <rPr>
        <sz val="11"/>
        <color rgb="FF000000"/>
        <rFont val="Calibri"/>
      </rPr>
      <t xml:space="preserve">For each </t>
    </r>
    <r>
      <rPr>
        <b/>
        <sz val="11"/>
        <color rgb="FF000000"/>
        <rFont val="Calibri"/>
      </rPr>
      <t>resource</t>
    </r>
    <r>
      <rPr>
        <sz val="11"/>
        <color rgb="FF000000"/>
        <rFont val="Calibri"/>
      </rPr>
      <t xml:space="preserve"> run the following</t>
    </r>
    <r>
      <rPr>
        <sz val="11"/>
        <color rgb="FF000000"/>
        <rFont val="Calibri"/>
      </rPr>
      <t xml:space="preserve">
</t>
    </r>
    <r>
      <rPr>
        <sz val="11"/>
        <color rgb="FF006096"/>
        <rFont val="Roboto Condensed"/>
      </rPr>
      <t>az monitor diagnostic-settings list --resource &lt;resource ID&gt;</t>
    </r>
    <r>
      <rPr>
        <sz val="11"/>
        <color rgb="FF006096"/>
        <rFont val="Roboto Condensed"/>
      </rPr>
      <t xml:space="preserve">
</t>
    </r>
    <r>
      <rPr>
        <sz val="11"/>
        <color rgb="FF000000"/>
        <rFont val="Calibri"/>
      </rPr>
      <t xml:space="preserve">
</t>
    </r>
    <r>
      <rPr>
        <sz val="11"/>
        <color rgb="FF000000"/>
        <rFont val="Calibri"/>
      </rPr>
      <t xml:space="preserve">An empty result means a </t>
    </r>
    <r>
      <rPr>
        <b/>
        <sz val="11"/>
        <color rgb="FF000000"/>
        <rFont val="Calibri"/>
      </rPr>
      <t>diagnostic settings</t>
    </r>
    <r>
      <rPr>
        <sz val="11"/>
        <color rgb="FF000000"/>
        <rFont val="Calibri"/>
      </rPr>
      <t xml:space="preserve"> is not configured for that resource. An error message means a </t>
    </r>
    <r>
      <rPr>
        <b/>
        <sz val="11"/>
        <color rgb="FF000000"/>
        <rFont val="Calibri"/>
      </rPr>
      <t>diagnostic settings</t>
    </r>
    <r>
      <rPr>
        <sz val="11"/>
        <color rgb="FF000000"/>
        <rFont val="Calibri"/>
      </rPr>
      <t xml:space="preserve"> is not supported for that resource.</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Get a list of </t>
    </r>
    <r>
      <rPr>
        <b/>
        <sz val="11"/>
        <color rgb="FF000000"/>
        <rFont val="Calibri"/>
      </rPr>
      <t>resources</t>
    </r>
    <r>
      <rPr>
        <sz val="11"/>
        <color rgb="FF000000"/>
        <rFont val="Calibri"/>
      </rPr>
      <t xml:space="preserve"> in a </t>
    </r>
    <r>
      <rPr>
        <b/>
        <sz val="11"/>
        <color rgb="FF000000"/>
        <rFont val="Calibri"/>
      </rPr>
      <t>subscription</t>
    </r>
    <r>
      <rPr>
        <sz val="11"/>
        <color rgb="FF000000"/>
        <rFont val="Calibri"/>
      </rPr>
      <t xml:space="preserve"> context and store in a variable</t>
    </r>
    <r>
      <rPr>
        <sz val="11"/>
        <color rgb="FF000000"/>
        <rFont val="Calibri"/>
      </rPr>
      <t xml:space="preserve">
</t>
    </r>
    <r>
      <rPr>
        <sz val="11"/>
        <color rgb="FF006096"/>
        <rFont val="Roboto Condensed"/>
      </rPr>
      <t>$resources = Get-AzResource</t>
    </r>
    <r>
      <rPr>
        <sz val="11"/>
        <color rgb="FF006096"/>
        <rFont val="Roboto Condensed"/>
      </rPr>
      <t xml:space="preserve">
</t>
    </r>
    <r>
      <rPr>
        <sz val="11"/>
        <color rgb="FF000000"/>
        <rFont val="Calibri"/>
      </rPr>
      <t xml:space="preserve">
</t>
    </r>
    <r>
      <rPr>
        <sz val="11"/>
        <color rgb="FF000000"/>
        <rFont val="Calibri"/>
      </rPr>
      <t xml:space="preserve">Loop through each </t>
    </r>
    <r>
      <rPr>
        <b/>
        <sz val="11"/>
        <color rgb="FF000000"/>
        <rFont val="Calibri"/>
      </rPr>
      <t>resource</t>
    </r>
    <r>
      <rPr>
        <sz val="11"/>
        <color rgb="FF000000"/>
        <rFont val="Calibri"/>
      </rPr>
      <t xml:space="preserve"> to determine if a diagnostic setting is configured or not.</t>
    </r>
    <r>
      <rPr>
        <sz val="11"/>
        <color rgb="FF000000"/>
        <rFont val="Calibri"/>
      </rPr>
      <t xml:space="preserve">
</t>
    </r>
    <r>
      <rPr>
        <sz val="11"/>
        <color rgb="FF006096"/>
        <rFont val="Roboto Condensed"/>
      </rPr>
      <t>foreach ($resource in $resources) {$diagnosticSetting = Get-AzDiagnosticSetting -ResourceId $resource.id -ErrorAction "SilentlyContinue"; if ([string]::IsNullOrEmpty($diagnosticSetting)) {$message = "Diagnostic Settings not configured for resource: " + $resource.Name;Write-Output $message}else{$diagnosticSetting}}</t>
    </r>
    <r>
      <rPr>
        <sz val="11"/>
        <color rgb="FF006096"/>
        <rFont val="Roboto Condensed"/>
      </rPr>
      <t xml:space="preserve">
</t>
    </r>
    <r>
      <rPr>
        <sz val="11"/>
        <color rgb="FF000000"/>
        <rFont val="Calibri"/>
      </rPr>
      <t xml:space="preserve">
</t>
    </r>
    <r>
      <rPr>
        <sz val="11"/>
        <color rgb="FF000000"/>
        <rFont val="Calibri"/>
      </rPr>
      <t xml:space="preserve">A result of </t>
    </r>
    <r>
      <rPr>
        <b/>
        <sz val="11"/>
        <color rgb="FF000000"/>
        <rFont val="Calibri"/>
      </rPr>
      <t>Diagnostic Settings not configured for resource: &lt;resource name&gt;</t>
    </r>
    <r>
      <rPr>
        <sz val="11"/>
        <color rgb="FF000000"/>
        <rFont val="Calibri"/>
      </rPr>
      <t xml:space="preserve"> means a </t>
    </r>
    <r>
      <rPr>
        <b/>
        <sz val="11"/>
        <color rgb="FF000000"/>
        <rFont val="Calibri"/>
      </rPr>
      <t>diagnostic settings</t>
    </r>
    <r>
      <rPr>
        <sz val="11"/>
        <color rgb="FF000000"/>
        <rFont val="Calibri"/>
      </rPr>
      <t xml:space="preserve"> is not configured for that resource. Otherwise, the output of the above command will show configured </t>
    </r>
    <r>
      <rPr>
        <b/>
        <sz val="11"/>
        <color rgb="FF000000"/>
        <rFont val="Calibri"/>
      </rPr>
      <t>Diagnostic Settings</t>
    </r>
    <r>
      <rPr>
        <sz val="11"/>
        <color rgb="FF000000"/>
        <rFont val="Calibri"/>
      </rPr>
      <t xml:space="preserve"> for a resource.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cf820ca0-f99e-4f3e-84fb-66e913812d21 </t>
    </r>
    <r>
      <rPr>
        <sz val="11"/>
        <color rgb="FF0000FF"/>
        <rFont val="Calibri"/>
      </rPr>
      <t>(https://portal.azure.com/#view/Microsoft_Azure_Policy/PolicyDetailBlade/definitionId/%2Fproviders%2FMicrosoft.Authorization%2FpolicyDefinitions%2Fcf820ca0-f99e-4f3e-84fb-66e913812d21)</t>
    </r>
    <r>
      <rPr>
        <sz val="11"/>
        <color rgb="FF000000"/>
        <rFont val="Calibri"/>
      </rPr>
      <t xml:space="preserve"> </t>
    </r>
    <r>
      <rPr>
        <b/>
        <sz val="11"/>
        <color rgb="FF000000"/>
        <rFont val="Calibri"/>
      </rPr>
      <t>- Name:</t>
    </r>
    <r>
      <rPr>
        <sz val="11"/>
        <color rgb="FF000000"/>
        <rFont val="Calibri"/>
      </rPr>
      <t xml:space="preserve"> 'Resource logs in Key Vault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91a78b24-f231-4a8a-8da9-02c35b2b6510 </t>
    </r>
    <r>
      <rPr>
        <sz val="11"/>
        <color rgb="FF0000FF"/>
        <rFont val="Calibri"/>
      </rPr>
      <t>(https://portal.azure.com/#view/Microsoft_Azure_Policy/PolicyDetailBlade/definitionId/%2Fproviders%2FMicrosoft.Authorization%2FpolicyDefinitions%2F91a78b24-f231-4a8a-8da9-02c35b2b6510)</t>
    </r>
    <r>
      <rPr>
        <sz val="11"/>
        <color rgb="FF000000"/>
        <rFont val="Calibri"/>
      </rPr>
      <t xml:space="preserve"> </t>
    </r>
    <r>
      <rPr>
        <b/>
        <sz val="11"/>
        <color rgb="FF000000"/>
        <rFont val="Calibri"/>
      </rPr>
      <t>- Name:</t>
    </r>
    <r>
      <rPr>
        <sz val="11"/>
        <color rgb="FF000000"/>
        <rFont val="Calibri"/>
      </rPr>
      <t xml:space="preserve"> 'App Service apps should have resource logs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428256e6-1fac-4f48-a757-df34c2b3336d </t>
    </r>
    <r>
      <rPr>
        <sz val="11"/>
        <color rgb="FF0000FF"/>
        <rFont val="Calibri"/>
      </rPr>
      <t>(https://portal.azure.com/#view/Microsoft_Azure_Policy/PolicyDetailBlade/definitionId/%2Fproviders%2FMicrosoft.Authorization%2FpolicyDefinitions%2F428256e6-1fac-4f48-a757-df34c2b3336d)</t>
    </r>
    <r>
      <rPr>
        <sz val="11"/>
        <color rgb="FF000000"/>
        <rFont val="Calibri"/>
      </rPr>
      <t xml:space="preserve"> </t>
    </r>
    <r>
      <rPr>
        <b/>
        <sz val="11"/>
        <color rgb="FF000000"/>
        <rFont val="Calibri"/>
      </rPr>
      <t>- Name:</t>
    </r>
    <r>
      <rPr>
        <sz val="11"/>
        <color rgb="FF000000"/>
        <rFont val="Calibri"/>
      </rPr>
      <t xml:space="preserve"> 'Resource logs in Batch accounts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057ef27e-665e-4328-8ea3-04b3122bd9fb </t>
    </r>
    <r>
      <rPr>
        <sz val="11"/>
        <color rgb="FF0000FF"/>
        <rFont val="Calibri"/>
      </rPr>
      <t>(https://portal.azure.com/#view/Microsoft_Azure_Policy/PolicyDetailBlade/definitionId/%2Fproviders%2FMicrosoft.Authorization%2FpolicyDefinitions%2F057ef27e-665e-4328-8ea3-04b3122bd9fb)</t>
    </r>
    <r>
      <rPr>
        <sz val="11"/>
        <color rgb="FF000000"/>
        <rFont val="Calibri"/>
      </rPr>
      <t xml:space="preserve"> </t>
    </r>
    <r>
      <rPr>
        <b/>
        <sz val="11"/>
        <color rgb="FF000000"/>
        <rFont val="Calibri"/>
      </rPr>
      <t>- Name:</t>
    </r>
    <r>
      <rPr>
        <sz val="11"/>
        <color rgb="FF000000"/>
        <rFont val="Calibri"/>
      </rPr>
      <t xml:space="preserve"> 'Resource logs in Azure Data Lake Store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c95c74d9-38fe-4f0d-af86-0c7d626a315c </t>
    </r>
    <r>
      <rPr>
        <sz val="11"/>
        <color rgb="FF0000FF"/>
        <rFont val="Calibri"/>
      </rPr>
      <t>(https://portal.azure.com/#view/Microsoft_Azure_Policy/PolicyDetailBlade/definitionId/%2Fproviders%2FMicrosoft.Authorization%2FpolicyDefinitions%2Fc95c74d9-38fe-4f0d-af86-0c7d626a315c)</t>
    </r>
    <r>
      <rPr>
        <sz val="11"/>
        <color rgb="FF000000"/>
        <rFont val="Calibri"/>
      </rPr>
      <t xml:space="preserve"> </t>
    </r>
    <r>
      <rPr>
        <b/>
        <sz val="11"/>
        <color rgb="FF000000"/>
        <rFont val="Calibri"/>
      </rPr>
      <t>- Name:</t>
    </r>
    <r>
      <rPr>
        <sz val="11"/>
        <color rgb="FF000000"/>
        <rFont val="Calibri"/>
      </rPr>
      <t xml:space="preserve"> 'Resource logs in Data Lake Analytics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83a214f7-d01a-484b-91a9-ed54470c9a6a </t>
    </r>
    <r>
      <rPr>
        <sz val="11"/>
        <color rgb="FF0000FF"/>
        <rFont val="Calibri"/>
      </rPr>
      <t>(https://portal.azure.com/#view/Microsoft_Azure_Policy/PolicyDetailBlade/definitionId/%2Fproviders%2FMicrosoft.Authorization%2FpolicyDefinitions%2F83a214f7-d01a-484b-91a9-ed54470c9a6a)</t>
    </r>
    <r>
      <rPr>
        <sz val="11"/>
        <color rgb="FF000000"/>
        <rFont val="Calibri"/>
      </rPr>
      <t xml:space="preserve"> </t>
    </r>
    <r>
      <rPr>
        <b/>
        <sz val="11"/>
        <color rgb="FF000000"/>
        <rFont val="Calibri"/>
      </rPr>
      <t>- Name:</t>
    </r>
    <r>
      <rPr>
        <sz val="11"/>
        <color rgb="FF000000"/>
        <rFont val="Calibri"/>
      </rPr>
      <t xml:space="preserve"> 'Resource logs in Event Hub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383856f8-de7f-44a2-81fc-e5135b5c2aa4 </t>
    </r>
    <r>
      <rPr>
        <sz val="11"/>
        <color rgb="FF0000FF"/>
        <rFont val="Calibri"/>
      </rPr>
      <t>(https://portal.azure.com/#view/Microsoft_Azure_Policy/PolicyDetailBlade/definitionId/%2Fproviders%2FMicrosoft.Authorization%2FpolicyDefinitions%2F383856f8-de7f-44a2-81fc-e5135b5c2aa4)</t>
    </r>
    <r>
      <rPr>
        <sz val="11"/>
        <color rgb="FF000000"/>
        <rFont val="Calibri"/>
      </rPr>
      <t xml:space="preserve"> </t>
    </r>
    <r>
      <rPr>
        <b/>
        <sz val="11"/>
        <color rgb="FF000000"/>
        <rFont val="Calibri"/>
      </rPr>
      <t>- Name:</t>
    </r>
    <r>
      <rPr>
        <sz val="11"/>
        <color rgb="FF000000"/>
        <rFont val="Calibri"/>
      </rPr>
      <t xml:space="preserve"> 'Resource logs in IoT Hub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34f95f76-5386-4de7-b824-0d8478470c9d </t>
    </r>
    <r>
      <rPr>
        <sz val="11"/>
        <color rgb="FF0000FF"/>
        <rFont val="Calibri"/>
      </rPr>
      <t>(https://portal.azure.com/#view/Microsoft_Azure_Policy/PolicyDetailBlade/definitionId/%2Fproviders%2FMicrosoft.Authorization%2FpolicyDefinitions%2F34f95f76-5386-4de7-b824-0d8478470c9d)</t>
    </r>
    <r>
      <rPr>
        <sz val="11"/>
        <color rgb="FF000000"/>
        <rFont val="Calibri"/>
      </rPr>
      <t xml:space="preserve"> </t>
    </r>
    <r>
      <rPr>
        <b/>
        <sz val="11"/>
        <color rgb="FF000000"/>
        <rFont val="Calibri"/>
      </rPr>
      <t>- Name:</t>
    </r>
    <r>
      <rPr>
        <sz val="11"/>
        <color rgb="FF000000"/>
        <rFont val="Calibri"/>
      </rPr>
      <t xml:space="preserve"> 'Resource logs in Logic Apps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b4330a05-a843-4bc8-bf9a-cacce50c67f4 </t>
    </r>
    <r>
      <rPr>
        <sz val="11"/>
        <color rgb="FF0000FF"/>
        <rFont val="Calibri"/>
      </rPr>
      <t>(https://portal.azure.com/#view/Microsoft_Azure_Policy/PolicyDetailBlade/definitionId/%2Fproviders%2FMicrosoft.Authorization%2FpolicyDefinitions%2Fb4330a05-a843-4bc8-bf9a-cacce50c67f4)</t>
    </r>
    <r>
      <rPr>
        <sz val="11"/>
        <color rgb="FF000000"/>
        <rFont val="Calibri"/>
      </rPr>
      <t xml:space="preserve"> </t>
    </r>
    <r>
      <rPr>
        <b/>
        <sz val="11"/>
        <color rgb="FF000000"/>
        <rFont val="Calibri"/>
      </rPr>
      <t>- Name:</t>
    </r>
    <r>
      <rPr>
        <sz val="11"/>
        <color rgb="FF000000"/>
        <rFont val="Calibri"/>
      </rPr>
      <t xml:space="preserve"> 'Resource logs in Search services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f8d36e2f-389b-4ee4-898d-21aeb69a0f45 </t>
    </r>
    <r>
      <rPr>
        <sz val="11"/>
        <color rgb="FF0000FF"/>
        <rFont val="Calibri"/>
      </rPr>
      <t>(https://portal.azure.com/#view/Microsoft_Azure_Policy/PolicyDetailBlade/definitionId/%2Fproviders%2FMicrosoft.Authorization%2FpolicyDefinitions%2Ff8d36e2f-389b-4ee4-898d-21aeb69a0f45)</t>
    </r>
    <r>
      <rPr>
        <sz val="11"/>
        <color rgb="FF000000"/>
        <rFont val="Calibri"/>
      </rPr>
      <t xml:space="preserve"> </t>
    </r>
    <r>
      <rPr>
        <b/>
        <sz val="11"/>
        <color rgb="FF000000"/>
        <rFont val="Calibri"/>
      </rPr>
      <t>- Name:</t>
    </r>
    <r>
      <rPr>
        <sz val="11"/>
        <color rgb="FF000000"/>
        <rFont val="Calibri"/>
      </rPr>
      <t xml:space="preserve"> 'Resource logs in Service Bus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f9be5368-9bf5-4b84-9e0a-7850da98bb46 </t>
    </r>
    <r>
      <rPr>
        <sz val="11"/>
        <color rgb="FF0000FF"/>
        <rFont val="Calibri"/>
      </rPr>
      <t>(https://portal.azure.com/#view/Microsoft_Azure_Policy/PolicyDetailBlade/definitionId/%2Fproviders%2FMicrosoft.Authorization%2FpolicyDefinitions%2Ff9be5368-9bf5-4b84-9e0a-7850da98bb46)</t>
    </r>
    <r>
      <rPr>
        <sz val="11"/>
        <color rgb="FF000000"/>
        <rFont val="Calibri"/>
      </rPr>
      <t xml:space="preserve"> </t>
    </r>
    <r>
      <rPr>
        <b/>
        <sz val="11"/>
        <color rgb="FF000000"/>
        <rFont val="Calibri"/>
      </rPr>
      <t>- Name:</t>
    </r>
    <r>
      <rPr>
        <sz val="11"/>
        <color rgb="FF000000"/>
        <rFont val="Calibri"/>
      </rPr>
      <t xml:space="preserve"> 'Resource logs in Azure Stream Analytics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8a04f872-51e9-4313-97fb-fc1c3543011c </t>
    </r>
    <r>
      <rPr>
        <sz val="11"/>
        <color rgb="FF0000FF"/>
        <rFont val="Calibri"/>
      </rPr>
      <t>(https://portal.azure.com/#view/Microsoft_Azure_Policy/PolicyDetailBlade/definitionId/%2Fproviders%2FMicrosoft.Authorization%2FpolicyDefinitions%2F8a04f872-51e9-4313-97fb-fc1c3543011c)</t>
    </r>
    <r>
      <rPr>
        <sz val="11"/>
        <color rgb="FF000000"/>
        <rFont val="Calibri"/>
      </rPr>
      <t xml:space="preserve"> </t>
    </r>
    <r>
      <rPr>
        <b/>
        <sz val="11"/>
        <color rgb="FF000000"/>
        <rFont val="Calibri"/>
      </rPr>
      <t>- Name:</t>
    </r>
    <r>
      <rPr>
        <sz val="11"/>
        <color rgb="FF000000"/>
        <rFont val="Calibri"/>
      </rPr>
      <t xml:space="preserve"> 'Azure Application Gateway should have Resource logs enabled'</t>
    </r>
  </si>
  <si>
    <r>
      <rPr>
        <sz val="11"/>
        <color rgb="FF000000"/>
        <rFont val="Calibri"/>
      </rPr>
      <t>By default, Azure Monitor Resource Logs are 'Disabled' for all resources.</t>
    </r>
  </si>
  <si>
    <t>6.1.5</t>
  </si>
  <si>
    <r>
      <rPr>
        <sz val="11"/>
        <rFont val="Calibri"/>
      </rPr>
      <t>Ensure Basic, Free, and Consumption SKUs are not used on Production artifacts requiring monitoring and SLA</t>
    </r>
  </si>
  <si>
    <r>
      <rPr>
        <sz val="11"/>
        <color rgb="FF000000"/>
        <rFont val="Calibri"/>
      </rPr>
      <t>Each resource has its own process for upgrading from Basic/Free/Consumption to Standard (or higher) SKUs. Follow the official Microsoft documentation for the relevant service.</t>
    </r>
    <r>
      <rPr>
        <sz val="11"/>
        <color rgb="FF000000"/>
        <rFont val="Calibri"/>
      </rPr>
      <t xml:space="preserve">
</t>
    </r>
    <r>
      <rPr>
        <sz val="11"/>
        <color rgb="FF000000"/>
        <rFont val="Calibri"/>
      </rPr>
      <t>-  Public IP Address: https://learn.microsoft.com/en-us/azure/virtual-network/ip-services/public-ip-upgrade.</t>
    </r>
    <r>
      <rPr>
        <sz val="11"/>
        <color rgb="FF000000"/>
        <rFont val="Calibri"/>
      </rPr>
      <t xml:space="preserve">
</t>
    </r>
    <r>
      <rPr>
        <sz val="11"/>
        <color rgb="FF000000"/>
        <rFont val="Calibri"/>
      </rPr>
      <t>-  Basic Load Balancer: https://learn.microsoft.com/en-us/azure/load-balancer/load-balancer-basic-upgrade-guidance.</t>
    </r>
    <r>
      <rPr>
        <sz val="11"/>
        <color rgb="FF000000"/>
        <rFont val="Calibri"/>
      </rPr>
      <t xml:space="preserve">
</t>
    </r>
    <r>
      <rPr>
        <sz val="11"/>
        <color rgb="FF000000"/>
        <rFont val="Calibri"/>
      </rPr>
      <t>-  Azure Cache for Redis: https://learn.microsoft.com/en-us/azure/azure-cache-for-redis/cache-how-to-scale.</t>
    </r>
    <r>
      <rPr>
        <sz val="11"/>
        <color rgb="FF000000"/>
        <rFont val="Calibri"/>
      </rPr>
      <t xml:space="preserve">
</t>
    </r>
    <r>
      <rPr>
        <sz val="11"/>
        <color rgb="FF000000"/>
        <rFont val="Calibri"/>
      </rPr>
      <t>-  Azure SQL Database: https://learn.microsoft.com/en-us/azure/azure-sql/database/scale-resources.</t>
    </r>
    <r>
      <rPr>
        <sz val="11"/>
        <color rgb="FF000000"/>
        <rFont val="Calibri"/>
      </rPr>
      <t xml:space="preserve">
</t>
    </r>
    <r>
      <rPr>
        <sz val="11"/>
        <color rgb="FF000000"/>
        <rFont val="Calibri"/>
      </rPr>
      <t>-  VPN Gateway: https://learn.microsoft.com/en-us/azure/vpn-gateway/gateway-sku-resize.</t>
    </r>
    <r>
      <rPr>
        <sz val="11"/>
        <color rgb="FF000000"/>
        <rFont val="Calibri"/>
      </rPr>
      <t xml:space="preserve">
</t>
    </r>
    <r>
      <rPr>
        <sz val="11"/>
        <color rgb="FF000000"/>
        <rFont val="Calibri"/>
      </rPr>
      <t>-  Virtual Network Gateway (VPN): https://learn.microsoft.com/azure/vpn-gateway/gateway-sku-resize</t>
    </r>
    <r>
      <rPr>
        <sz val="11"/>
        <color rgb="FF000000"/>
        <rFont val="Calibri"/>
      </rPr>
      <t xml:space="preserve">
</t>
    </r>
    <r>
      <rPr>
        <sz val="11"/>
        <color rgb="FF000000"/>
        <rFont val="Calibri"/>
      </rPr>
      <t>-  Azure Bastion: https://learn.microsoft.com/azure/bastion/bastion-faq#is-there-a-basic-sku (No Basic SKU exists; upgrade = redeploy with Standard SKU. Developer tier is not supported for production; deploy using Standard SKU.)</t>
    </r>
    <r>
      <rPr>
        <sz val="11"/>
        <color rgb="FF000000"/>
        <rFont val="Calibri"/>
      </rPr>
      <t xml:space="preserve">
</t>
    </r>
    <r>
      <rPr>
        <sz val="11"/>
        <color rgb="FF000000"/>
        <rFont val="Calibri"/>
      </rPr>
      <t>-  Application Gateway: https://learn.microsoft.com/azure/application-gateway/upgrade-application-gateway</t>
    </r>
    <r>
      <rPr>
        <sz val="11"/>
        <color rgb="FF000000"/>
        <rFont val="Calibri"/>
      </rPr>
      <t xml:space="preserve">
</t>
    </r>
    <r>
      <rPr>
        <sz val="11"/>
        <color rgb="FF000000"/>
        <rFont val="Calibri"/>
      </rPr>
      <t>-  Azure Container Registry: https://learn.microsoft.com/azure/container-registry/container-registry-skus</t>
    </r>
    <r>
      <rPr>
        <sz val="11"/>
        <color rgb="FF000000"/>
        <rFont val="Calibri"/>
      </rPr>
      <t xml:space="preserve">
</t>
    </r>
    <r>
      <rPr>
        <sz val="11"/>
        <color rgb="FF000000"/>
        <rFont val="Calibri"/>
      </rPr>
      <t>-  Event Hubs: https://learn.microsoft.com/azure/event-hubs/event-hubs-scale</t>
    </r>
    <r>
      <rPr>
        <sz val="11"/>
        <color rgb="FF000000"/>
        <rFont val="Calibri"/>
      </rPr>
      <t xml:space="preserve">
</t>
    </r>
    <r>
      <rPr>
        <sz val="11"/>
        <color rgb="FF000000"/>
        <rFont val="Calibri"/>
      </rPr>
      <t>-  Service Bus: https://learn.microsoft.com/azure/service-bus-messaging/service-bus-scaling</t>
    </r>
    <r>
      <rPr>
        <sz val="11"/>
        <color rgb="FF000000"/>
        <rFont val="Calibri"/>
      </rPr>
      <t xml:space="preserve">
</t>
    </r>
    <r>
      <rPr>
        <sz val="11"/>
        <color rgb="FF000000"/>
        <rFont val="Calibri"/>
      </rPr>
      <t>-  API Management: https://learn.microsoft.com/azure/api-management/upgrade-and-scale</t>
    </r>
    <r>
      <rPr>
        <sz val="11"/>
        <color rgb="FF000000"/>
        <rFont val="Calibri"/>
      </rPr>
      <t xml:space="preserve">
</t>
    </r>
    <r>
      <rPr>
        <sz val="11"/>
        <color rgb="FF000000"/>
        <rFont val="Calibri"/>
      </rPr>
      <t>-  Azure Monitor (Log Analytics Workspace): https://learn.microsoft.com/azure/azure-monitor/logs/cost-logs#pricing-tiers (The legacy Free tier cannot be upgraded. A new workspace must be created using the Pay‑As‑You‑Go or Commitment Tier pricing model.)</t>
    </r>
  </si>
  <si>
    <r>
      <rPr>
        <sz val="11"/>
        <color rgb="FF000000"/>
        <rFont val="Calibri"/>
      </rPr>
      <t xml:space="preserve">The use of </t>
    </r>
    <r>
      <rPr>
        <b/>
        <sz val="11"/>
        <color rgb="FF000000"/>
        <rFont val="Calibri"/>
      </rPr>
      <t>Basic</t>
    </r>
    <r>
      <rPr>
        <sz val="11"/>
        <color rgb="FF000000"/>
        <rFont val="Calibri"/>
      </rPr>
      <t xml:space="preserve">, </t>
    </r>
    <r>
      <rPr>
        <b/>
        <sz val="11"/>
        <color rgb="FF000000"/>
        <rFont val="Calibri"/>
      </rPr>
      <t>Free</t>
    </r>
    <r>
      <rPr>
        <sz val="11"/>
        <color rgb="FF000000"/>
        <rFont val="Calibri"/>
      </rPr>
      <t xml:space="preserve">, or </t>
    </r>
    <r>
      <rPr>
        <b/>
        <sz val="11"/>
        <color rgb="FF000000"/>
        <rFont val="Calibri"/>
      </rPr>
      <t>Consumption</t>
    </r>
    <r>
      <rPr>
        <sz val="11"/>
        <color rgb="FF000000"/>
        <rFont val="Calibri"/>
      </rPr>
      <t xml:space="preserve"> SKUs in Azure, whilst cost effective, have significant limitations in terms of what can be monitored and what support can be realized from Microsoft. Typically, these SKUs do not have a service SLA and Microsoft may refuse to provide support for them. Furthermore, they offer reduced or no high availability guarantees and have limited observability and diagnostic capabilities. As a result, Microsoft may limit or refuse support for workloads running on these SKUs. Consequently </t>
    </r>
    <r>
      <rPr>
        <b/>
        <sz val="11"/>
        <color rgb="FF000000"/>
        <rFont val="Calibri"/>
      </rPr>
      <t>Basic</t>
    </r>
    <r>
      <rPr>
        <sz val="11"/>
        <color rgb="FF000000"/>
        <rFont val="Calibri"/>
      </rPr>
      <t xml:space="preserve">, </t>
    </r>
    <r>
      <rPr>
        <b/>
        <sz val="11"/>
        <color rgb="FF000000"/>
        <rFont val="Calibri"/>
      </rPr>
      <t>Free</t>
    </r>
    <r>
      <rPr>
        <sz val="11"/>
        <color rgb="FF000000"/>
        <rFont val="Calibri"/>
      </rPr>
      <t xml:space="preserve">, or </t>
    </r>
    <r>
      <rPr>
        <b/>
        <sz val="11"/>
        <color rgb="FF000000"/>
        <rFont val="Calibri"/>
      </rPr>
      <t>Consumption</t>
    </r>
    <r>
      <rPr>
        <sz val="11"/>
        <color rgb="FF000000"/>
        <rFont val="Calibri"/>
      </rPr>
      <t xml:space="preserve"> SKUs should </t>
    </r>
    <r>
      <rPr>
        <b/>
        <sz val="11"/>
        <color rgb="FF000000"/>
        <rFont val="Calibri"/>
      </rPr>
      <t>never</t>
    </r>
    <r>
      <rPr>
        <sz val="11"/>
        <color rgb="FF000000"/>
        <rFont val="Calibri"/>
      </rPr>
      <t xml:space="preserve"> be used for production workloads unless your organization explicitly approved it as an exception.</t>
    </r>
    <r>
      <rPr>
        <sz val="11"/>
        <color rgb="FF000000"/>
        <rFont val="Calibri"/>
      </rPr>
      <t xml:space="preserve">
</t>
    </r>
    <r>
      <rPr>
        <sz val="11"/>
        <color rgb="FF000000"/>
        <rFont val="Calibri"/>
      </rPr>
      <t>While an automated assessment procedure exists for this recommendation, the assessment status remains manual. Determining appropriate SKUs depends on the context and requirements of each organization and environment.</t>
    </r>
  </si>
  <si>
    <r>
      <rPr>
        <sz val="11"/>
        <color rgb="FF000000"/>
        <rFont val="Calibri"/>
      </rPr>
      <t>Enforcing Standard (or higher) SKUs for production environments has the following impacts:</t>
    </r>
    <r>
      <rPr>
        <sz val="11"/>
        <color rgb="FF000000"/>
        <rFont val="Calibri"/>
      </rPr>
      <t xml:space="preserve">
</t>
    </r>
    <r>
      <rPr>
        <sz val="11"/>
        <color rgb="FF000000"/>
        <rFont val="Calibri"/>
      </rPr>
      <t>- There will be a cost increase compared to Basic or Free SKUs.</t>
    </r>
    <r>
      <rPr>
        <sz val="11"/>
        <color rgb="FF000000"/>
        <rFont val="Calibri"/>
      </rPr>
      <t xml:space="preserve">
</t>
    </r>
    <r>
      <rPr>
        <sz val="11"/>
        <color rgb="FF000000"/>
        <rFont val="Calibri"/>
      </rPr>
      <t>- Improved reliability, monitoring, and Microsoft SLA coverage will be available and will provide enterprise‑grade support for the production service and compliance with production readiness standards.</t>
    </r>
    <r>
      <rPr>
        <sz val="11"/>
        <color rgb="FF000000"/>
        <rFont val="Calibri"/>
      </rPr>
      <t xml:space="preserve">
</t>
    </r>
    <r>
      <rPr>
        <sz val="11"/>
        <color rgb="FF000000"/>
        <rFont val="Calibri"/>
      </rPr>
      <t>All Azure resources must be clearly classified as Production or Non‑Production by one or more of the following mechanisms:</t>
    </r>
    <r>
      <rPr>
        <sz val="11"/>
        <color rgb="FF000000"/>
        <rFont val="Calibri"/>
      </rPr>
      <t xml:space="preserve">
</t>
    </r>
    <r>
      <rPr>
        <sz val="11"/>
        <color rgb="FF000000"/>
        <rFont val="Calibri"/>
      </rPr>
      <t xml:space="preserve">- Mandatory tags (e.g., </t>
    </r>
    <r>
      <rPr>
        <b/>
        <sz val="11"/>
        <color rgb="FF000000"/>
        <rFont val="Calibri"/>
      </rPr>
      <t>Environment=Production</t>
    </r>
    <r>
      <rPr>
        <sz val="11"/>
        <color rgb="FF000000"/>
        <rFont val="Calibri"/>
      </rPr>
      <t>)</t>
    </r>
    <r>
      <rPr>
        <sz val="11"/>
        <color rgb="FF000000"/>
        <rFont val="Calibri"/>
      </rPr>
      <t xml:space="preserve">
</t>
    </r>
    <r>
      <rPr>
        <sz val="11"/>
        <color rgb="FF000000"/>
        <rFont val="Calibri"/>
      </rPr>
      <t>- Separation via Management Groups</t>
    </r>
    <r>
      <rPr>
        <sz val="11"/>
        <color rgb="FF000000"/>
        <rFont val="Calibri"/>
      </rPr>
      <t xml:space="preserve">
</t>
    </r>
    <r>
      <rPr>
        <sz val="11"/>
        <color rgb="FF000000"/>
        <rFont val="Calibri"/>
      </rPr>
      <t>- Dedicated Subscriptions</t>
    </r>
  </si>
  <si>
    <r>
      <rPr>
        <sz val="11"/>
        <color rgb="FF000000"/>
        <rFont val="Calibri"/>
      </rPr>
      <t>This needs to be audited by Azure Policy (one for each resource type) and denied for each artifact that is production.</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Open </t>
    </r>
    <r>
      <rPr>
        <b/>
        <sz val="11"/>
        <color rgb="FF000000"/>
        <rFont val="Calibri"/>
      </rPr>
      <t>Azure Resource Graph Explorer</t>
    </r>
    <r>
      <rPr>
        <sz val="11"/>
        <color rgb="FF000000"/>
        <rFont val="Calibri"/>
      </rPr>
      <t xml:space="preserve">
</t>
    </r>
    <r>
      <rPr>
        <sz val="11"/>
        <color rgb="FF000000"/>
        <rFont val="Calibri"/>
      </rPr>
      <t xml:space="preserve">- Click </t>
    </r>
    <r>
      <rPr>
        <b/>
        <sz val="11"/>
        <color rgb="FF000000"/>
        <rFont val="Calibri"/>
      </rPr>
      <t>New query</t>
    </r>
    <r>
      <rPr>
        <sz val="11"/>
        <color rgb="FF000000"/>
        <rFont val="Calibri"/>
      </rPr>
      <t xml:space="preserve">
</t>
    </r>
    <r>
      <rPr>
        <sz val="11"/>
        <color rgb="FF000000"/>
        <rFont val="Calibri"/>
      </rPr>
      <t>- Paste the following into the query window:</t>
    </r>
    <r>
      <rPr>
        <sz val="11"/>
        <color rgb="FF000000"/>
        <rFont val="Calibri"/>
      </rPr>
      <t xml:space="preserve">
</t>
    </r>
    <r>
      <rPr>
        <sz val="11"/>
        <color rgb="FF006096"/>
        <rFont val="Roboto Condensed"/>
      </rPr>
      <t>Resources</t>
    </r>
    <r>
      <rPr>
        <sz val="11"/>
        <color rgb="FF006096"/>
        <rFont val="Roboto Condensed"/>
      </rPr>
      <t xml:space="preserve">
</t>
    </r>
    <r>
      <rPr>
        <sz val="11"/>
        <color rgb="FF006096"/>
        <rFont val="Roboto Condensed"/>
      </rPr>
      <t>| where isnotnull(sku)</t>
    </r>
    <r>
      <rPr>
        <sz val="11"/>
        <color rgb="FF006096"/>
        <rFont val="Roboto Condensed"/>
      </rPr>
      <t xml:space="preserve">
</t>
    </r>
    <r>
      <rPr>
        <sz val="11"/>
        <color rgb="FF006096"/>
        <rFont val="Roboto Condensed"/>
      </rPr>
      <t>| where sku.name =~ 'Basic'</t>
    </r>
    <r>
      <rPr>
        <sz val="11"/>
        <color rgb="FF006096"/>
        <rFont val="Roboto Condensed"/>
      </rPr>
      <t xml:space="preserve">
</t>
    </r>
    <r>
      <rPr>
        <sz val="11"/>
        <color rgb="FF006096"/>
        <rFont val="Roboto Condensed"/>
      </rPr>
      <t xml:space="preserve">   or sku.tier =~ 'Basic'</t>
    </r>
    <r>
      <rPr>
        <sz val="11"/>
        <color rgb="FF006096"/>
        <rFont val="Roboto Condensed"/>
      </rPr>
      <t xml:space="preserve">
</t>
    </r>
    <r>
      <rPr>
        <sz val="11"/>
        <color rgb="FF006096"/>
        <rFont val="Roboto Condensed"/>
      </rPr>
      <t xml:space="preserve">   or sku.name =~ 'Free'</t>
    </r>
    <r>
      <rPr>
        <sz val="11"/>
        <color rgb="FF006096"/>
        <rFont val="Roboto Condensed"/>
      </rPr>
      <t xml:space="preserve">
</t>
    </r>
    <r>
      <rPr>
        <sz val="11"/>
        <color rgb="FF006096"/>
        <rFont val="Roboto Condensed"/>
      </rPr>
      <t xml:space="preserve">   or sku.tier =~ 'Free'</t>
    </r>
    <r>
      <rPr>
        <sz val="11"/>
        <color rgb="FF006096"/>
        <rFont val="Roboto Condensed"/>
      </rPr>
      <t xml:space="preserve">
</t>
    </r>
    <r>
      <rPr>
        <sz val="11"/>
        <color rgb="FF006096"/>
        <rFont val="Roboto Condensed"/>
      </rPr>
      <t xml:space="preserve">   or sku.name =~ 'Consumption'</t>
    </r>
    <r>
      <rPr>
        <sz val="11"/>
        <color rgb="FF006096"/>
        <rFont val="Roboto Condensed"/>
      </rPr>
      <t xml:space="preserve">
</t>
    </r>
    <r>
      <rPr>
        <sz val="11"/>
        <color rgb="FF006096"/>
        <rFont val="Roboto Condensed"/>
      </rPr>
      <t xml:space="preserve">   or sku.tier =~ 'Consumption'</t>
    </r>
    <r>
      <rPr>
        <sz val="11"/>
        <color rgb="FF006096"/>
        <rFont val="Roboto Condensed"/>
      </rPr>
      <t xml:space="preserve">
</t>
    </r>
    <r>
      <rPr>
        <sz val="11"/>
        <color rgb="FF006096"/>
        <rFont val="Roboto Condensed"/>
      </rPr>
      <t>| order by type</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Run query</t>
    </r>
    <r>
      <rPr>
        <sz val="11"/>
        <color rgb="FF000000"/>
        <rFont val="Calibri"/>
      </rPr>
      <t xml:space="preserve"> then evaluate the results in the results window.</t>
    </r>
    <r>
      <rPr>
        <sz val="11"/>
        <color rgb="FF000000"/>
        <rFont val="Calibri"/>
      </rPr>
      <t xml:space="preserve">
</t>
    </r>
    <r>
      <rPr>
        <sz val="11"/>
        <color rgb="FF000000"/>
        <rFont val="Calibri"/>
      </rPr>
      <t>- Ensure that no production artifacts are returned.</t>
    </r>
    <r>
      <rPr>
        <sz val="11"/>
        <color rgb="FF000000"/>
        <rFont val="Calibri"/>
      </rPr>
      <t xml:space="preserve">
</t>
    </r>
    <r>
      <rPr>
        <sz val="11"/>
        <color rgb="FF000000"/>
        <rFont val="Calibri"/>
      </rPr>
      <t xml:space="preserve">If production workload or environment tags exist, use the following query and edit the tag name and value in </t>
    </r>
    <r>
      <rPr>
        <b/>
        <sz val="11"/>
        <color rgb="FF000000"/>
        <rFont val="Calibri"/>
      </rPr>
      <t>Environment</t>
    </r>
    <r>
      <rPr>
        <sz val="11"/>
        <color rgb="FF000000"/>
        <rFont val="Calibri"/>
      </rPr>
      <t xml:space="preserve"> and </t>
    </r>
    <r>
      <rPr>
        <b/>
        <sz val="11"/>
        <color rgb="FF000000"/>
        <rFont val="Calibri"/>
      </rPr>
      <t>Production</t>
    </r>
    <r>
      <rPr>
        <sz val="11"/>
        <color rgb="FF000000"/>
        <rFont val="Calibri"/>
      </rPr>
      <t xml:space="preserve"> to reflect your tagging standard:</t>
    </r>
    <r>
      <rPr>
        <sz val="11"/>
        <color rgb="FF000000"/>
        <rFont val="Calibri"/>
      </rPr>
      <t xml:space="preserve">
</t>
    </r>
    <r>
      <rPr>
        <sz val="11"/>
        <color rgb="FF006096"/>
        <rFont val="Roboto Condensed"/>
      </rPr>
      <t>Resources</t>
    </r>
    <r>
      <rPr>
        <sz val="11"/>
        <color rgb="FF006096"/>
        <rFont val="Roboto Condensed"/>
      </rPr>
      <t xml:space="preserve">
</t>
    </r>
    <r>
      <rPr>
        <sz val="11"/>
        <color rgb="FF006096"/>
        <rFont val="Roboto Condensed"/>
      </rPr>
      <t>| where tostring(tags.Environment) =~ 'Production'</t>
    </r>
    <r>
      <rPr>
        <sz val="11"/>
        <color rgb="FF006096"/>
        <rFont val="Roboto Condensed"/>
      </rPr>
      <t xml:space="preserve">
</t>
    </r>
    <r>
      <rPr>
        <sz val="11"/>
        <color rgb="FF006096"/>
        <rFont val="Roboto Condensed"/>
      </rPr>
      <t>| where isnotnull(sku)</t>
    </r>
    <r>
      <rPr>
        <sz val="11"/>
        <color rgb="FF006096"/>
        <rFont val="Roboto Condensed"/>
      </rPr>
      <t xml:space="preserve">
</t>
    </r>
    <r>
      <rPr>
        <sz val="11"/>
        <color rgb="FF006096"/>
        <rFont val="Roboto Condensed"/>
      </rPr>
      <t>| where sku.name =~ 'Basic'</t>
    </r>
    <r>
      <rPr>
        <sz val="11"/>
        <color rgb="FF006096"/>
        <rFont val="Roboto Condensed"/>
      </rPr>
      <t xml:space="preserve">
</t>
    </r>
    <r>
      <rPr>
        <sz val="11"/>
        <color rgb="FF006096"/>
        <rFont val="Roboto Condensed"/>
      </rPr>
      <t xml:space="preserve">   or sku.tier =~ 'Basic'</t>
    </r>
    <r>
      <rPr>
        <sz val="11"/>
        <color rgb="FF006096"/>
        <rFont val="Roboto Condensed"/>
      </rPr>
      <t xml:space="preserve">
</t>
    </r>
    <r>
      <rPr>
        <sz val="11"/>
        <color rgb="FF006096"/>
        <rFont val="Roboto Condensed"/>
      </rPr>
      <t xml:space="preserve">   or sku.name =~ 'Free'</t>
    </r>
    <r>
      <rPr>
        <sz val="11"/>
        <color rgb="FF006096"/>
        <rFont val="Roboto Condensed"/>
      </rPr>
      <t xml:space="preserve">
</t>
    </r>
    <r>
      <rPr>
        <sz val="11"/>
        <color rgb="FF006096"/>
        <rFont val="Roboto Condensed"/>
      </rPr>
      <t xml:space="preserve">   or sku.tier =~ 'Free'</t>
    </r>
    <r>
      <rPr>
        <sz val="11"/>
        <color rgb="FF006096"/>
        <rFont val="Roboto Condensed"/>
      </rPr>
      <t xml:space="preserve">
</t>
    </r>
    <r>
      <rPr>
        <sz val="11"/>
        <color rgb="FF006096"/>
        <rFont val="Roboto Condensed"/>
      </rPr>
      <t xml:space="preserve">   or sku.name =~ 'Consumption'</t>
    </r>
    <r>
      <rPr>
        <sz val="11"/>
        <color rgb="FF006096"/>
        <rFont val="Roboto Condensed"/>
      </rPr>
      <t xml:space="preserve">
</t>
    </r>
    <r>
      <rPr>
        <sz val="11"/>
        <color rgb="FF006096"/>
        <rFont val="Roboto Condensed"/>
      </rPr>
      <t xml:space="preserve">   or sku.tier =~ 'Consumption'</t>
    </r>
    <r>
      <rPr>
        <sz val="11"/>
        <color rgb="FF006096"/>
        <rFont val="Roboto Condensed"/>
      </rPr>
      <t xml:space="preserve">
</t>
    </r>
    <r>
      <rPr>
        <sz val="11"/>
        <color rgb="FF006096"/>
        <rFont val="Roboto Condensed"/>
      </rPr>
      <t>| order by type</t>
    </r>
    <r>
      <rPr>
        <sz val="11"/>
        <color rgb="FF006096"/>
        <rFont val="Roboto Condensed"/>
      </rPr>
      <t xml:space="preserve">
</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graph query -q "</t>
    </r>
    <r>
      <rPr>
        <sz val="11"/>
        <color rgb="FF006096"/>
        <rFont val="Roboto Condensed"/>
      </rPr>
      <t xml:space="preserve">
</t>
    </r>
    <r>
      <rPr>
        <sz val="11"/>
        <color rgb="FF006096"/>
        <rFont val="Roboto Condensed"/>
      </rPr>
      <t>Resources</t>
    </r>
    <r>
      <rPr>
        <sz val="11"/>
        <color rgb="FF006096"/>
        <rFont val="Roboto Condensed"/>
      </rPr>
      <t xml:space="preserve">
</t>
    </r>
    <r>
      <rPr>
        <sz val="11"/>
        <color rgb="FF006096"/>
        <rFont val="Roboto Condensed"/>
      </rPr>
      <t>| where isnotnull(sku)</t>
    </r>
    <r>
      <rPr>
        <sz val="11"/>
        <color rgb="FF006096"/>
        <rFont val="Roboto Condensed"/>
      </rPr>
      <t xml:space="preserve">
</t>
    </r>
    <r>
      <rPr>
        <sz val="11"/>
        <color rgb="FF006096"/>
        <rFont val="Roboto Condensed"/>
      </rPr>
      <t>| where sku.name =~ 'Basic'</t>
    </r>
    <r>
      <rPr>
        <sz val="11"/>
        <color rgb="FF006096"/>
        <rFont val="Roboto Condensed"/>
      </rPr>
      <t xml:space="preserve">
</t>
    </r>
    <r>
      <rPr>
        <sz val="11"/>
        <color rgb="FF006096"/>
        <rFont val="Roboto Condensed"/>
      </rPr>
      <t xml:space="preserve">   or sku.tier =~ 'Basic'</t>
    </r>
    <r>
      <rPr>
        <sz val="11"/>
        <color rgb="FF006096"/>
        <rFont val="Roboto Condensed"/>
      </rPr>
      <t xml:space="preserve">
</t>
    </r>
    <r>
      <rPr>
        <sz val="11"/>
        <color rgb="FF006096"/>
        <rFont val="Roboto Condensed"/>
      </rPr>
      <t xml:space="preserve">   or sku.name =~ 'Free'</t>
    </r>
    <r>
      <rPr>
        <sz val="11"/>
        <color rgb="FF006096"/>
        <rFont val="Roboto Condensed"/>
      </rPr>
      <t xml:space="preserve">
</t>
    </r>
    <r>
      <rPr>
        <sz val="11"/>
        <color rgb="FF006096"/>
        <rFont val="Roboto Condensed"/>
      </rPr>
      <t xml:space="preserve">   or sku.tier =~ 'Free'</t>
    </r>
    <r>
      <rPr>
        <sz val="11"/>
        <color rgb="FF006096"/>
        <rFont val="Roboto Condensed"/>
      </rPr>
      <t xml:space="preserve">
</t>
    </r>
    <r>
      <rPr>
        <sz val="11"/>
        <color rgb="FF006096"/>
        <rFont val="Roboto Condensed"/>
      </rPr>
      <t xml:space="preserve">   or sku.name =~ 'Consumption'</t>
    </r>
    <r>
      <rPr>
        <sz val="11"/>
        <color rgb="FF006096"/>
        <rFont val="Roboto Condensed"/>
      </rPr>
      <t xml:space="preserve">
</t>
    </r>
    <r>
      <rPr>
        <sz val="11"/>
        <color rgb="FF006096"/>
        <rFont val="Roboto Condensed"/>
      </rPr>
      <t xml:space="preserve">   or sku.tier =~ 'Consumption'</t>
    </r>
    <r>
      <rPr>
        <sz val="11"/>
        <color rgb="FF006096"/>
        <rFont val="Roboto Condensed"/>
      </rPr>
      <t xml:space="preserve">
</t>
    </r>
    <r>
      <rPr>
        <sz val="11"/>
        <color rgb="FF006096"/>
        <rFont val="Roboto Condensed"/>
      </rPr>
      <t>| order by 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Alternatively, to filter on a specific resource group:</t>
    </r>
    <r>
      <rPr>
        <sz val="11"/>
        <color rgb="FF000000"/>
        <rFont val="Calibri"/>
      </rPr>
      <t xml:space="preserve">
</t>
    </r>
    <r>
      <rPr>
        <sz val="11"/>
        <color rgb="FF006096"/>
        <rFont val="Roboto Condensed"/>
      </rPr>
      <t>az graph query -q "</t>
    </r>
    <r>
      <rPr>
        <sz val="11"/>
        <color rgb="FF006096"/>
        <rFont val="Roboto Condensed"/>
      </rPr>
      <t xml:space="preserve">
</t>
    </r>
    <r>
      <rPr>
        <sz val="11"/>
        <color rgb="FF006096"/>
        <rFont val="Roboto Condensed"/>
      </rPr>
      <t>Resources</t>
    </r>
    <r>
      <rPr>
        <sz val="11"/>
        <color rgb="FF006096"/>
        <rFont val="Roboto Condensed"/>
      </rPr>
      <t xml:space="preserve">
</t>
    </r>
    <r>
      <rPr>
        <sz val="11"/>
        <color rgb="FF006096"/>
        <rFont val="Roboto Condensed"/>
      </rPr>
      <t>| where resourceGroup == '&lt;resourceGroupName&gt;'</t>
    </r>
    <r>
      <rPr>
        <sz val="11"/>
        <color rgb="FF006096"/>
        <rFont val="Roboto Condensed"/>
      </rPr>
      <t xml:space="preserve">
</t>
    </r>
    <r>
      <rPr>
        <sz val="11"/>
        <color rgb="FF006096"/>
        <rFont val="Roboto Condensed"/>
      </rPr>
      <t>| where isnotnull(sku)</t>
    </r>
    <r>
      <rPr>
        <sz val="11"/>
        <color rgb="FF006096"/>
        <rFont val="Roboto Condensed"/>
      </rPr>
      <t xml:space="preserve">
</t>
    </r>
    <r>
      <rPr>
        <sz val="11"/>
        <color rgb="FF006096"/>
        <rFont val="Roboto Condensed"/>
      </rPr>
      <t>| where sku.name =~ 'Basic'</t>
    </r>
    <r>
      <rPr>
        <sz val="11"/>
        <color rgb="FF006096"/>
        <rFont val="Roboto Condensed"/>
      </rPr>
      <t xml:space="preserve">
</t>
    </r>
    <r>
      <rPr>
        <sz val="11"/>
        <color rgb="FF006096"/>
        <rFont val="Roboto Condensed"/>
      </rPr>
      <t xml:space="preserve">   or sku.tier =~ 'Basic'</t>
    </r>
    <r>
      <rPr>
        <sz val="11"/>
        <color rgb="FF006096"/>
        <rFont val="Roboto Condensed"/>
      </rPr>
      <t xml:space="preserve">
</t>
    </r>
    <r>
      <rPr>
        <sz val="11"/>
        <color rgb="FF006096"/>
        <rFont val="Roboto Condensed"/>
      </rPr>
      <t xml:space="preserve">   or sku.name =~ 'Free'</t>
    </r>
    <r>
      <rPr>
        <sz val="11"/>
        <color rgb="FF006096"/>
        <rFont val="Roboto Condensed"/>
      </rPr>
      <t xml:space="preserve">
</t>
    </r>
    <r>
      <rPr>
        <sz val="11"/>
        <color rgb="FF006096"/>
        <rFont val="Roboto Condensed"/>
      </rPr>
      <t xml:space="preserve">   or sku.tier =~ 'Free'</t>
    </r>
    <r>
      <rPr>
        <sz val="11"/>
        <color rgb="FF006096"/>
        <rFont val="Roboto Condensed"/>
      </rPr>
      <t xml:space="preserve">
</t>
    </r>
    <r>
      <rPr>
        <sz val="11"/>
        <color rgb="FF006096"/>
        <rFont val="Roboto Condensed"/>
      </rPr>
      <t xml:space="preserve">   or sku.name =~ 'Consumption'</t>
    </r>
    <r>
      <rPr>
        <sz val="11"/>
        <color rgb="FF006096"/>
        <rFont val="Roboto Condensed"/>
      </rPr>
      <t xml:space="preserve">
</t>
    </r>
    <r>
      <rPr>
        <sz val="11"/>
        <color rgb="FF006096"/>
        <rFont val="Roboto Condensed"/>
      </rPr>
      <t xml:space="preserve">   or sku.tier =~ 'Consumption'</t>
    </r>
    <r>
      <rPr>
        <sz val="11"/>
        <color rgb="FF006096"/>
        <rFont val="Roboto Condensed"/>
      </rPr>
      <t xml:space="preserve">
</t>
    </r>
    <r>
      <rPr>
        <sz val="11"/>
        <color rgb="FF006096"/>
        <rFont val="Roboto Condensed"/>
      </rPr>
      <t>| order by 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that no production artifacts are returned.</t>
    </r>
    <r>
      <rPr>
        <sz val="11"/>
        <color rgb="FF000000"/>
        <rFont val="Calibri"/>
      </rPr>
      <t xml:space="preserve">
</t>
    </r>
    <r>
      <rPr>
        <sz val="11"/>
        <color rgb="FF000000"/>
        <rFont val="Calibri"/>
      </rPr>
      <t xml:space="preserve">If production workload or environment tags exist, use the following query and edit the tag name and value in </t>
    </r>
    <r>
      <rPr>
        <b/>
        <sz val="11"/>
        <color rgb="FF000000"/>
        <rFont val="Calibri"/>
      </rPr>
      <t>Environment</t>
    </r>
    <r>
      <rPr>
        <sz val="11"/>
        <color rgb="FF000000"/>
        <rFont val="Calibri"/>
      </rPr>
      <t xml:space="preserve"> and </t>
    </r>
    <r>
      <rPr>
        <b/>
        <sz val="11"/>
        <color rgb="FF000000"/>
        <rFont val="Calibri"/>
      </rPr>
      <t>Production</t>
    </r>
    <r>
      <rPr>
        <sz val="11"/>
        <color rgb="FF000000"/>
        <rFont val="Calibri"/>
      </rPr>
      <t xml:space="preserve"> to reflect your tagging standard:</t>
    </r>
    <r>
      <rPr>
        <sz val="11"/>
        <color rgb="FF000000"/>
        <rFont val="Calibri"/>
      </rPr>
      <t xml:space="preserve">
</t>
    </r>
    <r>
      <rPr>
        <sz val="11"/>
        <color rgb="FF006096"/>
        <rFont val="Roboto Condensed"/>
      </rPr>
      <t>az graph query -q "</t>
    </r>
    <r>
      <rPr>
        <sz val="11"/>
        <color rgb="FF006096"/>
        <rFont val="Roboto Condensed"/>
      </rPr>
      <t xml:space="preserve">
</t>
    </r>
    <r>
      <rPr>
        <sz val="11"/>
        <color rgb="FF006096"/>
        <rFont val="Roboto Condensed"/>
      </rPr>
      <t>Resources</t>
    </r>
    <r>
      <rPr>
        <sz val="11"/>
        <color rgb="FF006096"/>
        <rFont val="Roboto Condensed"/>
      </rPr>
      <t xml:space="preserve">
</t>
    </r>
    <r>
      <rPr>
        <sz val="11"/>
        <color rgb="FF006096"/>
        <rFont val="Roboto Condensed"/>
      </rPr>
      <t>| where tostring(tags.Environment) =~ 'Production'</t>
    </r>
    <r>
      <rPr>
        <sz val="11"/>
        <color rgb="FF006096"/>
        <rFont val="Roboto Condensed"/>
      </rPr>
      <t xml:space="preserve">
</t>
    </r>
    <r>
      <rPr>
        <sz val="11"/>
        <color rgb="FF006096"/>
        <rFont val="Roboto Condensed"/>
      </rPr>
      <t>| where isnotnull(sku)</t>
    </r>
    <r>
      <rPr>
        <sz val="11"/>
        <color rgb="FF006096"/>
        <rFont val="Roboto Condensed"/>
      </rPr>
      <t xml:space="preserve">
</t>
    </r>
    <r>
      <rPr>
        <sz val="11"/>
        <color rgb="FF006096"/>
        <rFont val="Roboto Condensed"/>
      </rPr>
      <t>| where sku.name =~ 'Basic'</t>
    </r>
    <r>
      <rPr>
        <sz val="11"/>
        <color rgb="FF006096"/>
        <rFont val="Roboto Condensed"/>
      </rPr>
      <t xml:space="preserve">
</t>
    </r>
    <r>
      <rPr>
        <sz val="11"/>
        <color rgb="FF006096"/>
        <rFont val="Roboto Condensed"/>
      </rPr>
      <t xml:space="preserve">   or sku.tier =~ 'Basic'</t>
    </r>
    <r>
      <rPr>
        <sz val="11"/>
        <color rgb="FF006096"/>
        <rFont val="Roboto Condensed"/>
      </rPr>
      <t xml:space="preserve">
</t>
    </r>
    <r>
      <rPr>
        <sz val="11"/>
        <color rgb="FF006096"/>
        <rFont val="Roboto Condensed"/>
      </rPr>
      <t xml:space="preserve">   or sku.name =~ 'Free'</t>
    </r>
    <r>
      <rPr>
        <sz val="11"/>
        <color rgb="FF006096"/>
        <rFont val="Roboto Condensed"/>
      </rPr>
      <t xml:space="preserve">
</t>
    </r>
    <r>
      <rPr>
        <sz val="11"/>
        <color rgb="FF006096"/>
        <rFont val="Roboto Condensed"/>
      </rPr>
      <t xml:space="preserve">   or sku.tier =~ 'Free'</t>
    </r>
    <r>
      <rPr>
        <sz val="11"/>
        <color rgb="FF006096"/>
        <rFont val="Roboto Condensed"/>
      </rPr>
      <t xml:space="preserve">
</t>
    </r>
    <r>
      <rPr>
        <sz val="11"/>
        <color rgb="FF006096"/>
        <rFont val="Roboto Condensed"/>
      </rPr>
      <t xml:space="preserve">   or sku.name =~ 'Consumption'</t>
    </r>
    <r>
      <rPr>
        <sz val="11"/>
        <color rgb="FF006096"/>
        <rFont val="Roboto Condensed"/>
      </rPr>
      <t xml:space="preserve">
</t>
    </r>
    <r>
      <rPr>
        <sz val="11"/>
        <color rgb="FF006096"/>
        <rFont val="Roboto Condensed"/>
      </rPr>
      <t xml:space="preserve">   or sku.tier =~ 'Consumption'</t>
    </r>
    <r>
      <rPr>
        <sz val="11"/>
        <color rgb="FF006096"/>
        <rFont val="Roboto Condensed"/>
      </rPr>
      <t xml:space="preserve">
</t>
    </r>
    <r>
      <rPr>
        <sz val="11"/>
        <color rgb="FF006096"/>
        <rFont val="Roboto Condensed"/>
      </rPr>
      <t>| order by 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Get-AzResource |</t>
    </r>
    <r>
      <rPr>
        <sz val="11"/>
        <color rgb="FF006096"/>
        <rFont val="Roboto Condensed"/>
      </rPr>
      <t xml:space="preserve">
</t>
    </r>
    <r>
      <rPr>
        <sz val="11"/>
        <color rgb="FF006096"/>
        <rFont val="Roboto Condensed"/>
      </rPr>
      <t>Where-Object {</t>
    </r>
    <r>
      <rPr>
        <sz val="11"/>
        <color rgb="FF006096"/>
        <rFont val="Roboto Condensed"/>
      </rPr>
      <t xml:space="preserve">
</t>
    </r>
    <r>
      <rPr>
        <sz val="11"/>
        <color rgb="FF006096"/>
        <rFont val="Roboto Condensed"/>
      </rPr>
      <t xml:space="preserve">    $_.Sku -and (</t>
    </r>
    <r>
      <rPr>
        <sz val="11"/>
        <color rgb="FF006096"/>
        <rFont val="Roboto Condensed"/>
      </rPr>
      <t xml:space="preserve">
</t>
    </r>
    <r>
      <rPr>
        <sz val="11"/>
        <color rgb="FF006096"/>
        <rFont val="Roboto Condensed"/>
      </rPr>
      <t xml:space="preserve">        $_.Sku.Name -in @("Basic","Free","Consumption") -or</t>
    </r>
    <r>
      <rPr>
        <sz val="11"/>
        <color rgb="FF006096"/>
        <rFont val="Roboto Condensed"/>
      </rPr>
      <t xml:space="preserve">
</t>
    </r>
    <r>
      <rPr>
        <sz val="11"/>
        <color rgb="FF006096"/>
        <rFont val="Roboto Condensed"/>
      </rPr>
      <t xml:space="preserve">        $_.Sku.Tier -in @("Basic","Free","Consumption")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production workload or environment tags exist, use the following query and edit the tag name and value in </t>
    </r>
    <r>
      <rPr>
        <b/>
        <sz val="11"/>
        <color rgb="FF000000"/>
        <rFont val="Calibri"/>
      </rPr>
      <t>Environment</t>
    </r>
    <r>
      <rPr>
        <sz val="11"/>
        <color rgb="FF000000"/>
        <rFont val="Calibri"/>
      </rPr>
      <t xml:space="preserve"> and </t>
    </r>
    <r>
      <rPr>
        <b/>
        <sz val="11"/>
        <color rgb="FF000000"/>
        <rFont val="Calibri"/>
      </rPr>
      <t>Production</t>
    </r>
    <r>
      <rPr>
        <sz val="11"/>
        <color rgb="FF000000"/>
        <rFont val="Calibri"/>
      </rPr>
      <t xml:space="preserve"> to reflect your tagging standard:</t>
    </r>
    <r>
      <rPr>
        <sz val="11"/>
        <color rgb="FF000000"/>
        <rFont val="Calibri"/>
      </rPr>
      <t xml:space="preserve">
</t>
    </r>
    <r>
      <rPr>
        <sz val="11"/>
        <color rgb="FF006096"/>
        <rFont val="Roboto Condensed"/>
      </rPr>
      <t>Get-AzResource |</t>
    </r>
    <r>
      <rPr>
        <sz val="11"/>
        <color rgb="FF006096"/>
        <rFont val="Roboto Condensed"/>
      </rPr>
      <t xml:space="preserve">
</t>
    </r>
    <r>
      <rPr>
        <sz val="11"/>
        <color rgb="FF006096"/>
        <rFont val="Roboto Condensed"/>
      </rPr>
      <t>Where-Object {</t>
    </r>
    <r>
      <rPr>
        <sz val="11"/>
        <color rgb="FF006096"/>
        <rFont val="Roboto Condensed"/>
      </rPr>
      <t xml:space="preserve">
</t>
    </r>
    <r>
      <rPr>
        <sz val="11"/>
        <color rgb="FF006096"/>
        <rFont val="Roboto Condensed"/>
      </rPr>
      <t xml:space="preserve">    $_.Tags.Environment -eq "Production" -and</t>
    </r>
    <r>
      <rPr>
        <sz val="11"/>
        <color rgb="FF006096"/>
        <rFont val="Roboto Condensed"/>
      </rPr>
      <t xml:space="preserve">
</t>
    </r>
    <r>
      <rPr>
        <sz val="11"/>
        <color rgb="FF006096"/>
        <rFont val="Roboto Condensed"/>
      </rPr>
      <t xml:space="preserve">    $_.Sku -and (</t>
    </r>
    <r>
      <rPr>
        <sz val="11"/>
        <color rgb="FF006096"/>
        <rFont val="Roboto Condensed"/>
      </rPr>
      <t xml:space="preserve">
</t>
    </r>
    <r>
      <rPr>
        <sz val="11"/>
        <color rgb="FF006096"/>
        <rFont val="Roboto Condensed"/>
      </rPr>
      <t xml:space="preserve">        $_.Sku.Name -in @("Basic","Free","Consumption") -or</t>
    </r>
    <r>
      <rPr>
        <sz val="11"/>
        <color rgb="FF006096"/>
        <rFont val="Roboto Condensed"/>
      </rPr>
      <t xml:space="preserve">
</t>
    </r>
    <r>
      <rPr>
        <sz val="11"/>
        <color rgb="FF006096"/>
        <rFont val="Roboto Condensed"/>
      </rPr>
      <t xml:space="preserve">        $_.Sku.Tier -in @("Basic","Free","Consumption")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that no production artifacts are returned.</t>
    </r>
  </si>
  <si>
    <r>
      <rPr>
        <sz val="11"/>
        <color rgb="FF000000"/>
        <rFont val="Calibri"/>
      </rPr>
      <t>Policy should enforce Standard SKUs (or higher) for the following artifacts:</t>
    </r>
    <r>
      <rPr>
        <sz val="11"/>
        <color rgb="FF000000"/>
        <rFont val="Calibri"/>
      </rPr>
      <t xml:space="preserve">
</t>
    </r>
    <r>
      <rPr>
        <sz val="11"/>
        <color rgb="FF000000"/>
        <rFont val="Calibri"/>
      </rPr>
      <t>- Public IP Addresses</t>
    </r>
    <r>
      <rPr>
        <sz val="11"/>
        <color rgb="FF000000"/>
        <rFont val="Calibri"/>
      </rPr>
      <t xml:space="preserve">
</t>
    </r>
    <r>
      <rPr>
        <sz val="11"/>
        <color rgb="FF000000"/>
        <rFont val="Calibri"/>
      </rPr>
      <t>- Network Load Balancers</t>
    </r>
    <r>
      <rPr>
        <sz val="11"/>
        <color rgb="FF000000"/>
        <rFont val="Calibri"/>
      </rPr>
      <t xml:space="preserve">
</t>
    </r>
    <r>
      <rPr>
        <sz val="11"/>
        <color rgb="FF000000"/>
        <rFont val="Calibri"/>
      </rPr>
      <t>- Azure Cache for Redis</t>
    </r>
    <r>
      <rPr>
        <sz val="11"/>
        <color rgb="FF000000"/>
        <rFont val="Calibri"/>
      </rPr>
      <t xml:space="preserve">
</t>
    </r>
    <r>
      <rPr>
        <sz val="11"/>
        <color rgb="FF000000"/>
        <rFont val="Calibri"/>
      </rPr>
      <t>- SQL PaaS Databases</t>
    </r>
    <r>
      <rPr>
        <sz val="11"/>
        <color rgb="FF000000"/>
        <rFont val="Calibri"/>
      </rPr>
      <t xml:space="preserve">
</t>
    </r>
    <r>
      <rPr>
        <sz val="11"/>
        <color rgb="FF000000"/>
        <rFont val="Calibri"/>
      </rPr>
      <t>- VPN Gateways</t>
    </r>
    <r>
      <rPr>
        <sz val="11"/>
        <color rgb="FF000000"/>
        <rFont val="Calibri"/>
      </rPr>
      <t xml:space="preserve">
</t>
    </r>
    <r>
      <rPr>
        <sz val="11"/>
        <color rgb="FF000000"/>
        <rFont val="Calibri"/>
      </rPr>
      <t>- Azure Bastion</t>
    </r>
    <r>
      <rPr>
        <sz val="11"/>
        <color rgb="FF000000"/>
        <rFont val="Calibri"/>
      </rPr>
      <t xml:space="preserve">
</t>
    </r>
    <r>
      <rPr>
        <sz val="11"/>
        <color rgb="FF000000"/>
        <rFont val="Calibri"/>
      </rPr>
      <t>- Application Gateway</t>
    </r>
    <r>
      <rPr>
        <sz val="11"/>
        <color rgb="FF000000"/>
        <rFont val="Calibri"/>
      </rPr>
      <t xml:space="preserve">
</t>
    </r>
    <r>
      <rPr>
        <sz val="11"/>
        <color rgb="FF000000"/>
        <rFont val="Calibri"/>
      </rPr>
      <t>- Virtual Network Gateway (VPN)</t>
    </r>
    <r>
      <rPr>
        <sz val="11"/>
        <color rgb="FF000000"/>
        <rFont val="Calibri"/>
      </rPr>
      <t xml:space="preserve">
</t>
    </r>
    <r>
      <rPr>
        <sz val="11"/>
        <color rgb="FF000000"/>
        <rFont val="Calibri"/>
      </rPr>
      <t>- Azure Container Registry</t>
    </r>
    <r>
      <rPr>
        <sz val="11"/>
        <color rgb="FF000000"/>
        <rFont val="Calibri"/>
      </rPr>
      <t xml:space="preserve">
</t>
    </r>
    <r>
      <rPr>
        <sz val="11"/>
        <color rgb="FF000000"/>
        <rFont val="Calibri"/>
      </rPr>
      <t>- Event Hubs</t>
    </r>
    <r>
      <rPr>
        <sz val="11"/>
        <color rgb="FF000000"/>
        <rFont val="Calibri"/>
      </rPr>
      <t xml:space="preserve">
</t>
    </r>
    <r>
      <rPr>
        <sz val="11"/>
        <color rgb="FF000000"/>
        <rFont val="Calibri"/>
      </rPr>
      <t>- Service Bus</t>
    </r>
    <r>
      <rPr>
        <sz val="11"/>
        <color rgb="FF000000"/>
        <rFont val="Calibri"/>
      </rPr>
      <t xml:space="preserve">
</t>
    </r>
    <r>
      <rPr>
        <sz val="11"/>
        <color rgb="FF000000"/>
        <rFont val="Calibri"/>
      </rPr>
      <t>- API Management</t>
    </r>
    <r>
      <rPr>
        <sz val="11"/>
        <color rgb="FF000000"/>
        <rFont val="Calibri"/>
      </rPr>
      <t xml:space="preserve">
</t>
    </r>
    <r>
      <rPr>
        <sz val="11"/>
        <color rgb="FF000000"/>
        <rFont val="Calibri"/>
      </rPr>
      <t>- Azure Monitor (Log Analytics Workspace)</t>
    </r>
  </si>
  <si>
    <t>Management and Governance Services</t>
  </si>
  <si>
    <t>6.2</t>
  </si>
  <si>
    <r>
      <rPr>
        <sz val="11"/>
        <rFont val="Calibri"/>
      </rPr>
      <t>Ensure that Resource Locks are set for Mission-Critical Azure Resources</t>
    </r>
  </si>
  <si>
    <r>
      <rPr>
        <b/>
        <sz val="11"/>
        <color rgb="FF000000"/>
        <rFont val="Calibri"/>
      </rPr>
      <t>Remediate from Azure Portal</t>
    </r>
    <r>
      <rPr>
        <sz val="11"/>
        <color rgb="FF000000"/>
        <rFont val="Calibri"/>
      </rPr>
      <t xml:space="preserve">
</t>
    </r>
    <r>
      <rPr>
        <sz val="11"/>
        <color rgb="FF000000"/>
        <rFont val="Calibri"/>
      </rPr>
      <t>- Navigate to the specific Azure Resource or Resource Group.</t>
    </r>
    <r>
      <rPr>
        <sz val="11"/>
        <color rgb="FF000000"/>
        <rFont val="Calibri"/>
      </rPr>
      <t xml:space="preserve">
</t>
    </r>
    <r>
      <rPr>
        <sz val="11"/>
        <color rgb="FF000000"/>
        <rFont val="Calibri"/>
      </rPr>
      <t xml:space="preserve">- For each mission critical resource, click on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Give the lock a name and a description, then select the type, </t>
    </r>
    <r>
      <rPr>
        <b/>
        <sz val="11"/>
        <color rgb="FF000000"/>
        <rFont val="Calibri"/>
      </rPr>
      <t>Read-only</t>
    </r>
    <r>
      <rPr>
        <sz val="11"/>
        <color rgb="FF000000"/>
        <rFont val="Calibri"/>
      </rPr>
      <t xml:space="preserve"> or </t>
    </r>
    <r>
      <rPr>
        <b/>
        <sz val="11"/>
        <color rgb="FF000000"/>
        <rFont val="Calibri"/>
      </rPr>
      <t>Delete</t>
    </r>
    <r>
      <rPr>
        <sz val="11"/>
        <color rgb="FF000000"/>
        <rFont val="Calibri"/>
      </rPr>
      <t xml:space="preserve"> as appropriate.</t>
    </r>
    <r>
      <rPr>
        <sz val="11"/>
        <color rgb="FF000000"/>
        <rFont val="Calibri"/>
      </rPr>
      <t xml:space="preserve">
</t>
    </r>
    <r>
      <rPr>
        <sz val="11"/>
        <color rgb="FF000000"/>
        <rFont val="Calibri"/>
      </rPr>
      <t>- Click OK.</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To lock a resource, provide the name of the resource, its resource type, and its resource group name.</t>
    </r>
    <r>
      <rPr>
        <sz val="11"/>
        <color rgb="FF000000"/>
        <rFont val="Calibri"/>
      </rPr>
      <t xml:space="preserve">
</t>
    </r>
    <r>
      <rPr>
        <sz val="11"/>
        <color rgb="FF006096"/>
        <rFont val="Roboto Condensed"/>
      </rPr>
      <t>az lock create --name &lt;LockName&gt; --lock-type &lt;CanNotDelete/Read-only&gt; --resource-group &lt;resourceGroupName&gt; --resource-name &lt;resourceName&gt; --resource-type &lt;resourceType&gt;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Get-AzResourceLock -ResourceName &lt;Resource Name&gt; -ResourceType &lt;Resource Type&gt; -ResourceGroupName &lt;Resource Group Name&gt; -Locktype &lt;CanNotDelete/Read-only&gt;</t>
    </r>
    <r>
      <rPr>
        <sz val="11"/>
        <color rgb="FF006096"/>
        <rFont val="Roboto Condensed"/>
      </rPr>
      <t xml:space="preserve">
</t>
    </r>
  </si>
  <si>
    <r>
      <rPr>
        <sz val="11"/>
        <color rgb="FF000000"/>
        <rFont val="Calibri"/>
      </rPr>
      <t>Resource Manager Locks provide a way for administrators to lock down Azure resources to prevent deletion of, or modifications to, a resource. These locks sit outside of the Role Based Access Controls (RBAC) hierarchy and, when applied, will place restrictions on the resource for all users. These locks are very useful when there is an important resource in a subscription that users should not be able to delete or change. Locks can help prevent accidental and malicious changes or deletion.</t>
    </r>
    <r>
      <rPr>
        <sz val="11"/>
        <color rgb="FF000000"/>
        <rFont val="Calibri"/>
      </rPr>
      <t xml:space="preserve">
</t>
    </r>
    <r>
      <rPr>
        <sz val="11"/>
        <color rgb="FF000000"/>
        <rFont val="Calibri"/>
      </rPr>
      <t>While an automated assessment procedure exists for this recommendation, the assessment status remains manual. Determining resources that require resource locks depends on the context and requirements of each organization and environment.</t>
    </r>
  </si>
  <si>
    <r>
      <rPr>
        <sz val="11"/>
        <color rgb="FF000000"/>
        <rFont val="Calibri"/>
      </rPr>
      <t>There can be unintended outcomes of locking a resource. Applying a lock to a parent service will cause it to be inherited by all resources within. Conversely, applying a lock to a resource may not apply to connected storage, leaving it unlocked. Please see the documentation for further information.</t>
    </r>
  </si>
  <si>
    <r>
      <rPr>
        <b/>
        <sz val="11"/>
        <color rgb="FF000000"/>
        <rFont val="Calibri"/>
      </rPr>
      <t>Audit from Azure Portal</t>
    </r>
    <r>
      <rPr>
        <sz val="11"/>
        <color rgb="FF000000"/>
        <rFont val="Calibri"/>
      </rPr>
      <t xml:space="preserve">
</t>
    </r>
    <r>
      <rPr>
        <sz val="11"/>
        <color rgb="FF000000"/>
        <rFont val="Calibri"/>
      </rPr>
      <t>- Navigate to the specific Azure Resource or Resource Group.</t>
    </r>
    <r>
      <rPr>
        <sz val="11"/>
        <color rgb="FF000000"/>
        <rFont val="Calibri"/>
      </rPr>
      <t xml:space="preserve">
</t>
    </r>
    <r>
      <rPr>
        <sz val="11"/>
        <color rgb="FF000000"/>
        <rFont val="Calibri"/>
      </rPr>
      <t xml:space="preserve">- Click on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Ensure the lock is defined with name and description, with type </t>
    </r>
    <r>
      <rPr>
        <b/>
        <sz val="11"/>
        <color rgb="FF000000"/>
        <rFont val="Calibri"/>
      </rPr>
      <t>Read-only</t>
    </r>
    <r>
      <rPr>
        <sz val="11"/>
        <color rgb="FF000000"/>
        <rFont val="Calibri"/>
      </rPr>
      <t xml:space="preserve"> or </t>
    </r>
    <r>
      <rPr>
        <b/>
        <sz val="11"/>
        <color rgb="FF000000"/>
        <rFont val="Calibri"/>
      </rPr>
      <t>Delete</t>
    </r>
    <r>
      <rPr>
        <sz val="11"/>
        <color rgb="FF000000"/>
        <rFont val="Calibri"/>
      </rPr>
      <t xml:space="preserve"> as appropriate.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Review the list of all locks set currently:</t>
    </r>
    <r>
      <rPr>
        <sz val="11"/>
        <color rgb="FF000000"/>
        <rFont val="Calibri"/>
      </rPr>
      <t xml:space="preserve">
</t>
    </r>
    <r>
      <rPr>
        <sz val="11"/>
        <color rgb="FF006096"/>
        <rFont val="Roboto Condensed"/>
      </rPr>
      <t>az lock list --resource-group &lt;resourcegroupname&gt; --resource-name &lt;resourcename&gt; --namespace &lt;Namespace&gt; --resource-type &lt;type&gt; --parent ""</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all resources and loop through those resources to check for applied locks.  Requires Az PowerShell Module (not supported in Graph PowerShell at this time).</t>
    </r>
    <r>
      <rPr>
        <sz val="11"/>
        <color rgb="FF000000"/>
        <rFont val="Calibri"/>
      </rPr>
      <t xml:space="preserve">
</t>
    </r>
    <r>
      <rPr>
        <sz val="11"/>
        <color rgb="FF006096"/>
        <rFont val="Roboto Condensed"/>
      </rPr>
      <t>Connect-AzAccount</t>
    </r>
    <r>
      <rPr>
        <sz val="11"/>
        <color rgb="FF006096"/>
        <rFont val="Roboto Condensed"/>
      </rPr>
      <t xml:space="preserve">
</t>
    </r>
    <r>
      <rPr>
        <sz val="11"/>
        <color rgb="FF006096"/>
        <rFont val="Roboto Condensed"/>
      </rPr>
      <t>$resources = Get-AzResource</t>
    </r>
    <r>
      <rPr>
        <sz val="11"/>
        <color rgb="FF006096"/>
        <rFont val="Roboto Condensed"/>
      </rPr>
      <t xml:space="preserve">
</t>
    </r>
    <r>
      <rPr>
        <sz val="11"/>
        <color rgb="FF006096"/>
        <rFont val="Roboto Condensed"/>
      </rPr>
      <t>$complianceResults = @()</t>
    </r>
    <r>
      <rPr>
        <sz val="11"/>
        <color rgb="FF006096"/>
        <rFont val="Roboto Condensed"/>
      </rPr>
      <t xml:space="preserve">
</t>
    </r>
    <r>
      <rPr>
        <sz val="11"/>
        <color rgb="FF006096"/>
        <rFont val="Roboto Condensed"/>
      </rPr>
      <t>foreach ($resource in $resources) {</t>
    </r>
    <r>
      <rPr>
        <sz val="11"/>
        <color rgb="FF006096"/>
        <rFont val="Roboto Condensed"/>
      </rPr>
      <t xml:space="preserve">
</t>
    </r>
    <r>
      <rPr>
        <sz val="11"/>
        <color rgb="FF006096"/>
        <rFont val="Roboto Condensed"/>
      </rPr>
      <t xml:space="preserve">    $locks = Get-AzResourceLock -ResourceName $resource.Name `</t>
    </r>
    <r>
      <rPr>
        <sz val="11"/>
        <color rgb="FF006096"/>
        <rFont val="Roboto Condensed"/>
      </rPr>
      <t xml:space="preserve">
</t>
    </r>
    <r>
      <rPr>
        <sz val="11"/>
        <color rgb="FF006096"/>
        <rFont val="Roboto Condensed"/>
      </rPr>
      <t xml:space="preserve">                                 -ResourceType $resource.ResourceType `</t>
    </r>
    <r>
      <rPr>
        <sz val="11"/>
        <color rgb="FF006096"/>
        <rFont val="Roboto Condensed"/>
      </rPr>
      <t xml:space="preserve">
</t>
    </r>
    <r>
      <rPr>
        <sz val="11"/>
        <color rgb="FF006096"/>
        <rFont val="Roboto Condensed"/>
      </rPr>
      <t xml:space="preserve">                                 -ResourceGroupName $resource.ResourceGroupName</t>
    </r>
    <r>
      <rPr>
        <sz val="11"/>
        <color rgb="FF006096"/>
        <rFont val="Roboto Condensed"/>
      </rPr>
      <t xml:space="preserve">
</t>
    </r>
    <r>
      <rPr>
        <sz val="11"/>
        <color rgb="FF006096"/>
        <rFont val="Roboto Condensed"/>
      </rPr>
      <t xml:space="preserve">    foreach ($lock in $locks) {</t>
    </r>
    <r>
      <rPr>
        <sz val="11"/>
        <color rgb="FF006096"/>
        <rFont val="Roboto Condensed"/>
      </rPr>
      <t xml:space="preserve">
</t>
    </r>
    <r>
      <rPr>
        <sz val="11"/>
        <color rgb="FF006096"/>
        <rFont val="Roboto Condensed"/>
      </rPr>
      <t xml:space="preserve">        $isCompliant = $false</t>
    </r>
    <r>
      <rPr>
        <sz val="11"/>
        <color rgb="FF006096"/>
        <rFont val="Roboto Condensed"/>
      </rPr>
      <t xml:space="preserve">
</t>
    </r>
    <r>
      <rPr>
        <sz val="11"/>
        <color rgb="FF006096"/>
        <rFont val="Roboto Condensed"/>
      </rPr>
      <t xml:space="preserve">        if ($lock.Properties.Level -eq "CanNotDelete" -or $lock.Properties.Level -eq "ReadOnly") {</t>
    </r>
    <r>
      <rPr>
        <sz val="11"/>
        <color rgb="FF006096"/>
        <rFont val="Roboto Condensed"/>
      </rPr>
      <t xml:space="preserve">
</t>
    </r>
    <r>
      <rPr>
        <sz val="11"/>
        <color rgb="FF006096"/>
        <rFont val="Roboto Condensed"/>
      </rPr>
      <t xml:space="preserve">            $isCompliant =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$complianceResults += [PSCustomObject]@{</t>
    </r>
    <r>
      <rPr>
        <sz val="11"/>
        <color rgb="FF006096"/>
        <rFont val="Roboto Condensed"/>
      </rPr>
      <t xml:space="preserve">
</t>
    </r>
    <r>
      <rPr>
        <sz val="11"/>
        <color rgb="FF006096"/>
        <rFont val="Roboto Condensed"/>
      </rPr>
      <t xml:space="preserve">            ResourceName     = $resource.Name</t>
    </r>
    <r>
      <rPr>
        <sz val="11"/>
        <color rgb="FF006096"/>
        <rFont val="Roboto Condensed"/>
      </rPr>
      <t xml:space="preserve">
</t>
    </r>
    <r>
      <rPr>
        <sz val="11"/>
        <color rgb="FF006096"/>
        <rFont val="Roboto Condensed"/>
      </rPr>
      <t xml:space="preserve">            ResourceGroup    = $resource.ResourceGroupName</t>
    </r>
    <r>
      <rPr>
        <sz val="11"/>
        <color rgb="FF006096"/>
        <rFont val="Roboto Condensed"/>
      </rPr>
      <t xml:space="preserve">
</t>
    </r>
    <r>
      <rPr>
        <sz val="11"/>
        <color rgb="FF006096"/>
        <rFont val="Roboto Condensed"/>
      </rPr>
      <t xml:space="preserve">            ResourceType     = $resource.ResourceType</t>
    </r>
    <r>
      <rPr>
        <sz val="11"/>
        <color rgb="FF006096"/>
        <rFont val="Roboto Condensed"/>
      </rPr>
      <t xml:space="preserve">
</t>
    </r>
    <r>
      <rPr>
        <sz val="11"/>
        <color rgb="FF006096"/>
        <rFont val="Roboto Condensed"/>
      </rPr>
      <t xml:space="preserve">            LockName         = $lock.Name</t>
    </r>
    <r>
      <rPr>
        <sz val="11"/>
        <color rgb="FF006096"/>
        <rFont val="Roboto Condensed"/>
      </rPr>
      <t xml:space="preserve">
</t>
    </r>
    <r>
      <rPr>
        <sz val="11"/>
        <color rgb="FF006096"/>
        <rFont val="Roboto Condensed"/>
      </rPr>
      <t xml:space="preserve">            LockLevel        = $lock.Properties.Level</t>
    </r>
    <r>
      <rPr>
        <sz val="11"/>
        <color rgb="FF006096"/>
        <rFont val="Roboto Condensed"/>
      </rPr>
      <t xml:space="preserve">
</t>
    </r>
    <r>
      <rPr>
        <sz val="11"/>
        <color rgb="FF006096"/>
        <rFont val="Roboto Condensed"/>
      </rPr>
      <t xml:space="preserve">            Compliant        = $isCompliant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$complianceResults | Format-Table -AutoSize</t>
    </r>
    <r>
      <rPr>
        <sz val="11"/>
        <color rgb="FF006096"/>
        <rFont val="Roboto Condensed"/>
      </rPr>
      <t xml:space="preserve">
</t>
    </r>
    <r>
      <rPr>
        <sz val="11"/>
        <color rgb="FF000000"/>
        <rFont val="Calibri"/>
      </rPr>
      <t xml:space="preserve">
</t>
    </r>
    <r>
      <rPr>
        <sz val="11"/>
        <color rgb="FF000000"/>
        <rFont val="Calibri"/>
      </rPr>
      <t xml:space="preserve">Review the output of the </t>
    </r>
    <r>
      <rPr>
        <b/>
        <sz val="11"/>
        <color rgb="FF000000"/>
        <rFont val="Calibri"/>
      </rPr>
      <t>Properties</t>
    </r>
    <r>
      <rPr>
        <sz val="11"/>
        <color rgb="FF000000"/>
        <rFont val="Calibri"/>
      </rPr>
      <t xml:space="preserve"> setting. Compliant settings will have the </t>
    </r>
    <r>
      <rPr>
        <b/>
        <sz val="11"/>
        <color rgb="FF000000"/>
        <rFont val="Calibri"/>
      </rPr>
      <t>CanNotDelete</t>
    </r>
    <r>
      <rPr>
        <sz val="11"/>
        <color rgb="FF000000"/>
        <rFont val="Calibri"/>
      </rPr>
      <t xml:space="preserve"> or </t>
    </r>
    <r>
      <rPr>
        <b/>
        <sz val="11"/>
        <color rgb="FF000000"/>
        <rFont val="Calibri"/>
      </rPr>
      <t>ReadOnly</t>
    </r>
    <r>
      <rPr>
        <sz val="11"/>
        <color rgb="FF000000"/>
        <rFont val="Calibri"/>
      </rPr>
      <t xml:space="preserve"> value.</t>
    </r>
  </si>
  <si>
    <r>
      <rPr>
        <sz val="11"/>
        <color rgb="FF000000"/>
        <rFont val="Calibri"/>
      </rPr>
      <t>By default, no locks are set.</t>
    </r>
  </si>
  <si>
    <t>Networking Services</t>
  </si>
  <si>
    <t>7.1</t>
  </si>
  <si>
    <r>
      <rPr>
        <sz val="11"/>
        <rFont val="Calibri"/>
      </rPr>
      <t>Ensure that RDP Access from the Internet is Evaluated and Restricted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</si>
  <si>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Click the name of a network security group.</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Inbound security rules</t>
    </r>
    <r>
      <rPr>
        <sz val="11"/>
        <color rgb="FF000000"/>
        <rFont val="Calibri"/>
      </rPr>
      <t>.</t>
    </r>
    <r>
      <rPr>
        <sz val="11"/>
        <color rgb="FF000000"/>
        <rFont val="Calibri"/>
      </rPr>
      <t xml:space="preserve">
</t>
    </r>
    <r>
      <rPr>
        <sz val="11"/>
        <color rgb="FF000000"/>
        <rFont val="Calibri"/>
      </rPr>
      <t>- Check the box next to any inbound security rule matching:</t>
    </r>
    <r>
      <rPr>
        <sz val="11"/>
        <color rgb="FF000000"/>
        <rFont val="Calibri"/>
      </rPr>
      <t xml:space="preserve">
</t>
    </r>
    <r>
      <rPr>
        <sz val="11"/>
        <color rgb="FF000000"/>
        <rFont val="Calibri"/>
      </rPr>
      <t xml:space="preserve">- Port: </t>
    </r>
    <r>
      <rPr>
        <b/>
        <sz val="11"/>
        <color rgb="FF000000"/>
        <rFont val="Calibri"/>
      </rPr>
      <t>3389</t>
    </r>
    <r>
      <rPr>
        <sz val="11"/>
        <color rgb="FF000000"/>
        <rFont val="Calibri"/>
      </rPr>
      <t xml:space="preserve"> or range including 3389</t>
    </r>
    <r>
      <rPr>
        <sz val="11"/>
        <color rgb="FF000000"/>
        <rFont val="Calibri"/>
      </rPr>
      <t xml:space="preserve">
</t>
    </r>
    <r>
      <rPr>
        <sz val="11"/>
        <color rgb="FF000000"/>
        <rFont val="Calibri"/>
      </rPr>
      <t xml:space="preserve">- Protocol: </t>
    </r>
    <r>
      <rPr>
        <b/>
        <sz val="11"/>
        <color rgb="FF000000"/>
        <rFont val="Calibri"/>
      </rPr>
      <t>TCP</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Source: </t>
    </r>
    <r>
      <rPr>
        <b/>
        <sz val="11"/>
        <color rgb="FF000000"/>
        <rFont val="Calibri"/>
      </rPr>
      <t>0.0.0.0/0</t>
    </r>
    <r>
      <rPr>
        <sz val="11"/>
        <color rgb="FF000000"/>
        <rFont val="Calibri"/>
      </rPr>
      <t xml:space="preserve">, </t>
    </r>
    <r>
      <rPr>
        <b/>
        <sz val="11"/>
        <color rgb="FF000000"/>
        <rFont val="Calibri"/>
      </rPr>
      <t>Internet</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Action: </t>
    </r>
    <r>
      <rPr>
        <b/>
        <sz val="11"/>
        <color rgb="FF000000"/>
        <rFont val="Calibri"/>
      </rPr>
      <t>Allow</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sz val="11"/>
        <color rgb="FF000000"/>
        <rFont val="Calibri"/>
      </rPr>
      <t>- Repeat steps 1-6 for each network security group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network security group rule requiring remediation, run the following command to delete the rule:</t>
    </r>
    <r>
      <rPr>
        <sz val="11"/>
        <color rgb="FF000000"/>
        <rFont val="Calibri"/>
      </rPr>
      <t xml:space="preserve">
</t>
    </r>
    <r>
      <rPr>
        <sz val="11"/>
        <color rgb="FF006096"/>
        <rFont val="Roboto Condensed"/>
      </rPr>
      <t>az network nsg rule delete --resource-group &lt;resource-group&gt; --nsg-name &lt;network-security-group&gt; --name &lt;rule&gt;</t>
    </r>
    <r>
      <rPr>
        <sz val="11"/>
        <color rgb="FF006096"/>
        <rFont val="Roboto Condensed"/>
      </rPr>
      <t xml:space="preserve">
</t>
    </r>
  </si>
  <si>
    <r>
      <rPr>
        <sz val="11"/>
        <color rgb="FF000000"/>
        <rFont val="Calibri"/>
      </rPr>
      <t>Network security groups should be periodically evaluated for port misconfigurations. Where RDP is not explicitly required and narrowly configured for resources attached to a network security group, Internet-level access to Azure resources should be restricted or eliminated.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</si>
  <si>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Click the name of a network security group.</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Inbound security rules</t>
    </r>
    <r>
      <rPr>
        <sz val="11"/>
        <color rgb="FF000000"/>
        <rFont val="Calibri"/>
      </rPr>
      <t>.</t>
    </r>
    <r>
      <rPr>
        <sz val="11"/>
        <color rgb="FF000000"/>
        <rFont val="Calibri"/>
      </rPr>
      <t xml:space="preserve">
</t>
    </r>
    <r>
      <rPr>
        <sz val="11"/>
        <color rgb="FF000000"/>
        <rFont val="Calibri"/>
      </rPr>
      <t>- Ensure that no inbound security rule exists that matches the following:</t>
    </r>
    <r>
      <rPr>
        <sz val="11"/>
        <color rgb="FF000000"/>
        <rFont val="Calibri"/>
      </rPr>
      <t xml:space="preserve">
</t>
    </r>
    <r>
      <rPr>
        <sz val="11"/>
        <color rgb="FF000000"/>
        <rFont val="Calibri"/>
      </rPr>
      <t xml:space="preserve">- Port: </t>
    </r>
    <r>
      <rPr>
        <b/>
        <sz val="11"/>
        <color rgb="FF000000"/>
        <rFont val="Calibri"/>
      </rPr>
      <t>3389</t>
    </r>
    <r>
      <rPr>
        <sz val="11"/>
        <color rgb="FF000000"/>
        <rFont val="Calibri"/>
      </rPr>
      <t xml:space="preserve"> or range including 3389</t>
    </r>
    <r>
      <rPr>
        <sz val="11"/>
        <color rgb="FF000000"/>
        <rFont val="Calibri"/>
      </rPr>
      <t xml:space="preserve">
</t>
    </r>
    <r>
      <rPr>
        <sz val="11"/>
        <color rgb="FF000000"/>
        <rFont val="Calibri"/>
      </rPr>
      <t xml:space="preserve">- Protocol: </t>
    </r>
    <r>
      <rPr>
        <b/>
        <sz val="11"/>
        <color rgb="FF000000"/>
        <rFont val="Calibri"/>
      </rPr>
      <t>TCP</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Source: </t>
    </r>
    <r>
      <rPr>
        <b/>
        <sz val="11"/>
        <color rgb="FF000000"/>
        <rFont val="Calibri"/>
      </rPr>
      <t>0.0.0.0/0</t>
    </r>
    <r>
      <rPr>
        <sz val="11"/>
        <color rgb="FF000000"/>
        <rFont val="Calibri"/>
      </rPr>
      <t xml:space="preserve">, </t>
    </r>
    <r>
      <rPr>
        <b/>
        <sz val="11"/>
        <color rgb="FF000000"/>
        <rFont val="Calibri"/>
      </rPr>
      <t>Internet</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Action: </t>
    </r>
    <r>
      <rPr>
        <b/>
        <sz val="11"/>
        <color rgb="FF000000"/>
        <rFont val="Calibri"/>
      </rPr>
      <t>Allow</t>
    </r>
    <r>
      <rPr>
        <sz val="11"/>
        <color rgb="FF000000"/>
        <rFont val="Calibri"/>
      </rPr>
      <t xml:space="preserve">
</t>
    </r>
    <r>
      <rPr>
        <sz val="11"/>
        <color rgb="FF000000"/>
        <rFont val="Calibri"/>
      </rPr>
      <t>- Repeat steps 1-4 for each network security group.</t>
    </r>
    <r>
      <rPr>
        <sz val="11"/>
        <color rgb="FF000000"/>
        <rFont val="Calibri"/>
      </rPr>
      <t xml:space="preserve">
</t>
    </r>
    <r>
      <rPr>
        <sz val="11"/>
        <color rgb="FF000000"/>
        <rFont val="Calibri"/>
      </rPr>
      <t>To audit from Azure Resource Graph:</t>
    </r>
    <r>
      <rPr>
        <sz val="11"/>
        <color rgb="FF000000"/>
        <rFont val="Calibri"/>
      </rPr>
      <t xml:space="preserve">
</t>
    </r>
    <r>
      <rPr>
        <sz val="11"/>
        <color rgb="FF000000"/>
        <rFont val="Calibri"/>
      </rPr>
      <t xml:space="preserve">- Go to </t>
    </r>
    <r>
      <rPr>
        <b/>
        <sz val="11"/>
        <color rgb="FF000000"/>
        <rFont val="Calibri"/>
      </rPr>
      <t>Resource Graph Explorer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query</t>
    </r>
    <r>
      <rPr>
        <sz val="11"/>
        <color rgb="FF000000"/>
        <rFont val="Calibri"/>
      </rPr>
      <t>.</t>
    </r>
    <r>
      <rPr>
        <sz val="11"/>
        <color rgb="FF000000"/>
        <rFont val="Calibri"/>
      </rPr>
      <t xml:space="preserve">
</t>
    </r>
    <r>
      <rPr>
        <sz val="11"/>
        <color rgb="FF000000"/>
        <rFont val="Calibri"/>
      </rPr>
      <t>- Paste the following into the query window:</t>
    </r>
    <r>
      <rPr>
        <sz val="11"/>
        <color rgb="FF000000"/>
        <rFont val="Calibri"/>
      </rPr>
      <t xml:space="preserve">
</t>
    </r>
    <r>
      <rPr>
        <sz val="11"/>
        <color rgb="FF006096"/>
        <rFont val="Roboto Condensed"/>
      </rPr>
      <t>resources | where type =~ "microsoft.network/networksecuritygroups" | project id, name, securityRule = properties.securityRules | mv-expand securityRule | extend access = securityRule.properties.access, direction = securityRule.properties.direction, protocol = securityRule.properties.protocol, destinationPort = case(isempty(securityRule.properties.destinationPortRange), securityRule.properties.destinationPortRanges, securityRule.properties.destinationPortRange), sourceAddress = case(isempty(securityRule.properties.sourceAddressPrefix), securityRule.properties.sourceAddressPrefixes, securityRule.properties.sourceAddressPrefix) | where access =~ "Allow" and direction =~ "Inbound" and protocol in~ ("tcp", "*") | mv-expand destinationPort | mv-expand sourceAddress | extend destinationPortMin = toint(split(destinationPort, "-")[0]), destinationPortMax = toint(split(destinationPort, "-")[-1]) | where (destinationPortMin &lt;= 3389 and destinationPortMax &gt;= 3389) or destinationPort == "" | where sourceAddress in~ ("*", "0.0.0.0", "internet", "any") or sourceAddress endswith "/0"</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Run query</t>
    </r>
    <r>
      <rPr>
        <sz val="11"/>
        <color rgb="FF000000"/>
        <rFont val="Calibri"/>
      </rPr>
      <t>.</t>
    </r>
    <r>
      <rPr>
        <sz val="11"/>
        <color rgb="FF000000"/>
        <rFont val="Calibri"/>
      </rPr>
      <t xml:space="preserve">
</t>
    </r>
    <r>
      <rPr>
        <sz val="11"/>
        <color rgb="FF000000"/>
        <rFont val="Calibri"/>
      </rPr>
      <t>- Ensure that no results are returned.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List network security groups with non-default security rules:</t>
    </r>
    <r>
      <rPr>
        <sz val="11"/>
        <color rgb="FF000000"/>
        <rFont val="Calibri"/>
      </rPr>
      <t xml:space="preserve">
</t>
    </r>
    <r>
      <rPr>
        <sz val="11"/>
        <color rgb="FF006096"/>
        <rFont val="Roboto Condensed"/>
      </rPr>
      <t>az network nsg list --query [*].[name,securityRules]</t>
    </r>
    <r>
      <rPr>
        <sz val="11"/>
        <color rgb="FF006096"/>
        <rFont val="Roboto Condensed"/>
      </rPr>
      <t xml:space="preserve">
</t>
    </r>
    <r>
      <rPr>
        <sz val="11"/>
        <color rgb="FF000000"/>
        <rFont val="Calibri"/>
      </rPr>
      <t xml:space="preserve">
</t>
    </r>
    <r>
      <rPr>
        <sz val="11"/>
        <color rgb="FF000000"/>
        <rFont val="Calibri"/>
      </rPr>
      <t>Ensure that no network security group has an inbound security rule that matches the following:</t>
    </r>
    <r>
      <rPr>
        <sz val="11"/>
        <color rgb="FF000000"/>
        <rFont val="Calibri"/>
      </rPr>
      <t xml:space="preserve">
</t>
    </r>
    <r>
      <rPr>
        <sz val="11"/>
        <color rgb="FF006096"/>
        <rFont val="Roboto Condensed"/>
      </rPr>
      <t>"access" : "Allow"</t>
    </r>
    <r>
      <rPr>
        <sz val="11"/>
        <color rgb="FF006096"/>
        <rFont val="Roboto Condensed"/>
      </rPr>
      <t xml:space="preserve">
</t>
    </r>
    <r>
      <rPr>
        <sz val="11"/>
        <color rgb="FF006096"/>
        <rFont val="Roboto Condensed"/>
      </rPr>
      <t>"destinationPortRange" : "3389", "*", or "&lt;range-including-3389&gt;"</t>
    </r>
    <r>
      <rPr>
        <sz val="11"/>
        <color rgb="FF006096"/>
        <rFont val="Roboto Condensed"/>
      </rPr>
      <t xml:space="preserve">
</t>
    </r>
    <r>
      <rPr>
        <sz val="11"/>
        <color rgb="FF006096"/>
        <rFont val="Roboto Condensed"/>
      </rPr>
      <t>"direction" : "Inbound"</t>
    </r>
    <r>
      <rPr>
        <sz val="11"/>
        <color rgb="FF006096"/>
        <rFont val="Roboto Condensed"/>
      </rPr>
      <t xml:space="preserve">
</t>
    </r>
    <r>
      <rPr>
        <sz val="11"/>
        <color rgb="FF006096"/>
        <rFont val="Roboto Condensed"/>
      </rPr>
      <t>"protocol" : "TCP" or "*"</t>
    </r>
    <r>
      <rPr>
        <sz val="11"/>
        <color rgb="FF006096"/>
        <rFont val="Roboto Condensed"/>
      </rPr>
      <t xml:space="preserve">
</t>
    </r>
    <r>
      <rPr>
        <sz val="11"/>
        <color rgb="FF006096"/>
        <rFont val="Roboto Condensed"/>
      </rPr>
      <t>"sourceAddressPrefix" : "0.0.0.0/0", "Internet", or "*"</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22730e10-96f6-4aac-ad84-9383d35b5917 </t>
    </r>
    <r>
      <rPr>
        <sz val="11"/>
        <color rgb="FF0000FF"/>
        <rFont val="Calibri"/>
      </rPr>
      <t>(https://portal.azure.com/#view/Microsoft_Azure_Policy/PolicyDetailBlade/definitionId/%2Fproviders%2FMicrosoft.Authorization%2FpolicyDefinitions%2F22730e10-96f6-4aac-ad84-9383d35b5917)</t>
    </r>
    <r>
      <rPr>
        <sz val="11"/>
        <color rgb="FF000000"/>
        <rFont val="Calibri"/>
      </rPr>
      <t xml:space="preserve"> </t>
    </r>
    <r>
      <rPr>
        <b/>
        <sz val="11"/>
        <color rgb="FF000000"/>
        <rFont val="Calibri"/>
      </rPr>
      <t>- Name:</t>
    </r>
    <r>
      <rPr>
        <sz val="11"/>
        <color rgb="FF000000"/>
        <rFont val="Calibri"/>
      </rPr>
      <t xml:space="preserve"> 'Management ports should be closed on your virtual machines'</t>
    </r>
  </si>
  <si>
    <r>
      <rPr>
        <sz val="11"/>
        <color rgb="FF000000"/>
        <rFont val="Calibri"/>
      </rPr>
      <t xml:space="preserve">By default, RDP access from internet is not </t>
    </r>
    <r>
      <rPr>
        <b/>
        <sz val="11"/>
        <color rgb="FF000000"/>
        <rFont val="Calibri"/>
      </rPr>
      <t>enabled</t>
    </r>
    <r>
      <rPr>
        <sz val="11"/>
        <color rgb="FF000000"/>
        <rFont val="Calibri"/>
      </rPr>
      <t>.</t>
    </r>
  </si>
  <si>
    <t>7.2</t>
  </si>
  <si>
    <r>
      <rPr>
        <sz val="11"/>
        <rFont val="Calibri"/>
      </rPr>
      <t>Ensure that SSH Access from the Internet is Evaluated and Restricted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</si>
  <si>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Click the name of a network security group.</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Inbound security rules</t>
    </r>
    <r>
      <rPr>
        <sz val="11"/>
        <color rgb="FF000000"/>
        <rFont val="Calibri"/>
      </rPr>
      <t>.</t>
    </r>
    <r>
      <rPr>
        <sz val="11"/>
        <color rgb="FF000000"/>
        <rFont val="Calibri"/>
      </rPr>
      <t xml:space="preserve">
</t>
    </r>
    <r>
      <rPr>
        <sz val="11"/>
        <color rgb="FF000000"/>
        <rFont val="Calibri"/>
      </rPr>
      <t>- Check the box next to any inbound security rule matching:</t>
    </r>
    <r>
      <rPr>
        <sz val="11"/>
        <color rgb="FF000000"/>
        <rFont val="Calibri"/>
      </rPr>
      <t xml:space="preserve">
</t>
    </r>
    <r>
      <rPr>
        <sz val="11"/>
        <color rgb="FF000000"/>
        <rFont val="Calibri"/>
      </rPr>
      <t xml:space="preserve">- Port: </t>
    </r>
    <r>
      <rPr>
        <b/>
        <sz val="11"/>
        <color rgb="FF000000"/>
        <rFont val="Calibri"/>
      </rPr>
      <t>22</t>
    </r>
    <r>
      <rPr>
        <sz val="11"/>
        <color rgb="FF000000"/>
        <rFont val="Calibri"/>
      </rPr>
      <t xml:space="preserve"> or range including 22</t>
    </r>
    <r>
      <rPr>
        <sz val="11"/>
        <color rgb="FF000000"/>
        <rFont val="Calibri"/>
      </rPr>
      <t xml:space="preserve">
</t>
    </r>
    <r>
      <rPr>
        <sz val="11"/>
        <color rgb="FF000000"/>
        <rFont val="Calibri"/>
      </rPr>
      <t xml:space="preserve">- Protocol: </t>
    </r>
    <r>
      <rPr>
        <b/>
        <sz val="11"/>
        <color rgb="FF000000"/>
        <rFont val="Calibri"/>
      </rPr>
      <t>TCP</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Source: </t>
    </r>
    <r>
      <rPr>
        <b/>
        <sz val="11"/>
        <color rgb="FF000000"/>
        <rFont val="Calibri"/>
      </rPr>
      <t>0.0.0.0/0</t>
    </r>
    <r>
      <rPr>
        <sz val="11"/>
        <color rgb="FF000000"/>
        <rFont val="Calibri"/>
      </rPr>
      <t xml:space="preserve">, </t>
    </r>
    <r>
      <rPr>
        <b/>
        <sz val="11"/>
        <color rgb="FF000000"/>
        <rFont val="Calibri"/>
      </rPr>
      <t>Internet</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Action: </t>
    </r>
    <r>
      <rPr>
        <b/>
        <sz val="11"/>
        <color rgb="FF000000"/>
        <rFont val="Calibri"/>
      </rPr>
      <t>Allow</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sz val="11"/>
        <color rgb="FF000000"/>
        <rFont val="Calibri"/>
      </rPr>
      <t>- Repeat steps 1-6 for each network security group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network security group rule requiring remediation, run the following command to delete the rule:</t>
    </r>
    <r>
      <rPr>
        <sz val="11"/>
        <color rgb="FF000000"/>
        <rFont val="Calibri"/>
      </rPr>
      <t xml:space="preserve">
</t>
    </r>
    <r>
      <rPr>
        <sz val="11"/>
        <color rgb="FF006096"/>
        <rFont val="Roboto Condensed"/>
      </rPr>
      <t>az network nsg rule delete --resource-group &lt;resource-group&gt; --nsg-name &lt;network-security-group&gt; --name &lt;rule&gt;</t>
    </r>
    <r>
      <rPr>
        <sz val="11"/>
        <color rgb="FF006096"/>
        <rFont val="Roboto Condensed"/>
      </rPr>
      <t xml:space="preserve">
</t>
    </r>
  </si>
  <si>
    <r>
      <rPr>
        <sz val="11"/>
        <color rgb="FF000000"/>
        <rFont val="Calibri"/>
      </rPr>
      <t>Network security groups should be periodically evaluated for port misconfigurations. Where SSH is not explicitly required and narrowly configured for resources attached to a network security group, Internet-level access to Azure resources should be restricted or eliminated.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</si>
  <si>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Click the name of a network security group.</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Inbound security rules</t>
    </r>
    <r>
      <rPr>
        <sz val="11"/>
        <color rgb="FF000000"/>
        <rFont val="Calibri"/>
      </rPr>
      <t>.</t>
    </r>
    <r>
      <rPr>
        <sz val="11"/>
        <color rgb="FF000000"/>
        <rFont val="Calibri"/>
      </rPr>
      <t xml:space="preserve">
</t>
    </r>
    <r>
      <rPr>
        <sz val="11"/>
        <color rgb="FF000000"/>
        <rFont val="Calibri"/>
      </rPr>
      <t>- Ensure that no inbound security rule exists that matches the following:</t>
    </r>
    <r>
      <rPr>
        <sz val="11"/>
        <color rgb="FF000000"/>
        <rFont val="Calibri"/>
      </rPr>
      <t xml:space="preserve">
</t>
    </r>
    <r>
      <rPr>
        <sz val="11"/>
        <color rgb="FF000000"/>
        <rFont val="Calibri"/>
      </rPr>
      <t xml:space="preserve">- Port: </t>
    </r>
    <r>
      <rPr>
        <b/>
        <sz val="11"/>
        <color rgb="FF000000"/>
        <rFont val="Calibri"/>
      </rPr>
      <t>22</t>
    </r>
    <r>
      <rPr>
        <sz val="11"/>
        <color rgb="FF000000"/>
        <rFont val="Calibri"/>
      </rPr>
      <t xml:space="preserve"> or range including 22</t>
    </r>
    <r>
      <rPr>
        <sz val="11"/>
        <color rgb="FF000000"/>
        <rFont val="Calibri"/>
      </rPr>
      <t xml:space="preserve">
</t>
    </r>
    <r>
      <rPr>
        <sz val="11"/>
        <color rgb="FF000000"/>
        <rFont val="Calibri"/>
      </rPr>
      <t xml:space="preserve">- Protocol: </t>
    </r>
    <r>
      <rPr>
        <b/>
        <sz val="11"/>
        <color rgb="FF000000"/>
        <rFont val="Calibri"/>
      </rPr>
      <t>TCP</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Source: </t>
    </r>
    <r>
      <rPr>
        <b/>
        <sz val="11"/>
        <color rgb="FF000000"/>
        <rFont val="Calibri"/>
      </rPr>
      <t>0.0.0.0/0</t>
    </r>
    <r>
      <rPr>
        <sz val="11"/>
        <color rgb="FF000000"/>
        <rFont val="Calibri"/>
      </rPr>
      <t xml:space="preserve">, </t>
    </r>
    <r>
      <rPr>
        <b/>
        <sz val="11"/>
        <color rgb="FF000000"/>
        <rFont val="Calibri"/>
      </rPr>
      <t>Internet</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Action: </t>
    </r>
    <r>
      <rPr>
        <b/>
        <sz val="11"/>
        <color rgb="FF000000"/>
        <rFont val="Calibri"/>
      </rPr>
      <t>Allow</t>
    </r>
    <r>
      <rPr>
        <sz val="11"/>
        <color rgb="FF000000"/>
        <rFont val="Calibri"/>
      </rPr>
      <t xml:space="preserve">
</t>
    </r>
    <r>
      <rPr>
        <sz val="11"/>
        <color rgb="FF000000"/>
        <rFont val="Calibri"/>
      </rPr>
      <t>- Repeat steps 1-4 for each network security group.</t>
    </r>
    <r>
      <rPr>
        <sz val="11"/>
        <color rgb="FF000000"/>
        <rFont val="Calibri"/>
      </rPr>
      <t xml:space="preserve">
</t>
    </r>
    <r>
      <rPr>
        <sz val="11"/>
        <color rgb="FF000000"/>
        <rFont val="Calibri"/>
      </rPr>
      <t>To audit from Azure Resource Graph:</t>
    </r>
    <r>
      <rPr>
        <sz val="11"/>
        <color rgb="FF000000"/>
        <rFont val="Calibri"/>
      </rPr>
      <t xml:space="preserve">
</t>
    </r>
    <r>
      <rPr>
        <sz val="11"/>
        <color rgb="FF000000"/>
        <rFont val="Calibri"/>
      </rPr>
      <t xml:space="preserve">- Go to </t>
    </r>
    <r>
      <rPr>
        <b/>
        <sz val="11"/>
        <color rgb="FF000000"/>
        <rFont val="Calibri"/>
      </rPr>
      <t>Resource Graph Explorer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query</t>
    </r>
    <r>
      <rPr>
        <sz val="11"/>
        <color rgb="FF000000"/>
        <rFont val="Calibri"/>
      </rPr>
      <t>.</t>
    </r>
    <r>
      <rPr>
        <sz val="11"/>
        <color rgb="FF000000"/>
        <rFont val="Calibri"/>
      </rPr>
      <t xml:space="preserve">
</t>
    </r>
    <r>
      <rPr>
        <sz val="11"/>
        <color rgb="FF000000"/>
        <rFont val="Calibri"/>
      </rPr>
      <t>- Paste the following into the query window:</t>
    </r>
    <r>
      <rPr>
        <sz val="11"/>
        <color rgb="FF000000"/>
        <rFont val="Calibri"/>
      </rPr>
      <t xml:space="preserve">
</t>
    </r>
    <r>
      <rPr>
        <sz val="11"/>
        <color rgb="FF006096"/>
        <rFont val="Roboto Condensed"/>
      </rPr>
      <t>resources | where type =~ "microsoft.network/networksecuritygroups" | project id, name, securityRule = properties.securityRules | mv-expand securityRule | extend access = securityRule.properties.access, direction = securityRule.properties.direction, protocol = securityRule.properties.protocol, destinationPort = case(isempty(securityRule.properties.destinationPortRange), securityRule.properties.destinationPortRanges, securityRule.properties.destinationPortRange), sourceAddress = case(isempty(securityRule.properties.sourceAddressPrefix), securityRule.properties.sourceAddressPrefixes, securityRule.properties.sourceAddressPrefix) | where access =~ "Allow" and direction =~ "Inbound" and protocol in~ ("tcp", "*") | mv-expand destinationPort | mv-expand sourceAddress | extend destinationPortMin = toint(split(destinationPort, "-")[0]), destinationPortMax = toint(split(destinationPort, "-")[-1]) | where (destinationPortMin &lt;= 22 and destinationPortMax &gt;= 22) or destinationPort == "" | where sourceAddress in~ ("*", "0.0.0.0", "internet", "any") or sourceAddress endswith "/0"</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Run query</t>
    </r>
    <r>
      <rPr>
        <sz val="11"/>
        <color rgb="FF000000"/>
        <rFont val="Calibri"/>
      </rPr>
      <t>.</t>
    </r>
    <r>
      <rPr>
        <sz val="11"/>
        <color rgb="FF000000"/>
        <rFont val="Calibri"/>
      </rPr>
      <t xml:space="preserve">
</t>
    </r>
    <r>
      <rPr>
        <sz val="11"/>
        <color rgb="FF000000"/>
        <rFont val="Calibri"/>
      </rPr>
      <t>- Ensure that no results are returned.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List network security groups with non-default security rules:</t>
    </r>
    <r>
      <rPr>
        <sz val="11"/>
        <color rgb="FF000000"/>
        <rFont val="Calibri"/>
      </rPr>
      <t xml:space="preserve">
</t>
    </r>
    <r>
      <rPr>
        <sz val="11"/>
        <color rgb="FF006096"/>
        <rFont val="Roboto Condensed"/>
      </rPr>
      <t>az network nsg list --query [*].[name,securityRules]</t>
    </r>
    <r>
      <rPr>
        <sz val="11"/>
        <color rgb="FF006096"/>
        <rFont val="Roboto Condensed"/>
      </rPr>
      <t xml:space="preserve">
</t>
    </r>
    <r>
      <rPr>
        <sz val="11"/>
        <color rgb="FF000000"/>
        <rFont val="Calibri"/>
      </rPr>
      <t xml:space="preserve">
</t>
    </r>
    <r>
      <rPr>
        <sz val="11"/>
        <color rgb="FF000000"/>
        <rFont val="Calibri"/>
      </rPr>
      <t>Ensure that no network security group has an inbound security rule that matches the following:</t>
    </r>
    <r>
      <rPr>
        <sz val="11"/>
        <color rgb="FF000000"/>
        <rFont val="Calibri"/>
      </rPr>
      <t xml:space="preserve">
</t>
    </r>
    <r>
      <rPr>
        <sz val="11"/>
        <color rgb="FF006096"/>
        <rFont val="Roboto Condensed"/>
      </rPr>
      <t>"access" : "Allow"</t>
    </r>
    <r>
      <rPr>
        <sz val="11"/>
        <color rgb="FF006096"/>
        <rFont val="Roboto Condensed"/>
      </rPr>
      <t xml:space="preserve">
</t>
    </r>
    <r>
      <rPr>
        <sz val="11"/>
        <color rgb="FF006096"/>
        <rFont val="Roboto Condensed"/>
      </rPr>
      <t>"destinationPortRange" : "22", "*", or "&lt;range-including-22&gt;"</t>
    </r>
    <r>
      <rPr>
        <sz val="11"/>
        <color rgb="FF006096"/>
        <rFont val="Roboto Condensed"/>
      </rPr>
      <t xml:space="preserve">
</t>
    </r>
    <r>
      <rPr>
        <sz val="11"/>
        <color rgb="FF006096"/>
        <rFont val="Roboto Condensed"/>
      </rPr>
      <t>"direction" : "Inbound"</t>
    </r>
    <r>
      <rPr>
        <sz val="11"/>
        <color rgb="FF006096"/>
        <rFont val="Roboto Condensed"/>
      </rPr>
      <t xml:space="preserve">
</t>
    </r>
    <r>
      <rPr>
        <sz val="11"/>
        <color rgb="FF006096"/>
        <rFont val="Roboto Condensed"/>
      </rPr>
      <t>"protocol" : "TCP" or "*"</t>
    </r>
    <r>
      <rPr>
        <sz val="11"/>
        <color rgb="FF006096"/>
        <rFont val="Roboto Condensed"/>
      </rPr>
      <t xml:space="preserve">
</t>
    </r>
    <r>
      <rPr>
        <sz val="11"/>
        <color rgb="FF006096"/>
        <rFont val="Roboto Condensed"/>
      </rPr>
      <t>"sourceAddressPrefix" : "0.0.0.0/0", "Internet", or "*"</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22730e10-96f6-4aac-ad84-9383d35b5917 </t>
    </r>
    <r>
      <rPr>
        <sz val="11"/>
        <color rgb="FF0000FF"/>
        <rFont val="Calibri"/>
      </rPr>
      <t>(https://portal.azure.com/#view/Microsoft_Azure_Policy/PolicyDetailBlade/definitionId/%2Fproviders%2FMicrosoft.Authorization%2FpolicyDefinitions%2F22730e10-96f6-4aac-ad84-9383d35b5917)</t>
    </r>
    <r>
      <rPr>
        <sz val="11"/>
        <color rgb="FF000000"/>
        <rFont val="Calibri"/>
      </rPr>
      <t xml:space="preserve"> </t>
    </r>
    <r>
      <rPr>
        <b/>
        <sz val="11"/>
        <color rgb="FF000000"/>
        <rFont val="Calibri"/>
      </rPr>
      <t>- Name:</t>
    </r>
    <r>
      <rPr>
        <sz val="11"/>
        <color rgb="FF000000"/>
        <rFont val="Calibri"/>
      </rPr>
      <t xml:space="preserve"> 'Management ports should be closed on your virtual machines'</t>
    </r>
  </si>
  <si>
    <r>
      <rPr>
        <sz val="11"/>
        <color rgb="FF000000"/>
        <rFont val="Calibri"/>
      </rPr>
      <t xml:space="preserve">By default, SSH access from internet is not </t>
    </r>
    <r>
      <rPr>
        <b/>
        <sz val="11"/>
        <color rgb="FF000000"/>
        <rFont val="Calibri"/>
      </rPr>
      <t>enabled</t>
    </r>
    <r>
      <rPr>
        <sz val="11"/>
        <color rgb="FF000000"/>
        <rFont val="Calibri"/>
      </rPr>
      <t>.</t>
    </r>
  </si>
  <si>
    <t>7.3</t>
  </si>
  <si>
    <r>
      <rPr>
        <sz val="11"/>
        <rFont val="Calibri"/>
      </rPr>
      <t>Ensure that UDP Port Access from the Internet is Evaluated and Restricted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</si>
  <si>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Click the name of a network security group.</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Inbound security rules</t>
    </r>
    <r>
      <rPr>
        <sz val="11"/>
        <color rgb="FF000000"/>
        <rFont val="Calibri"/>
      </rPr>
      <t>.</t>
    </r>
    <r>
      <rPr>
        <sz val="11"/>
        <color rgb="FF000000"/>
        <rFont val="Calibri"/>
      </rPr>
      <t xml:space="preserve">
</t>
    </r>
    <r>
      <rPr>
        <sz val="11"/>
        <color rgb="FF000000"/>
        <rFont val="Calibri"/>
      </rPr>
      <t>- Check the box next to any inbound security rule matching:</t>
    </r>
    <r>
      <rPr>
        <sz val="11"/>
        <color rgb="FF000000"/>
        <rFont val="Calibri"/>
      </rPr>
      <t xml:space="preserve">
</t>
    </r>
    <r>
      <rPr>
        <sz val="11"/>
        <color rgb="FF000000"/>
        <rFont val="Calibri"/>
      </rPr>
      <t xml:space="preserve">- Port: Port: </t>
    </r>
    <r>
      <rPr>
        <b/>
        <sz val="11"/>
        <color rgb="FF000000"/>
        <rFont val="Calibri"/>
      </rPr>
      <t>53</t>
    </r>
    <r>
      <rPr>
        <sz val="11"/>
        <color rgb="FF000000"/>
        <rFont val="Calibri"/>
      </rPr>
      <t xml:space="preserve">, </t>
    </r>
    <r>
      <rPr>
        <b/>
        <sz val="11"/>
        <color rgb="FF000000"/>
        <rFont val="Calibri"/>
      </rPr>
      <t>123</t>
    </r>
    <r>
      <rPr>
        <sz val="11"/>
        <color rgb="FF000000"/>
        <rFont val="Calibri"/>
      </rPr>
      <t xml:space="preserve">, </t>
    </r>
    <r>
      <rPr>
        <b/>
        <sz val="11"/>
        <color rgb="FF000000"/>
        <rFont val="Calibri"/>
      </rPr>
      <t>161</t>
    </r>
    <r>
      <rPr>
        <sz val="11"/>
        <color rgb="FF000000"/>
        <rFont val="Calibri"/>
      </rPr>
      <t xml:space="preserve">, </t>
    </r>
    <r>
      <rPr>
        <b/>
        <sz val="11"/>
        <color rgb="FF000000"/>
        <rFont val="Calibri"/>
      </rPr>
      <t>389</t>
    </r>
    <r>
      <rPr>
        <sz val="11"/>
        <color rgb="FF000000"/>
        <rFont val="Calibri"/>
      </rPr>
      <t xml:space="preserve">, or </t>
    </r>
    <r>
      <rPr>
        <b/>
        <sz val="11"/>
        <color rgb="FF000000"/>
        <rFont val="Calibri"/>
      </rPr>
      <t>1900</t>
    </r>
    <r>
      <rPr>
        <sz val="11"/>
        <color rgb="FF000000"/>
        <rFont val="Calibri"/>
      </rPr>
      <t xml:space="preserve">, or range including </t>
    </r>
    <r>
      <rPr>
        <b/>
        <sz val="11"/>
        <color rgb="FF000000"/>
        <rFont val="Calibri"/>
      </rPr>
      <t>53</t>
    </r>
    <r>
      <rPr>
        <sz val="11"/>
        <color rgb="FF000000"/>
        <rFont val="Calibri"/>
      </rPr>
      <t xml:space="preserve">, </t>
    </r>
    <r>
      <rPr>
        <b/>
        <sz val="11"/>
        <color rgb="FF000000"/>
        <rFont val="Calibri"/>
      </rPr>
      <t>123</t>
    </r>
    <r>
      <rPr>
        <sz val="11"/>
        <color rgb="FF000000"/>
        <rFont val="Calibri"/>
      </rPr>
      <t xml:space="preserve">, </t>
    </r>
    <r>
      <rPr>
        <b/>
        <sz val="11"/>
        <color rgb="FF000000"/>
        <rFont val="Calibri"/>
      </rPr>
      <t>161</t>
    </r>
    <r>
      <rPr>
        <sz val="11"/>
        <color rgb="FF000000"/>
        <rFont val="Calibri"/>
      </rPr>
      <t xml:space="preserve">, </t>
    </r>
    <r>
      <rPr>
        <b/>
        <sz val="11"/>
        <color rgb="FF000000"/>
        <rFont val="Calibri"/>
      </rPr>
      <t>389</t>
    </r>
    <r>
      <rPr>
        <sz val="11"/>
        <color rgb="FF000000"/>
        <rFont val="Calibri"/>
      </rPr>
      <t xml:space="preserve">, or </t>
    </r>
    <r>
      <rPr>
        <b/>
        <sz val="11"/>
        <color rgb="FF000000"/>
        <rFont val="Calibri"/>
      </rPr>
      <t>1900</t>
    </r>
    <r>
      <rPr>
        <sz val="11"/>
        <color rgb="FF000000"/>
        <rFont val="Calibri"/>
      </rPr>
      <t>.</t>
    </r>
    <r>
      <rPr>
        <sz val="11"/>
        <color rgb="FF000000"/>
        <rFont val="Calibri"/>
      </rPr>
      <t xml:space="preserve">
</t>
    </r>
    <r>
      <rPr>
        <sz val="11"/>
        <color rgb="FF000000"/>
        <rFont val="Calibri"/>
      </rPr>
      <t xml:space="preserve">- Protocol: </t>
    </r>
    <r>
      <rPr>
        <b/>
        <sz val="11"/>
        <color rgb="FF000000"/>
        <rFont val="Calibri"/>
      </rPr>
      <t>UDP</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Source: </t>
    </r>
    <r>
      <rPr>
        <b/>
        <sz val="11"/>
        <color rgb="FF000000"/>
        <rFont val="Calibri"/>
      </rPr>
      <t>0.0.0.0/0</t>
    </r>
    <r>
      <rPr>
        <sz val="11"/>
        <color rgb="FF000000"/>
        <rFont val="Calibri"/>
      </rPr>
      <t xml:space="preserve">, </t>
    </r>
    <r>
      <rPr>
        <b/>
        <sz val="11"/>
        <color rgb="FF000000"/>
        <rFont val="Calibri"/>
      </rPr>
      <t>Internet</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Action: </t>
    </r>
    <r>
      <rPr>
        <b/>
        <sz val="11"/>
        <color rgb="FF000000"/>
        <rFont val="Calibri"/>
      </rPr>
      <t>Allow</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sz val="11"/>
        <color rgb="FF000000"/>
        <rFont val="Calibri"/>
      </rPr>
      <t>- Repeat steps 1-6 for each network security group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network security group rule requiring remediation, run the following command to delete the rule:</t>
    </r>
    <r>
      <rPr>
        <sz val="11"/>
        <color rgb="FF000000"/>
        <rFont val="Calibri"/>
      </rPr>
      <t xml:space="preserve">
</t>
    </r>
    <r>
      <rPr>
        <sz val="11"/>
        <color rgb="FF006096"/>
        <rFont val="Roboto Condensed"/>
      </rPr>
      <t>az network nsg rule delete --resource-group &lt;resource-group&gt; --nsg-name &lt;network-security-group&gt; --name &lt;rule&gt;</t>
    </r>
    <r>
      <rPr>
        <sz val="11"/>
        <color rgb="FF006096"/>
        <rFont val="Roboto Condensed"/>
      </rPr>
      <t xml:space="preserve">
</t>
    </r>
  </si>
  <si>
    <r>
      <rPr>
        <sz val="11"/>
        <color rgb="FF000000"/>
        <rFont val="Calibri"/>
      </rPr>
      <t>Network security groups should be periodically evaluated for port misconfigurations. Where UDP is not explicitly required and narrowly configured for resources attached to a network security group, Internet-level access to Azure resources should be restricted or eliminated.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</si>
  <si>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Click the name of a network security group.</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Inbound security rules</t>
    </r>
    <r>
      <rPr>
        <sz val="11"/>
        <color rgb="FF000000"/>
        <rFont val="Calibri"/>
      </rPr>
      <t>.</t>
    </r>
    <r>
      <rPr>
        <sz val="11"/>
        <color rgb="FF000000"/>
        <rFont val="Calibri"/>
      </rPr>
      <t xml:space="preserve">
</t>
    </r>
    <r>
      <rPr>
        <sz val="11"/>
        <color rgb="FF000000"/>
        <rFont val="Calibri"/>
      </rPr>
      <t>- Ensure that no inbound security rule exists that matches the following:</t>
    </r>
    <r>
      <rPr>
        <sz val="11"/>
        <color rgb="FF000000"/>
        <rFont val="Calibri"/>
      </rPr>
      <t xml:space="preserve">
</t>
    </r>
    <r>
      <rPr>
        <sz val="11"/>
        <color rgb="FF000000"/>
        <rFont val="Calibri"/>
      </rPr>
      <t xml:space="preserve">- Port: </t>
    </r>
    <r>
      <rPr>
        <b/>
        <sz val="11"/>
        <color rgb="FF000000"/>
        <rFont val="Calibri"/>
      </rPr>
      <t>53</t>
    </r>
    <r>
      <rPr>
        <sz val="11"/>
        <color rgb="FF000000"/>
        <rFont val="Calibri"/>
      </rPr>
      <t xml:space="preserve">, </t>
    </r>
    <r>
      <rPr>
        <b/>
        <sz val="11"/>
        <color rgb="FF000000"/>
        <rFont val="Calibri"/>
      </rPr>
      <t>123</t>
    </r>
    <r>
      <rPr>
        <sz val="11"/>
        <color rgb="FF000000"/>
        <rFont val="Calibri"/>
      </rPr>
      <t xml:space="preserve">, </t>
    </r>
    <r>
      <rPr>
        <b/>
        <sz val="11"/>
        <color rgb="FF000000"/>
        <rFont val="Calibri"/>
      </rPr>
      <t>161</t>
    </r>
    <r>
      <rPr>
        <sz val="11"/>
        <color rgb="FF000000"/>
        <rFont val="Calibri"/>
      </rPr>
      <t xml:space="preserve">, </t>
    </r>
    <r>
      <rPr>
        <b/>
        <sz val="11"/>
        <color rgb="FF000000"/>
        <rFont val="Calibri"/>
      </rPr>
      <t>389</t>
    </r>
    <r>
      <rPr>
        <sz val="11"/>
        <color rgb="FF000000"/>
        <rFont val="Calibri"/>
      </rPr>
      <t xml:space="preserve">, or </t>
    </r>
    <r>
      <rPr>
        <b/>
        <sz val="11"/>
        <color rgb="FF000000"/>
        <rFont val="Calibri"/>
      </rPr>
      <t>1900</t>
    </r>
    <r>
      <rPr>
        <sz val="11"/>
        <color rgb="FF000000"/>
        <rFont val="Calibri"/>
      </rPr>
      <t xml:space="preserve">, or range including </t>
    </r>
    <r>
      <rPr>
        <b/>
        <sz val="11"/>
        <color rgb="FF000000"/>
        <rFont val="Calibri"/>
      </rPr>
      <t>53</t>
    </r>
    <r>
      <rPr>
        <sz val="11"/>
        <color rgb="FF000000"/>
        <rFont val="Calibri"/>
      </rPr>
      <t xml:space="preserve">, </t>
    </r>
    <r>
      <rPr>
        <b/>
        <sz val="11"/>
        <color rgb="FF000000"/>
        <rFont val="Calibri"/>
      </rPr>
      <t>123</t>
    </r>
    <r>
      <rPr>
        <sz val="11"/>
        <color rgb="FF000000"/>
        <rFont val="Calibri"/>
      </rPr>
      <t xml:space="preserve">, </t>
    </r>
    <r>
      <rPr>
        <b/>
        <sz val="11"/>
        <color rgb="FF000000"/>
        <rFont val="Calibri"/>
      </rPr>
      <t>161</t>
    </r>
    <r>
      <rPr>
        <sz val="11"/>
        <color rgb="FF000000"/>
        <rFont val="Calibri"/>
      </rPr>
      <t xml:space="preserve">, </t>
    </r>
    <r>
      <rPr>
        <b/>
        <sz val="11"/>
        <color rgb="FF000000"/>
        <rFont val="Calibri"/>
      </rPr>
      <t>389</t>
    </r>
    <r>
      <rPr>
        <sz val="11"/>
        <color rgb="FF000000"/>
        <rFont val="Calibri"/>
      </rPr>
      <t xml:space="preserve">, or </t>
    </r>
    <r>
      <rPr>
        <b/>
        <sz val="11"/>
        <color rgb="FF000000"/>
        <rFont val="Calibri"/>
      </rPr>
      <t>1900</t>
    </r>
    <r>
      <rPr>
        <sz val="11"/>
        <color rgb="FF000000"/>
        <rFont val="Calibri"/>
      </rPr>
      <t>.</t>
    </r>
    <r>
      <rPr>
        <sz val="11"/>
        <color rgb="FF000000"/>
        <rFont val="Calibri"/>
      </rPr>
      <t xml:space="preserve">
</t>
    </r>
    <r>
      <rPr>
        <sz val="11"/>
        <color rgb="FF000000"/>
        <rFont val="Calibri"/>
      </rPr>
      <t xml:space="preserve">- Protocol: </t>
    </r>
    <r>
      <rPr>
        <b/>
        <sz val="11"/>
        <color rgb="FF000000"/>
        <rFont val="Calibri"/>
      </rPr>
      <t>UDP</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Source: </t>
    </r>
    <r>
      <rPr>
        <b/>
        <sz val="11"/>
        <color rgb="FF000000"/>
        <rFont val="Calibri"/>
      </rPr>
      <t>0.0.0.0/0</t>
    </r>
    <r>
      <rPr>
        <sz val="11"/>
        <color rgb="FF000000"/>
        <rFont val="Calibri"/>
      </rPr>
      <t xml:space="preserve">, </t>
    </r>
    <r>
      <rPr>
        <b/>
        <sz val="11"/>
        <color rgb="FF000000"/>
        <rFont val="Calibri"/>
      </rPr>
      <t>Internet</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Action: </t>
    </r>
    <r>
      <rPr>
        <b/>
        <sz val="11"/>
        <color rgb="FF000000"/>
        <rFont val="Calibri"/>
      </rPr>
      <t>Allow</t>
    </r>
    <r>
      <rPr>
        <sz val="11"/>
        <color rgb="FF000000"/>
        <rFont val="Calibri"/>
      </rPr>
      <t xml:space="preserve">
</t>
    </r>
    <r>
      <rPr>
        <sz val="11"/>
        <color rgb="FF000000"/>
        <rFont val="Calibri"/>
      </rPr>
      <t>- Repeat steps 1-4 for each network security group.</t>
    </r>
    <r>
      <rPr>
        <sz val="11"/>
        <color rgb="FF000000"/>
        <rFont val="Calibri"/>
      </rPr>
      <t xml:space="preserve">
</t>
    </r>
    <r>
      <rPr>
        <sz val="11"/>
        <color rgb="FF000000"/>
        <rFont val="Calibri"/>
      </rPr>
      <t>To audit from Azure Resource Graph:</t>
    </r>
    <r>
      <rPr>
        <sz val="11"/>
        <color rgb="FF000000"/>
        <rFont val="Calibri"/>
      </rPr>
      <t xml:space="preserve">
</t>
    </r>
    <r>
      <rPr>
        <sz val="11"/>
        <color rgb="FF000000"/>
        <rFont val="Calibri"/>
      </rPr>
      <t xml:space="preserve">- Go to </t>
    </r>
    <r>
      <rPr>
        <b/>
        <sz val="11"/>
        <color rgb="FF000000"/>
        <rFont val="Calibri"/>
      </rPr>
      <t>Resource Graph Explorer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query</t>
    </r>
    <r>
      <rPr>
        <sz val="11"/>
        <color rgb="FF000000"/>
        <rFont val="Calibri"/>
      </rPr>
      <t>.</t>
    </r>
    <r>
      <rPr>
        <sz val="11"/>
        <color rgb="FF000000"/>
        <rFont val="Calibri"/>
      </rPr>
      <t xml:space="preserve">
</t>
    </r>
    <r>
      <rPr>
        <sz val="11"/>
        <color rgb="FF000000"/>
        <rFont val="Calibri"/>
      </rPr>
      <t>- Paste the following into the query window:</t>
    </r>
    <r>
      <rPr>
        <sz val="11"/>
        <color rgb="FF000000"/>
        <rFont val="Calibri"/>
      </rPr>
      <t xml:space="preserve">
</t>
    </r>
    <r>
      <rPr>
        <sz val="11"/>
        <color rgb="FF006096"/>
        <rFont val="Roboto Condensed"/>
      </rPr>
      <t>resources | where type =~ "microsoft.network/networksecuritygroups" | project id, name, securityRule = properties.securityRules | mv-expand securityRule | extend access = securityRule.properties.access, direction = securityRule.properties.direction, protocol = securityRule.properties.protocol, destinationPort = case(isempty(securityRule.properties.destinationPortRange), securityRule.properties.destinationPortRanges, securityRule.properties.destinationPortRange), sourceAddress = case(isempty(securityRule.properties.sourceAddressPrefix), securityRule.properties.sourceAddressPrefixes, securityRule.properties.sourceAddressPrefix) | where access =~ "Allow" and direction =~ "Inbound" and protocol in~ ("udp", "*") | mv-expand destinationPort | mv-expand sourceAddress | extend destinationPortMin = toint(split(destinationPort, "-")[0]), destinationPortMax = toint(split(destinationPort, "-")[-1]) | where (destinationPortMin &lt;= 53 and destinationPortMax &gt;= 53) or (destinationPortMin &lt;= 123 and destinationPortMax &gt;= 123) or (destinationPortMin &lt;= 161 and destinationPortMax &gt;= 161) or (destinationPortMin &lt;= 389 and destinationPortMax &gt;= 389) or (destinationPortMin &lt;= 1900 and destinationPortMax &gt;= 1900) or destinationPort == "" | where sourceAddress in~ ("*", "0.0.0.0", "internet", "any") or sourceAddress endswith "/0"</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Run query</t>
    </r>
    <r>
      <rPr>
        <sz val="11"/>
        <color rgb="FF000000"/>
        <rFont val="Calibri"/>
      </rPr>
      <t>.</t>
    </r>
    <r>
      <rPr>
        <sz val="11"/>
        <color rgb="FF000000"/>
        <rFont val="Calibri"/>
      </rPr>
      <t xml:space="preserve">
</t>
    </r>
    <r>
      <rPr>
        <sz val="11"/>
        <color rgb="FF000000"/>
        <rFont val="Calibri"/>
      </rPr>
      <t>- Ensure that no results are returned.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List network security groups with non-default security rules:</t>
    </r>
    <r>
      <rPr>
        <sz val="11"/>
        <color rgb="FF000000"/>
        <rFont val="Calibri"/>
      </rPr>
      <t xml:space="preserve">
</t>
    </r>
    <r>
      <rPr>
        <sz val="11"/>
        <color rgb="FF006096"/>
        <rFont val="Roboto Condensed"/>
      </rPr>
      <t>az network nsg list --query [*].[name,securityRules]</t>
    </r>
    <r>
      <rPr>
        <sz val="11"/>
        <color rgb="FF006096"/>
        <rFont val="Roboto Condensed"/>
      </rPr>
      <t xml:space="preserve">
</t>
    </r>
    <r>
      <rPr>
        <sz val="11"/>
        <color rgb="FF000000"/>
        <rFont val="Calibri"/>
      </rPr>
      <t xml:space="preserve">
</t>
    </r>
    <r>
      <rPr>
        <sz val="11"/>
        <color rgb="FF000000"/>
        <rFont val="Calibri"/>
      </rPr>
      <t>Ensure that no network security group has an inbound security rule that matches the following:</t>
    </r>
    <r>
      <rPr>
        <sz val="11"/>
        <color rgb="FF000000"/>
        <rFont val="Calibri"/>
      </rPr>
      <t xml:space="preserve">
</t>
    </r>
    <r>
      <rPr>
        <sz val="11"/>
        <color rgb="FF006096"/>
        <rFont val="Roboto Condensed"/>
      </rPr>
      <t>"access" : "Allow"</t>
    </r>
    <r>
      <rPr>
        <sz val="11"/>
        <color rgb="FF006096"/>
        <rFont val="Roboto Condensed"/>
      </rPr>
      <t xml:space="preserve">
</t>
    </r>
    <r>
      <rPr>
        <sz val="11"/>
        <color rgb="FF006096"/>
        <rFont val="Roboto Condensed"/>
      </rPr>
      <t>"destinationPortRange" : "53", "123", "161", "389", "1900", "*" or "&lt;range-including-53-123-161-389-1900-or-other-vulnerable-udp-based-services&gt;"</t>
    </r>
    <r>
      <rPr>
        <sz val="11"/>
        <color rgb="FF006096"/>
        <rFont val="Roboto Condensed"/>
      </rPr>
      <t xml:space="preserve">
</t>
    </r>
    <r>
      <rPr>
        <sz val="11"/>
        <color rgb="FF006096"/>
        <rFont val="Roboto Condensed"/>
      </rPr>
      <t>"direction" : "Inbound"</t>
    </r>
    <r>
      <rPr>
        <sz val="11"/>
        <color rgb="FF006096"/>
        <rFont val="Roboto Condensed"/>
      </rPr>
      <t xml:space="preserve">
</t>
    </r>
    <r>
      <rPr>
        <sz val="11"/>
        <color rgb="FF006096"/>
        <rFont val="Roboto Condensed"/>
      </rPr>
      <t>"protocol" : "UDP" or "*"</t>
    </r>
    <r>
      <rPr>
        <sz val="11"/>
        <color rgb="FF006096"/>
        <rFont val="Roboto Condensed"/>
      </rPr>
      <t xml:space="preserve">
</t>
    </r>
    <r>
      <rPr>
        <sz val="11"/>
        <color rgb="FF006096"/>
        <rFont val="Roboto Condensed"/>
      </rPr>
      <t>"sourceAddressPrefix" : "0.0.0.0/0", "Internet", or "*"</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9daedab3-fb2d-461e-b861-71790eead4f6 </t>
    </r>
    <r>
      <rPr>
        <sz val="11"/>
        <color rgb="FF0000FF"/>
        <rFont val="Calibri"/>
      </rPr>
      <t>(https://portal.azure.com/#view/Microsoft_Azure_Policy/PolicyDetailBlade/definitionId/%2Fproviders%2FMicrosoft.Authorization%2FpolicyDefinitions%2F9daedab3-fb2d-461e-b861-71790eead4f6)</t>
    </r>
    <r>
      <rPr>
        <sz val="11"/>
        <color rgb="FF000000"/>
        <rFont val="Calibri"/>
      </rPr>
      <t xml:space="preserve"> </t>
    </r>
    <r>
      <rPr>
        <b/>
        <sz val="11"/>
        <color rgb="FF000000"/>
        <rFont val="Calibri"/>
      </rPr>
      <t>- Name:</t>
    </r>
    <r>
      <rPr>
        <sz val="11"/>
        <color rgb="FF000000"/>
        <rFont val="Calibri"/>
      </rPr>
      <t xml:space="preserve"> 'All network ports should be restricted on network security groups associated to your virtual machine'</t>
    </r>
  </si>
  <si>
    <r>
      <rPr>
        <sz val="11"/>
        <color rgb="FF000000"/>
        <rFont val="Calibri"/>
      </rPr>
      <t xml:space="preserve">By default, UDP access from internet is not </t>
    </r>
    <r>
      <rPr>
        <b/>
        <sz val="11"/>
        <color rgb="FF000000"/>
        <rFont val="Calibri"/>
      </rPr>
      <t>enabled</t>
    </r>
    <r>
      <rPr>
        <sz val="11"/>
        <color rgb="FF000000"/>
        <rFont val="Calibri"/>
      </rPr>
      <t>.</t>
    </r>
  </si>
  <si>
    <t>7.4</t>
  </si>
  <si>
    <r>
      <rPr>
        <sz val="11"/>
        <rFont val="Calibri"/>
      </rPr>
      <t>Ensure that HTTP(S) Access from the Internet is Evaluated and Restricted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</si>
  <si>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Click the name of a network security group.</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Inbound security rules</t>
    </r>
    <r>
      <rPr>
        <sz val="11"/>
        <color rgb="FF000000"/>
        <rFont val="Calibri"/>
      </rPr>
      <t>.</t>
    </r>
    <r>
      <rPr>
        <sz val="11"/>
        <color rgb="FF000000"/>
        <rFont val="Calibri"/>
      </rPr>
      <t xml:space="preserve">
</t>
    </r>
    <r>
      <rPr>
        <sz val="11"/>
        <color rgb="FF000000"/>
        <rFont val="Calibri"/>
      </rPr>
      <t>- Check the box next to any inbound security rule matching:</t>
    </r>
    <r>
      <rPr>
        <sz val="11"/>
        <color rgb="FF000000"/>
        <rFont val="Calibri"/>
      </rPr>
      <t xml:space="preserve">
</t>
    </r>
    <r>
      <rPr>
        <sz val="11"/>
        <color rgb="FF000000"/>
        <rFont val="Calibri"/>
      </rPr>
      <t xml:space="preserve">- Port: </t>
    </r>
    <r>
      <rPr>
        <b/>
        <sz val="11"/>
        <color rgb="FF000000"/>
        <rFont val="Calibri"/>
      </rPr>
      <t>80</t>
    </r>
    <r>
      <rPr>
        <sz val="11"/>
        <color rgb="FF000000"/>
        <rFont val="Calibri"/>
      </rPr>
      <t xml:space="preserve">, </t>
    </r>
    <r>
      <rPr>
        <b/>
        <sz val="11"/>
        <color rgb="FF000000"/>
        <rFont val="Calibri"/>
      </rPr>
      <t>443</t>
    </r>
    <r>
      <rPr>
        <sz val="11"/>
        <color rgb="FF000000"/>
        <rFont val="Calibri"/>
      </rPr>
      <t>, or range including 80 or 443</t>
    </r>
    <r>
      <rPr>
        <sz val="11"/>
        <color rgb="FF000000"/>
        <rFont val="Calibri"/>
      </rPr>
      <t xml:space="preserve">
</t>
    </r>
    <r>
      <rPr>
        <sz val="11"/>
        <color rgb="FF000000"/>
        <rFont val="Calibri"/>
      </rPr>
      <t xml:space="preserve">- Protocol: </t>
    </r>
    <r>
      <rPr>
        <b/>
        <sz val="11"/>
        <color rgb="FF000000"/>
        <rFont val="Calibri"/>
      </rPr>
      <t>TCP</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Source: </t>
    </r>
    <r>
      <rPr>
        <b/>
        <sz val="11"/>
        <color rgb="FF000000"/>
        <rFont val="Calibri"/>
      </rPr>
      <t>0.0.0.0/0</t>
    </r>
    <r>
      <rPr>
        <sz val="11"/>
        <color rgb="FF000000"/>
        <rFont val="Calibri"/>
      </rPr>
      <t xml:space="preserve">, </t>
    </r>
    <r>
      <rPr>
        <b/>
        <sz val="11"/>
        <color rgb="FF000000"/>
        <rFont val="Calibri"/>
      </rPr>
      <t>Internet</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Action: </t>
    </r>
    <r>
      <rPr>
        <b/>
        <sz val="11"/>
        <color rgb="FF000000"/>
        <rFont val="Calibri"/>
      </rPr>
      <t>Allow</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sz val="11"/>
        <color rgb="FF000000"/>
        <rFont val="Calibri"/>
      </rPr>
      <t>- Repeat steps 1-6 for each network security group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network security group rule requiring remediation, run the following command to delete the rule:</t>
    </r>
    <r>
      <rPr>
        <sz val="11"/>
        <color rgb="FF000000"/>
        <rFont val="Calibri"/>
      </rPr>
      <t xml:space="preserve">
</t>
    </r>
    <r>
      <rPr>
        <sz val="11"/>
        <color rgb="FF006096"/>
        <rFont val="Roboto Condensed"/>
      </rPr>
      <t>az network nsg rule delete --resource-group &lt;resource-group&gt; --nsg-name &lt;network-security-group&gt; --name &lt;rule&gt;</t>
    </r>
    <r>
      <rPr>
        <sz val="11"/>
        <color rgb="FF006096"/>
        <rFont val="Roboto Condensed"/>
      </rPr>
      <t xml:space="preserve">
</t>
    </r>
  </si>
  <si>
    <r>
      <rPr>
        <sz val="11"/>
        <color rgb="FF000000"/>
        <rFont val="Calibri"/>
      </rPr>
      <t>Network security groups should be periodically evaluated for port misconfigurations. Where HTTP(S) is not explicitly required and narrowly configured for resources attached to a network security group, Internet-level access to Azure resources should be restricted or eliminated.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</si>
  <si>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Network security groups</t>
    </r>
    <r>
      <rPr>
        <sz val="11"/>
        <color rgb="FF000000"/>
        <rFont val="Calibri"/>
      </rPr>
      <t>.</t>
    </r>
    <r>
      <rPr>
        <sz val="11"/>
        <color rgb="FF000000"/>
        <rFont val="Calibri"/>
      </rPr>
      <t xml:space="preserve">
</t>
    </r>
    <r>
      <rPr>
        <sz val="11"/>
        <color rgb="FF000000"/>
        <rFont val="Calibri"/>
      </rPr>
      <t>- Click the name of a network security group.</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Inbound security rules</t>
    </r>
    <r>
      <rPr>
        <sz val="11"/>
        <color rgb="FF000000"/>
        <rFont val="Calibri"/>
      </rPr>
      <t>.</t>
    </r>
    <r>
      <rPr>
        <sz val="11"/>
        <color rgb="FF000000"/>
        <rFont val="Calibri"/>
      </rPr>
      <t xml:space="preserve">
</t>
    </r>
    <r>
      <rPr>
        <sz val="11"/>
        <color rgb="FF000000"/>
        <rFont val="Calibri"/>
      </rPr>
      <t>- Ensure that no inbound security rule exists that matches the following:</t>
    </r>
    <r>
      <rPr>
        <sz val="11"/>
        <color rgb="FF000000"/>
        <rFont val="Calibri"/>
      </rPr>
      <t xml:space="preserve">
</t>
    </r>
    <r>
      <rPr>
        <sz val="11"/>
        <color rgb="FF000000"/>
        <rFont val="Calibri"/>
      </rPr>
      <t xml:space="preserve">- Port: </t>
    </r>
    <r>
      <rPr>
        <b/>
        <sz val="11"/>
        <color rgb="FF000000"/>
        <rFont val="Calibri"/>
      </rPr>
      <t>80</t>
    </r>
    <r>
      <rPr>
        <sz val="11"/>
        <color rgb="FF000000"/>
        <rFont val="Calibri"/>
      </rPr>
      <t xml:space="preserve">, </t>
    </r>
    <r>
      <rPr>
        <b/>
        <sz val="11"/>
        <color rgb="FF000000"/>
        <rFont val="Calibri"/>
      </rPr>
      <t>443</t>
    </r>
    <r>
      <rPr>
        <sz val="11"/>
        <color rgb="FF000000"/>
        <rFont val="Calibri"/>
      </rPr>
      <t>, or range including 80 or 443</t>
    </r>
    <r>
      <rPr>
        <sz val="11"/>
        <color rgb="FF000000"/>
        <rFont val="Calibri"/>
      </rPr>
      <t xml:space="preserve">
</t>
    </r>
    <r>
      <rPr>
        <sz val="11"/>
        <color rgb="FF000000"/>
        <rFont val="Calibri"/>
      </rPr>
      <t xml:space="preserve">- Protocol: </t>
    </r>
    <r>
      <rPr>
        <b/>
        <sz val="11"/>
        <color rgb="FF000000"/>
        <rFont val="Calibri"/>
      </rPr>
      <t>TCP</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Source: </t>
    </r>
    <r>
      <rPr>
        <b/>
        <sz val="11"/>
        <color rgb="FF000000"/>
        <rFont val="Calibri"/>
      </rPr>
      <t>0.0.0.0/0</t>
    </r>
    <r>
      <rPr>
        <sz val="11"/>
        <color rgb="FF000000"/>
        <rFont val="Calibri"/>
      </rPr>
      <t xml:space="preserve">, </t>
    </r>
    <r>
      <rPr>
        <b/>
        <sz val="11"/>
        <color rgb="FF000000"/>
        <rFont val="Calibri"/>
      </rPr>
      <t>Internet</t>
    </r>
    <r>
      <rPr>
        <sz val="11"/>
        <color rgb="FF000000"/>
        <rFont val="Calibri"/>
      </rPr>
      <t xml:space="preserve">, or </t>
    </r>
    <r>
      <rPr>
        <b/>
        <sz val="11"/>
        <color rgb="FF000000"/>
        <rFont val="Calibri"/>
      </rPr>
      <t>Any</t>
    </r>
    <r>
      <rPr>
        <sz val="11"/>
        <color rgb="FF000000"/>
        <rFont val="Calibri"/>
      </rPr>
      <t xml:space="preserve">
</t>
    </r>
    <r>
      <rPr>
        <sz val="11"/>
        <color rgb="FF000000"/>
        <rFont val="Calibri"/>
      </rPr>
      <t xml:space="preserve">- Action: </t>
    </r>
    <r>
      <rPr>
        <b/>
        <sz val="11"/>
        <color rgb="FF000000"/>
        <rFont val="Calibri"/>
      </rPr>
      <t>Allow</t>
    </r>
    <r>
      <rPr>
        <sz val="11"/>
        <color rgb="FF000000"/>
        <rFont val="Calibri"/>
      </rPr>
      <t xml:space="preserve">
</t>
    </r>
    <r>
      <rPr>
        <sz val="11"/>
        <color rgb="FF000000"/>
        <rFont val="Calibri"/>
      </rPr>
      <t>- Repeat steps 1-4 for each network security group.</t>
    </r>
    <r>
      <rPr>
        <sz val="11"/>
        <color rgb="FF000000"/>
        <rFont val="Calibri"/>
      </rPr>
      <t xml:space="preserve">
</t>
    </r>
    <r>
      <rPr>
        <sz val="11"/>
        <color rgb="FF000000"/>
        <rFont val="Calibri"/>
      </rPr>
      <t>To audit from Azure Resource Graph:</t>
    </r>
    <r>
      <rPr>
        <sz val="11"/>
        <color rgb="FF000000"/>
        <rFont val="Calibri"/>
      </rPr>
      <t xml:space="preserve">
</t>
    </r>
    <r>
      <rPr>
        <sz val="11"/>
        <color rgb="FF000000"/>
        <rFont val="Calibri"/>
      </rPr>
      <t xml:space="preserve">- Go to </t>
    </r>
    <r>
      <rPr>
        <b/>
        <sz val="11"/>
        <color rgb="FF000000"/>
        <rFont val="Calibri"/>
      </rPr>
      <t>Resource Graph Explorer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query</t>
    </r>
    <r>
      <rPr>
        <sz val="11"/>
        <color rgb="FF000000"/>
        <rFont val="Calibri"/>
      </rPr>
      <t>.</t>
    </r>
    <r>
      <rPr>
        <sz val="11"/>
        <color rgb="FF000000"/>
        <rFont val="Calibri"/>
      </rPr>
      <t xml:space="preserve">
</t>
    </r>
    <r>
      <rPr>
        <sz val="11"/>
        <color rgb="FF000000"/>
        <rFont val="Calibri"/>
      </rPr>
      <t>- Paste the following into the query window:</t>
    </r>
    <r>
      <rPr>
        <sz val="11"/>
        <color rgb="FF000000"/>
        <rFont val="Calibri"/>
      </rPr>
      <t xml:space="preserve">
</t>
    </r>
    <r>
      <rPr>
        <sz val="11"/>
        <color rgb="FF006096"/>
        <rFont val="Roboto Condensed"/>
      </rPr>
      <t>resources | where type =~ "microsoft.network/networksecuritygroups" | project id, name, securityRule = properties.securityRules | mv-expand securityRule | extend access = securityRule.properties.access, direction = securityRule.properties.direction, protocol = securityRule.properties.protocol, destinationPort = case(isempty(securityRule.properties.destinationPortRange), securityRule.properties.destinationPortRanges, securityRule.properties.destinationPortRange), sourceAddress = case(isempty(securityRule.properties.sourceAddressPrefix), securityRule.properties.sourceAddressPrefixes, securityRule.properties.sourceAddressPrefix) | where access =~ "Allow" and direction =~ "Inbound" and protocol in~ ("tcp", "*") | mv-expand destinationPort | mv-expand sourceAddress | extend destinationPortMin = toint(split(destinationPort, "-")[0]), destinationPortMax = toint(split(destinationPort, "-")[-1]) | where (destinationPortMin &lt;= 80 and destinationPortMax &gt;= 80) or (destinationPortMin &lt;= 443 and destinationPortMax &gt;= 443) or destinationPort == "" | where sourceAddress in~ ("*", "0.0.0.0", "internet", "any") or sourceAddress endswith "/0"</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Run query</t>
    </r>
    <r>
      <rPr>
        <sz val="11"/>
        <color rgb="FF000000"/>
        <rFont val="Calibri"/>
      </rPr>
      <t>.</t>
    </r>
    <r>
      <rPr>
        <sz val="11"/>
        <color rgb="FF000000"/>
        <rFont val="Calibri"/>
      </rPr>
      <t xml:space="preserve">
</t>
    </r>
    <r>
      <rPr>
        <sz val="11"/>
        <color rgb="FF000000"/>
        <rFont val="Calibri"/>
      </rPr>
      <t>- Ensure that no results are returned.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List network security groups non-default security rules:</t>
    </r>
    <r>
      <rPr>
        <sz val="11"/>
        <color rgb="FF000000"/>
        <rFont val="Calibri"/>
      </rPr>
      <t xml:space="preserve">
</t>
    </r>
    <r>
      <rPr>
        <sz val="11"/>
        <color rgb="FF006096"/>
        <rFont val="Roboto Condensed"/>
      </rPr>
      <t>az network nsg list --query [*].[name,securityRules]</t>
    </r>
    <r>
      <rPr>
        <sz val="11"/>
        <color rgb="FF006096"/>
        <rFont val="Roboto Condensed"/>
      </rPr>
      <t xml:space="preserve">
</t>
    </r>
    <r>
      <rPr>
        <sz val="11"/>
        <color rgb="FF000000"/>
        <rFont val="Calibri"/>
      </rPr>
      <t xml:space="preserve">
</t>
    </r>
    <r>
      <rPr>
        <sz val="11"/>
        <color rgb="FF000000"/>
        <rFont val="Calibri"/>
      </rPr>
      <t>Ensure that no network security group has an inbound security rule that matches the following:</t>
    </r>
    <r>
      <rPr>
        <sz val="11"/>
        <color rgb="FF000000"/>
        <rFont val="Calibri"/>
      </rPr>
      <t xml:space="preserve">
</t>
    </r>
    <r>
      <rPr>
        <sz val="11"/>
        <color rgb="FF006096"/>
        <rFont val="Roboto Condensed"/>
      </rPr>
      <t>"access" : "Allow"</t>
    </r>
    <r>
      <rPr>
        <sz val="11"/>
        <color rgb="FF006096"/>
        <rFont val="Roboto Condensed"/>
      </rPr>
      <t xml:space="preserve">
</t>
    </r>
    <r>
      <rPr>
        <sz val="11"/>
        <color rgb="FF006096"/>
        <rFont val="Roboto Condensed"/>
      </rPr>
      <t>"destinationPortRange" : "80", "443", "*", or "&lt;range-including-80-or-443&gt;"</t>
    </r>
    <r>
      <rPr>
        <sz val="11"/>
        <color rgb="FF006096"/>
        <rFont val="Roboto Condensed"/>
      </rPr>
      <t xml:space="preserve">
</t>
    </r>
    <r>
      <rPr>
        <sz val="11"/>
        <color rgb="FF006096"/>
        <rFont val="Roboto Condensed"/>
      </rPr>
      <t>"direction" : "Inbound"</t>
    </r>
    <r>
      <rPr>
        <sz val="11"/>
        <color rgb="FF006096"/>
        <rFont val="Roboto Condensed"/>
      </rPr>
      <t xml:space="preserve">
</t>
    </r>
    <r>
      <rPr>
        <sz val="11"/>
        <color rgb="FF006096"/>
        <rFont val="Roboto Condensed"/>
      </rPr>
      <t>"protocol" : "TCP" or "*"</t>
    </r>
    <r>
      <rPr>
        <sz val="11"/>
        <color rgb="FF006096"/>
        <rFont val="Roboto Condensed"/>
      </rPr>
      <t xml:space="preserve">
</t>
    </r>
    <r>
      <rPr>
        <sz val="11"/>
        <color rgb="FF006096"/>
        <rFont val="Roboto Condensed"/>
      </rPr>
      <t>"sourceAddressPrefix" : "0.0.0.0/0", "Internet", or "*"</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9daedab3-fb2d-461e-b861-71790eead4f6 </t>
    </r>
    <r>
      <rPr>
        <sz val="11"/>
        <color rgb="FF0000FF"/>
        <rFont val="Calibri"/>
      </rPr>
      <t>(https://portal.azure.com/#view/Microsoft_Azure_Policy/PolicyDetailBlade/definitionId/%2Fproviders%2FMicrosoft.Authorization%2FpolicyDefinitions%2F9daedab3-fb2d-461e-b861-71790eead4f6)</t>
    </r>
    <r>
      <rPr>
        <sz val="11"/>
        <color rgb="FF000000"/>
        <rFont val="Calibri"/>
      </rPr>
      <t xml:space="preserve"> </t>
    </r>
    <r>
      <rPr>
        <b/>
        <sz val="11"/>
        <color rgb="FF000000"/>
        <rFont val="Calibri"/>
      </rPr>
      <t>- Name:</t>
    </r>
    <r>
      <rPr>
        <sz val="11"/>
        <color rgb="FF000000"/>
        <rFont val="Calibri"/>
      </rPr>
      <t xml:space="preserve"> 'All network ports should be restricted on network security groups associated to your virtual machine'</t>
    </r>
  </si>
  <si>
    <r>
      <rPr>
        <sz val="11"/>
        <color rgb="FF000000"/>
        <rFont val="Calibri"/>
      </rPr>
      <t xml:space="preserve">By default, HTTP(S) access from internet is not </t>
    </r>
    <r>
      <rPr>
        <b/>
        <sz val="11"/>
        <color rgb="FF000000"/>
        <rFont val="Calibri"/>
      </rPr>
      <t>enabled</t>
    </r>
    <r>
      <rPr>
        <sz val="11"/>
        <color rgb="FF000000"/>
        <rFont val="Calibri"/>
      </rPr>
      <t>.</t>
    </r>
  </si>
  <si>
    <t>7.5</t>
  </si>
  <si>
    <r>
      <rPr>
        <sz val="11"/>
        <rFont val="Calibri"/>
      </rPr>
      <t>Ensure that Network Security Group Flow Log Retention Days is Set to Greater than or equal to 90</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</si>
  <si>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Network Watcher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t>
    </r>
    <r>
      <rPr>
        <sz val="11"/>
        <color rgb="FF000000"/>
        <rFont val="Calibri"/>
      </rPr>
      <t xml:space="preserve">, select </t>
    </r>
    <r>
      <rPr>
        <b/>
        <sz val="11"/>
        <color rgb="FF000000"/>
        <rFont val="Calibri"/>
      </rPr>
      <t>Flow logs</t>
    </r>
    <r>
      <rPr>
        <sz val="11"/>
        <color rgb="FF000000"/>
        <rFont val="Calibri"/>
      </rPr>
      <t>.</t>
    </r>
    <r>
      <rPr>
        <sz val="11"/>
        <color rgb="FF000000"/>
        <rFont val="Calibri"/>
      </rPr>
      <t xml:space="preserve">
</t>
    </r>
    <r>
      <rPr>
        <sz val="11"/>
        <color rgb="FF000000"/>
        <rFont val="Calibri"/>
      </rPr>
      <t>- Click the name of a network security group flow log.</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Retention days</t>
    </r>
    <r>
      <rPr>
        <sz val="11"/>
        <color rgb="FF000000"/>
        <rFont val="Calibri"/>
      </rPr>
      <t xml:space="preserve"> to </t>
    </r>
    <r>
      <rPr>
        <b/>
        <sz val="11"/>
        <color rgb="FF000000"/>
        <rFont val="Calibri"/>
      </rPr>
      <t>0</t>
    </r>
    <r>
      <rPr>
        <sz val="11"/>
        <color rgb="FF000000"/>
        <rFont val="Calibri"/>
      </rPr>
      <t xml:space="preserve">, </t>
    </r>
    <r>
      <rPr>
        <b/>
        <sz val="11"/>
        <color rgb="FF000000"/>
        <rFont val="Calibri"/>
      </rPr>
      <t>90</t>
    </r>
    <r>
      <rPr>
        <sz val="11"/>
        <color rgb="FF000000"/>
        <rFont val="Calibri"/>
      </rPr>
      <t xml:space="preserve">, or a number greater than 90. If </t>
    </r>
    <r>
      <rPr>
        <b/>
        <sz val="11"/>
        <color rgb="FF000000"/>
        <rFont val="Calibri"/>
      </rPr>
      <t>Retention days</t>
    </r>
    <r>
      <rPr>
        <sz val="11"/>
        <color rgb="FF000000"/>
        <rFont val="Calibri"/>
      </rPr>
      <t xml:space="preserve"> is set to </t>
    </r>
    <r>
      <rPr>
        <b/>
        <sz val="11"/>
        <color rgb="FF000000"/>
        <rFont val="Calibri"/>
      </rPr>
      <t>0</t>
    </r>
    <r>
      <rPr>
        <sz val="11"/>
        <color rgb="FF000000"/>
        <rFont val="Calibri"/>
      </rPr>
      <t>, the logs are retained indefinitely with no retention policy.</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1-6 for each network security flow log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network security group flow log requiring remediation, run the following command to enable the flow log and set </t>
    </r>
    <r>
      <rPr>
        <b/>
        <sz val="11"/>
        <color rgb="FF000000"/>
        <rFont val="Calibri"/>
      </rPr>
      <t>retention</t>
    </r>
    <r>
      <rPr>
        <sz val="11"/>
        <color rgb="FF000000"/>
        <rFont val="Calibri"/>
      </rPr>
      <t xml:space="preserve"> to </t>
    </r>
    <r>
      <rPr>
        <b/>
        <sz val="11"/>
        <color rgb="FF000000"/>
        <rFont val="Calibri"/>
      </rPr>
      <t>0</t>
    </r>
    <r>
      <rPr>
        <sz val="11"/>
        <color rgb="FF000000"/>
        <rFont val="Calibri"/>
      </rPr>
      <t xml:space="preserve">, </t>
    </r>
    <r>
      <rPr>
        <b/>
        <sz val="11"/>
        <color rgb="FF000000"/>
        <rFont val="Calibri"/>
      </rPr>
      <t>90</t>
    </r>
    <r>
      <rPr>
        <sz val="11"/>
        <color rgb="FF000000"/>
        <rFont val="Calibri"/>
      </rPr>
      <t>, or a number greater than 90:</t>
    </r>
    <r>
      <rPr>
        <sz val="11"/>
        <color rgb="FF000000"/>
        <rFont val="Calibri"/>
      </rPr>
      <t xml:space="preserve">
</t>
    </r>
    <r>
      <rPr>
        <sz val="11"/>
        <color rgb="FF006096"/>
        <rFont val="Roboto Condensed"/>
      </rPr>
      <t>az network watcher flow-log configure --nsg &lt;network-security-group&gt; --enabled true --resource-group &lt;resource-group&gt; --retention &lt;number-of-days&gt; --storage-account &lt;storage-account&gt;</t>
    </r>
    <r>
      <rPr>
        <sz val="11"/>
        <color rgb="FF006096"/>
        <rFont val="Roboto Condensed"/>
      </rPr>
      <t xml:space="preserve">
</t>
    </r>
  </si>
  <si>
    <r>
      <rPr>
        <sz val="11"/>
        <color rgb="FF000000"/>
        <rFont val="Calibri"/>
      </rPr>
      <t>Network security group flow logs should be enabled and the retention period set to greater than or equal to 90 days.</t>
    </r>
    <r>
      <rPr>
        <sz val="11"/>
        <color rgb="FF000000"/>
        <rFont val="Calibri"/>
      </rPr>
      <t xml:space="preserve">
</t>
    </r>
    <r>
      <rPr>
        <b/>
        <sz val="11"/>
        <color rgb="FF000000"/>
        <rFont val="Calibri"/>
      </rPr>
      <t>Retirement Notice</t>
    </r>
    <r>
      <rPr>
        <sz val="11"/>
        <color rgb="FF000000"/>
        <rFont val="Calibri"/>
      </rPr>
      <t xml:space="preserve">
</t>
    </r>
    <r>
      <rPr>
        <sz val="11"/>
        <color rgb="FF000000"/>
        <rFont val="Calibri"/>
      </rPr>
      <t>On September 30, 2027, network security group (NSG) flow logs will be retired. As of June 30, 2025, creating new NSG flow logs is no longer possible. Azure recommends migrating to virtual network flow logs. Review https://azure.microsoft.com/en-us/updates?id=Azure-NSG-flow-logs-Retirement for more information.</t>
    </r>
    <r>
      <rPr>
        <sz val="11"/>
        <color rgb="FF000000"/>
        <rFont val="Calibri"/>
      </rPr>
      <t xml:space="preserve">
</t>
    </r>
    <r>
      <rPr>
        <sz val="11"/>
        <color rgb="FF000000"/>
        <rFont val="Calibri"/>
      </rPr>
      <t xml:space="preserve">For virtual network flow logs, consider applying the recommendation </t>
    </r>
    <r>
      <rPr>
        <b/>
        <sz val="11"/>
        <color rgb="FF000000"/>
        <rFont val="Calibri"/>
      </rPr>
      <t>Ensure that virtual network flow log retention days is set to greater than or equal to 90</t>
    </r>
    <r>
      <rPr>
        <sz val="11"/>
        <color rgb="FF000000"/>
        <rFont val="Calibri"/>
      </rPr>
      <t xml:space="preserve"> in this section.</t>
    </r>
  </si>
  <si>
    <r>
      <rPr>
        <sz val="11"/>
        <color rgb="FF000000"/>
        <rFont val="Calibri"/>
      </rPr>
      <t>This will keep IP traffic logs for 90 days or longer. As a level 2, first determine your need to retain data, then apply your selection here. As this is data stored for a longer period, your monthly storage costs will increase depending on your data use.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</si>
  <si>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Network Watcher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t>
    </r>
    <r>
      <rPr>
        <sz val="11"/>
        <color rgb="FF000000"/>
        <rFont val="Calibri"/>
      </rPr>
      <t xml:space="preserve">, select </t>
    </r>
    <r>
      <rPr>
        <b/>
        <sz val="11"/>
        <color rgb="FF000000"/>
        <rFont val="Calibri"/>
      </rPr>
      <t>Flow logs</t>
    </r>
    <r>
      <rPr>
        <sz val="11"/>
        <color rgb="FF000000"/>
        <rFont val="Calibri"/>
      </rPr>
      <t>.</t>
    </r>
    <r>
      <rPr>
        <sz val="11"/>
        <color rgb="FF000000"/>
        <rFont val="Calibri"/>
      </rPr>
      <t xml:space="preserve">
</t>
    </r>
    <r>
      <rPr>
        <sz val="11"/>
        <color rgb="FF000000"/>
        <rFont val="Calibri"/>
      </rPr>
      <t>- Click the name of a network security group flow log.</t>
    </r>
    <r>
      <rPr>
        <sz val="11"/>
        <color rgb="FF000000"/>
        <rFont val="Calibri"/>
      </rPr>
      <t xml:space="preserve">
</t>
    </r>
    <r>
      <rPr>
        <sz val="11"/>
        <color rgb="FF000000"/>
        <rFont val="Calibri"/>
      </rPr>
      <t xml:space="preserve">- Ensure that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Retention days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90</t>
    </r>
    <r>
      <rPr>
        <sz val="11"/>
        <color rgb="FF000000"/>
        <rFont val="Calibri"/>
      </rPr>
      <t xml:space="preserve">, or a number greater than 90. If </t>
    </r>
    <r>
      <rPr>
        <b/>
        <sz val="11"/>
        <color rgb="FF000000"/>
        <rFont val="Calibri"/>
      </rPr>
      <t>Retention days</t>
    </r>
    <r>
      <rPr>
        <sz val="11"/>
        <color rgb="FF000000"/>
        <rFont val="Calibri"/>
      </rPr>
      <t xml:space="preserve"> is set to </t>
    </r>
    <r>
      <rPr>
        <b/>
        <sz val="11"/>
        <color rgb="FF000000"/>
        <rFont val="Calibri"/>
      </rPr>
      <t>0</t>
    </r>
    <r>
      <rPr>
        <sz val="11"/>
        <color rgb="FF000000"/>
        <rFont val="Calibri"/>
      </rPr>
      <t>, the logs are retained indefinitely with no retention policy.</t>
    </r>
    <r>
      <rPr>
        <sz val="11"/>
        <color rgb="FF000000"/>
        <rFont val="Calibri"/>
      </rPr>
      <t xml:space="preserve">
</t>
    </r>
    <r>
      <rPr>
        <sz val="11"/>
        <color rgb="FF000000"/>
        <rFont val="Calibri"/>
      </rPr>
      <t>- Repeat steps 1-5 for each network security group flow log.</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network watchers:</t>
    </r>
    <r>
      <rPr>
        <sz val="11"/>
        <color rgb="FF000000"/>
        <rFont val="Calibri"/>
      </rPr>
      <t xml:space="preserve">
</t>
    </r>
    <r>
      <rPr>
        <sz val="11"/>
        <color rgb="FF006096"/>
        <rFont val="Roboto Condensed"/>
      </rPr>
      <t>az network watcher list</t>
    </r>
    <r>
      <rPr>
        <sz val="11"/>
        <color rgb="FF006096"/>
        <rFont val="Roboto Condensed"/>
      </rPr>
      <t xml:space="preserve">
</t>
    </r>
    <r>
      <rPr>
        <sz val="11"/>
        <color rgb="FF000000"/>
        <rFont val="Calibri"/>
      </rPr>
      <t xml:space="preserve">
</t>
    </r>
    <r>
      <rPr>
        <sz val="11"/>
        <color rgb="FF000000"/>
        <rFont val="Calibri"/>
      </rPr>
      <t>Run the following command to list the name and retention policy of flow logs in a network watcher:</t>
    </r>
    <r>
      <rPr>
        <sz val="11"/>
        <color rgb="FF000000"/>
        <rFont val="Calibri"/>
      </rPr>
      <t xml:space="preserve">
</t>
    </r>
    <r>
      <rPr>
        <sz val="11"/>
        <color rgb="FF006096"/>
        <rFont val="Roboto Condensed"/>
      </rPr>
      <t>az network watcher flow-log list --location &lt;location&gt; --query [*].[name,retentionPolicy]</t>
    </r>
    <r>
      <rPr>
        <sz val="11"/>
        <color rgb="FF006096"/>
        <rFont val="Roboto Condensed"/>
      </rPr>
      <t xml:space="preserve">
</t>
    </r>
    <r>
      <rPr>
        <sz val="11"/>
        <color rgb="FF000000"/>
        <rFont val="Calibri"/>
      </rPr>
      <t xml:space="preserve">
</t>
    </r>
    <r>
      <rPr>
        <sz val="11"/>
        <color rgb="FF000000"/>
        <rFont val="Calibri"/>
      </rPr>
      <t xml:space="preserve">For each network security group flow log, ensure that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and days is set to </t>
    </r>
    <r>
      <rPr>
        <b/>
        <sz val="11"/>
        <color rgb="FF000000"/>
        <rFont val="Calibri"/>
      </rPr>
      <t>0</t>
    </r>
    <r>
      <rPr>
        <sz val="11"/>
        <color rgb="FF000000"/>
        <rFont val="Calibri"/>
      </rPr>
      <t xml:space="preserve">, </t>
    </r>
    <r>
      <rPr>
        <b/>
        <sz val="11"/>
        <color rgb="FF000000"/>
        <rFont val="Calibri"/>
      </rPr>
      <t>90</t>
    </r>
    <r>
      <rPr>
        <sz val="11"/>
        <color rgb="FF000000"/>
        <rFont val="Calibri"/>
      </rPr>
      <t xml:space="preserve">, or a number greater than 90. If </t>
    </r>
    <r>
      <rPr>
        <b/>
        <sz val="11"/>
        <color rgb="FF000000"/>
        <rFont val="Calibri"/>
      </rPr>
      <t>days</t>
    </r>
    <r>
      <rPr>
        <sz val="11"/>
        <color rgb="FF000000"/>
        <rFont val="Calibri"/>
      </rPr>
      <t xml:space="preserve"> is set to </t>
    </r>
    <r>
      <rPr>
        <b/>
        <sz val="11"/>
        <color rgb="FF000000"/>
        <rFont val="Calibri"/>
      </rPr>
      <t>0</t>
    </r>
    <r>
      <rPr>
        <sz val="11"/>
        <color rgb="FF000000"/>
        <rFont val="Calibri"/>
      </rPr>
      <t>, the logs are retained indefinitely with no retention policy.</t>
    </r>
  </si>
  <si>
    <r>
      <rPr>
        <sz val="11"/>
        <color rgb="FF000000"/>
        <rFont val="Calibri"/>
      </rPr>
      <t xml:space="preserve">By default, network security group flow logs are </t>
    </r>
    <r>
      <rPr>
        <b/>
        <sz val="11"/>
        <color rgb="FF000000"/>
        <rFont val="Calibri"/>
      </rPr>
      <t>disabled</t>
    </r>
    <r>
      <rPr>
        <sz val="11"/>
        <color rgb="FF000000"/>
        <rFont val="Calibri"/>
      </rPr>
      <t>.</t>
    </r>
  </si>
  <si>
    <t>7.6</t>
  </si>
  <si>
    <r>
      <rPr>
        <sz val="11"/>
        <rFont val="Calibri"/>
      </rPr>
      <t xml:space="preserve">Ensure that Network Watcher is </t>
    </r>
    <r>
      <rPr>
        <sz val="11"/>
        <color rgb="FF000000"/>
        <rFont val="Calibri"/>
      </rPr>
      <t>'</t>
    </r>
    <r>
      <rPr>
        <b/>
        <sz val="11"/>
        <color rgb="FF000000"/>
        <rFont val="Calibri"/>
      </rPr>
      <t>Enabled</t>
    </r>
    <r>
      <rPr>
        <sz val="11"/>
        <color rgb="FF000000"/>
        <rFont val="Calibri"/>
      </rPr>
      <t>'</t>
    </r>
    <r>
      <rPr>
        <sz val="11"/>
        <color rgb="FF000000"/>
        <rFont val="Calibri"/>
      </rPr>
      <t xml:space="preserve"> for Azure Regions That are in Use</t>
    </r>
  </si>
  <si>
    <r>
      <rPr>
        <sz val="11"/>
        <color rgb="FF000000"/>
        <rFont val="Calibri"/>
      </rPr>
      <t>Opting out of Network Watcher automatic enablement is a permanent change. Once you opt-out you cannot opt-in without contacting support.</t>
    </r>
    <r>
      <rPr>
        <sz val="11"/>
        <color rgb="FF000000"/>
        <rFont val="Calibri"/>
      </rPr>
      <t xml:space="preserve">
</t>
    </r>
    <r>
      <rPr>
        <sz val="11"/>
        <color rgb="FF000000"/>
        <rFont val="Calibri"/>
      </rPr>
      <t>To manually enable Network Watcher in each region where you want to use Network Watcher capabilities, follow the steps below.</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Use the Search bar to search for and click on the </t>
    </r>
    <r>
      <rPr>
        <b/>
        <sz val="11"/>
        <color rgb="FF000000"/>
        <rFont val="Calibri"/>
      </rPr>
      <t>Network Watcher</t>
    </r>
    <r>
      <rPr>
        <sz val="11"/>
        <color rgb="FF000000"/>
        <rFont val="Calibri"/>
      </rPr>
      <t xml:space="preserve"> service.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Region</t>
    </r>
    <r>
      <rPr>
        <sz val="11"/>
        <color rgb="FF000000"/>
        <rFont val="Calibri"/>
      </rPr>
      <t xml:space="preserve"> from the drop-down menu.</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network watcher configure --locations &lt;region&gt; --enabled true --resource-group &lt;resource_group&gt;</t>
    </r>
    <r>
      <rPr>
        <sz val="11"/>
        <color rgb="FF006096"/>
        <rFont val="Roboto Condensed"/>
      </rPr>
      <t xml:space="preserve">
</t>
    </r>
  </si>
  <si>
    <r>
      <rPr>
        <sz val="11"/>
        <color rgb="FF000000"/>
        <rFont val="Calibri"/>
      </rPr>
      <t>Enable Network Watcher for physical regions in Azure subscriptions.</t>
    </r>
  </si>
  <si>
    <r>
      <rPr>
        <sz val="11"/>
        <color rgb="FF000000"/>
        <rFont val="Calibri"/>
      </rPr>
      <t>There are additional costs per transaction to run and store network data. For high-volume networks these charges will add up quickly.</t>
    </r>
  </si>
  <si>
    <r>
      <rPr>
        <b/>
        <sz val="11"/>
        <color rgb="FF000000"/>
        <rFont val="Calibri"/>
      </rPr>
      <t>Audit from Azure Portal</t>
    </r>
    <r>
      <rPr>
        <sz val="11"/>
        <color rgb="FF000000"/>
        <rFont val="Calibri"/>
      </rPr>
      <t xml:space="preserve">
</t>
    </r>
    <r>
      <rPr>
        <sz val="11"/>
        <color rgb="FF000000"/>
        <rFont val="Calibri"/>
      </rPr>
      <t xml:space="preserve">- Use the Search bar to search for and click on the </t>
    </r>
    <r>
      <rPr>
        <b/>
        <sz val="11"/>
        <color rgb="FF000000"/>
        <rFont val="Calibri"/>
      </rPr>
      <t>Network Watcher</t>
    </r>
    <r>
      <rPr>
        <sz val="11"/>
        <color rgb="FF000000"/>
        <rFont val="Calibri"/>
      </rPr>
      <t xml:space="preserve"> service.</t>
    </r>
    <r>
      <rPr>
        <sz val="11"/>
        <color rgb="FF000000"/>
        <rFont val="Calibri"/>
      </rPr>
      <t xml:space="preserve">
</t>
    </r>
    <r>
      <rPr>
        <sz val="11"/>
        <color rgb="FF000000"/>
        <rFont val="Calibri"/>
      </rPr>
      <t>- From the Overview menu item, review each Network Watcher listed, and ensure that a network watcher is listed for each region in use by the subscription.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network watcher list --query "[].{Location:location,State:provisioningState}" -o table</t>
    </r>
    <r>
      <rPr>
        <sz val="11"/>
        <color rgb="FF006096"/>
        <rFont val="Roboto Condensed"/>
      </rPr>
      <t xml:space="preserve">
</t>
    </r>
    <r>
      <rPr>
        <sz val="11"/>
        <color rgb="FF000000"/>
        <rFont val="Calibri"/>
      </rPr>
      <t xml:space="preserve">
</t>
    </r>
    <r>
      <rPr>
        <sz val="11"/>
        <color rgb="FF000000"/>
        <rFont val="Calibri"/>
      </rPr>
      <t xml:space="preserve">This will list all network watchers and their provisioning state.Ensure </t>
    </r>
    <r>
      <rPr>
        <b/>
        <sz val="11"/>
        <color rgb="FF000000"/>
        <rFont val="Calibri"/>
      </rPr>
      <t>provisioningState</t>
    </r>
    <r>
      <rPr>
        <sz val="11"/>
        <color rgb="FF000000"/>
        <rFont val="Calibri"/>
      </rPr>
      <t xml:space="preserve"> is </t>
    </r>
    <r>
      <rPr>
        <b/>
        <sz val="11"/>
        <color rgb="FF000000"/>
        <rFont val="Calibri"/>
      </rPr>
      <t>Succeeded</t>
    </r>
    <r>
      <rPr>
        <sz val="11"/>
        <color rgb="FF000000"/>
        <rFont val="Calibri"/>
      </rPr>
      <t xml:space="preserve"> for each network watcher.</t>
    </r>
    <r>
      <rPr>
        <sz val="11"/>
        <color rgb="FF000000"/>
        <rFont val="Calibri"/>
      </rPr>
      <t xml:space="preserve">
</t>
    </r>
    <r>
      <rPr>
        <sz val="11"/>
        <color rgb="FF006096"/>
        <rFont val="Roboto Condensed"/>
      </rPr>
      <t>az account list-locations --query "[?metadata.regionType=='Physical'].{Name:name,DisplayName:regionalDisplayName}" -o table</t>
    </r>
    <r>
      <rPr>
        <sz val="11"/>
        <color rgb="FF006096"/>
        <rFont val="Roboto Condensed"/>
      </rPr>
      <t xml:space="preserve">
</t>
    </r>
    <r>
      <rPr>
        <sz val="11"/>
        <color rgb="FF000000"/>
        <rFont val="Calibri"/>
      </rPr>
      <t xml:space="preserve">
</t>
    </r>
    <r>
      <rPr>
        <sz val="11"/>
        <color rgb="FF000000"/>
        <rFont val="Calibri"/>
      </rPr>
      <t xml:space="preserve">This will list all physical regions that exist in the subscription.Compare this list to the previous one to ensure that for each region in use, a network watcher exists with </t>
    </r>
    <r>
      <rPr>
        <b/>
        <sz val="11"/>
        <color rgb="FF000000"/>
        <rFont val="Calibri"/>
      </rPr>
      <t>provisioningState</t>
    </r>
    <r>
      <rPr>
        <sz val="11"/>
        <color rgb="FF000000"/>
        <rFont val="Calibri"/>
      </rPr>
      <t xml:space="preserve"> set to </t>
    </r>
    <r>
      <rPr>
        <b/>
        <sz val="11"/>
        <color rgb="FF000000"/>
        <rFont val="Calibri"/>
      </rPr>
      <t>Succeeded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Get a list of Network Watchers</t>
    </r>
    <r>
      <rPr>
        <sz val="11"/>
        <color rgb="FF000000"/>
        <rFont val="Calibri"/>
      </rPr>
      <t xml:space="preserve">
</t>
    </r>
    <r>
      <rPr>
        <sz val="11"/>
        <color rgb="FF006096"/>
        <rFont val="Roboto Condensed"/>
      </rPr>
      <t>Get-AzNetworkWatcher</t>
    </r>
    <r>
      <rPr>
        <sz val="11"/>
        <color rgb="FF006096"/>
        <rFont val="Roboto Condensed"/>
      </rPr>
      <t xml:space="preserve">
</t>
    </r>
    <r>
      <rPr>
        <sz val="11"/>
        <color rgb="FF000000"/>
        <rFont val="Calibri"/>
      </rPr>
      <t xml:space="preserve">
</t>
    </r>
    <r>
      <rPr>
        <sz val="11"/>
        <color rgb="FF000000"/>
        <rFont val="Calibri"/>
      </rPr>
      <t xml:space="preserve">Make sure each watcher is set with the </t>
    </r>
    <r>
      <rPr>
        <b/>
        <sz val="11"/>
        <color rgb="FF000000"/>
        <rFont val="Calibri"/>
      </rPr>
      <t>ProvisioningState</t>
    </r>
    <r>
      <rPr>
        <sz val="11"/>
        <color rgb="FF000000"/>
        <rFont val="Calibri"/>
      </rPr>
      <t xml:space="preserve"> setting set to </t>
    </r>
    <r>
      <rPr>
        <b/>
        <sz val="11"/>
        <color rgb="FF000000"/>
        <rFont val="Calibri"/>
      </rPr>
      <t>Succeeded</t>
    </r>
    <r>
      <rPr>
        <sz val="11"/>
        <color rgb="FF000000"/>
        <rFont val="Calibri"/>
      </rPr>
      <t xml:space="preserve"> and all </t>
    </r>
    <r>
      <rPr>
        <b/>
        <sz val="11"/>
        <color rgb="FF000000"/>
        <rFont val="Calibri"/>
      </rPr>
      <t>Locations</t>
    </r>
    <r>
      <rPr>
        <sz val="11"/>
        <color rgb="FF000000"/>
        <rFont val="Calibri"/>
      </rPr>
      <t xml:space="preserve"> that are in use by the subscription are using a watcher.</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b6e2945c-0b7b-40f5-9233-7a5323b5cdc6 </t>
    </r>
    <r>
      <rPr>
        <sz val="11"/>
        <color rgb="FF0000FF"/>
        <rFont val="Calibri"/>
      </rPr>
      <t>(https://portal.azure.com/#view/Microsoft_Azure_Policy/PolicyDetailBlade/definitionId/%2Fproviders%2FMicrosoft.Authorization%2FpolicyDefinitions%2Fb6e2945c-0b7b-40f5-9233-7a5323b5cdc6)</t>
    </r>
    <r>
      <rPr>
        <sz val="11"/>
        <color rgb="FF000000"/>
        <rFont val="Calibri"/>
      </rPr>
      <t xml:space="preserve"> </t>
    </r>
    <r>
      <rPr>
        <b/>
        <sz val="11"/>
        <color rgb="FF000000"/>
        <rFont val="Calibri"/>
      </rPr>
      <t>- Name:</t>
    </r>
    <r>
      <rPr>
        <sz val="11"/>
        <color rgb="FF000000"/>
        <rFont val="Calibri"/>
      </rPr>
      <t xml:space="preserve"> 'Network Watcher should be enabled'</t>
    </r>
  </si>
  <si>
    <r>
      <rPr>
        <sz val="11"/>
        <color rgb="FF000000"/>
        <rFont val="Calibri"/>
      </rPr>
      <t>Network Watcher is automatically enabled.When you create or update a virtual network in your subscription, Network Watcher will be enabled automatically in your Virtual Network's region. There is no impact to your resources or associated charge for automatically enabling Network Watcher.</t>
    </r>
  </si>
  <si>
    <t>7.7</t>
  </si>
  <si>
    <r>
      <rPr>
        <sz val="11"/>
        <rFont val="Calibri"/>
      </rPr>
      <t>Ensure that Public IP Addresses are Evaluated on a Periodic Basis</t>
    </r>
  </si>
  <si>
    <r>
      <rPr>
        <sz val="11"/>
        <color rgb="FF000000"/>
        <rFont val="Calibri"/>
      </rPr>
      <t>Remediation will vary significantly depending on your organization's security requirements for the resources attached to each individual Public IP address.</t>
    </r>
  </si>
  <si>
    <r>
      <rPr>
        <sz val="11"/>
        <color rgb="FF000000"/>
        <rFont val="Calibri"/>
      </rPr>
      <t>Public IP Addresses provide tenant accounts with Internet connectivity for resources contained within the tenant. During the creation of certain resources in Azure, a Public IP Address may be created. All Public IP Addresses within the tenant should be periodically reviewed for accuracy and necessity.</t>
    </r>
    <r>
      <rPr>
        <sz val="11"/>
        <color rgb="FF000000"/>
        <rFont val="Calibri"/>
      </rPr>
      <t xml:space="preserve">
</t>
    </r>
    <r>
      <rPr>
        <sz val="11"/>
        <color rgb="FF000000"/>
        <rFont val="Calibri"/>
      </rPr>
      <t>While an automated assessment procedure exists for this recommendation, the assessment status remains manual. Evaluating the appropriateness of public IP addresses requires a manual review, as it depends on the specific needs and context of each organization and environment.</t>
    </r>
  </si>
  <si>
    <r>
      <rPr>
        <b/>
        <sz val="11"/>
        <color rgb="FF000000"/>
        <rFont val="Calibri"/>
      </rPr>
      <t>Audit from Azure Portal</t>
    </r>
    <r>
      <rPr>
        <sz val="11"/>
        <color rgb="FF000000"/>
        <rFont val="Calibri"/>
      </rPr>
      <t xml:space="preserve">
</t>
    </r>
    <r>
      <rPr>
        <sz val="11"/>
        <color rgb="FF000000"/>
        <rFont val="Calibri"/>
      </rPr>
      <t xml:space="preserve">- Open the </t>
    </r>
    <r>
      <rPr>
        <b/>
        <sz val="11"/>
        <color rgb="FF000000"/>
        <rFont val="Calibri"/>
      </rPr>
      <t>All Resources</t>
    </r>
    <r>
      <rPr>
        <sz val="11"/>
        <color rgb="FF000000"/>
        <rFont val="Calibri"/>
      </rPr>
      <t xml:space="preserve"> blade</t>
    </r>
    <r>
      <rPr>
        <sz val="11"/>
        <color rgb="FF000000"/>
        <rFont val="Calibri"/>
      </rPr>
      <t xml:space="preserve">
</t>
    </r>
    <r>
      <rPr>
        <sz val="11"/>
        <color rgb="FF000000"/>
        <rFont val="Calibri"/>
      </rPr>
      <t xml:space="preserve">- Click on </t>
    </r>
    <r>
      <rPr>
        <b/>
        <sz val="11"/>
        <color rgb="FF000000"/>
        <rFont val="Calibri"/>
      </rPr>
      <t>Add Filter</t>
    </r>
    <r>
      <rPr>
        <sz val="11"/>
        <color rgb="FF000000"/>
        <rFont val="Calibri"/>
      </rPr>
      <t xml:space="preserve">
</t>
    </r>
    <r>
      <rPr>
        <sz val="11"/>
        <color rgb="FF000000"/>
        <rFont val="Calibri"/>
      </rPr>
      <t xml:space="preserve">- In the Add Filter window, select the following:Filter: </t>
    </r>
    <r>
      <rPr>
        <b/>
        <sz val="11"/>
        <color rgb="FF000000"/>
        <rFont val="Calibri"/>
      </rPr>
      <t>Type</t>
    </r>
    <r>
      <rPr>
        <sz val="11"/>
        <color rgb="FF000000"/>
        <rFont val="Calibri"/>
      </rPr>
      <t xml:space="preserve">Operator: </t>
    </r>
    <r>
      <rPr>
        <b/>
        <sz val="11"/>
        <color rgb="FF000000"/>
        <rFont val="Calibri"/>
      </rPr>
      <t>Equals</t>
    </r>
    <r>
      <rPr>
        <sz val="11"/>
        <color rgb="FF000000"/>
        <rFont val="Calibri"/>
      </rPr>
      <t xml:space="preserve">Value: </t>
    </r>
    <r>
      <rPr>
        <b/>
        <sz val="11"/>
        <color rgb="FF000000"/>
        <rFont val="Calibri"/>
      </rPr>
      <t>Public IP address</t>
    </r>
    <r>
      <rPr>
        <sz val="11"/>
        <color rgb="FF000000"/>
        <rFont val="Calibri"/>
      </rPr>
      <t xml:space="preserve">
</t>
    </r>
    <r>
      <rPr>
        <sz val="11"/>
        <color rgb="FF000000"/>
        <rFont val="Calibri"/>
      </rPr>
      <t xml:space="preserve">- Click the </t>
    </r>
    <r>
      <rPr>
        <b/>
        <sz val="11"/>
        <color rgb="FF000000"/>
        <rFont val="Calibri"/>
      </rPr>
      <t>Apply</t>
    </r>
    <r>
      <rPr>
        <sz val="11"/>
        <color rgb="FF000000"/>
        <rFont val="Calibri"/>
      </rPr>
      <t xml:space="preserve"> button</t>
    </r>
    <r>
      <rPr>
        <sz val="11"/>
        <color rgb="FF000000"/>
        <rFont val="Calibri"/>
      </rPr>
      <t xml:space="preserve">
</t>
    </r>
    <r>
      <rPr>
        <sz val="11"/>
        <color rgb="FF000000"/>
        <rFont val="Calibri"/>
      </rPr>
      <t xml:space="preserve">- For each Public IP address in the list, use Overview (or Properties) to review the </t>
    </r>
    <r>
      <rPr>
        <b/>
        <sz val="11"/>
        <color rgb="FF000000"/>
        <rFont val="Calibri"/>
      </rPr>
      <t>"Associated to:"</t>
    </r>
    <r>
      <rPr>
        <sz val="11"/>
        <color rgb="FF000000"/>
        <rFont val="Calibri"/>
      </rPr>
      <t xml:space="preserve"> field and determine if the associated resource is still relevant to your tenant environment. If the associated resource is relevant, ensure that additional controls exist to mitigate risk (e.g. Firewalls, VPNs, Traffic Filtering, Virtual Gateway Appliances, Web Application Firewalls, etc.) on all subsequently attached resources.</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List all Public IP addresses:</t>
    </r>
    <r>
      <rPr>
        <sz val="11"/>
        <color rgb="FF000000"/>
        <rFont val="Calibri"/>
      </rPr>
      <t xml:space="preserve">
</t>
    </r>
    <r>
      <rPr>
        <sz val="11"/>
        <color rgb="FF006096"/>
        <rFont val="Roboto Condensed"/>
      </rPr>
      <t>az network public-ip list</t>
    </r>
    <r>
      <rPr>
        <sz val="11"/>
        <color rgb="FF006096"/>
        <rFont val="Roboto Condensed"/>
      </rPr>
      <t xml:space="preserve">
</t>
    </r>
    <r>
      <rPr>
        <sz val="11"/>
        <color rgb="FF000000"/>
        <rFont val="Calibri"/>
      </rPr>
      <t xml:space="preserve">
</t>
    </r>
    <r>
      <rPr>
        <sz val="11"/>
        <color rgb="FF000000"/>
        <rFont val="Calibri"/>
      </rPr>
      <t xml:space="preserve">For each Public IP address in the output, review the </t>
    </r>
    <r>
      <rPr>
        <b/>
        <sz val="11"/>
        <color rgb="FF000000"/>
        <rFont val="Calibri"/>
      </rPr>
      <t>"name"</t>
    </r>
    <r>
      <rPr>
        <sz val="11"/>
        <color rgb="FF000000"/>
        <rFont val="Calibri"/>
      </rPr>
      <t xml:space="preserve"> property and determine if the associated resource is still relevant to your tenant environment. If the associated resource is relevant, ensure that additional controls exist to mitigate risk (e.g. Firewalls, VPNs, Traffic Filtering, Virtual Gateway Appliances, Web Application Firewalls, etc.) on all subsequently attached resources.</t>
    </r>
  </si>
  <si>
    <r>
      <rPr>
        <sz val="11"/>
        <color rgb="FF000000"/>
        <rFont val="Calibri"/>
      </rPr>
      <t>During Virtual Machine and Application creation, a setting may create and attach a public IP.</t>
    </r>
  </si>
  <si>
    <t>7.8</t>
  </si>
  <si>
    <r>
      <rPr>
        <sz val="11"/>
        <rFont val="Calibri"/>
      </rPr>
      <t>Ensure that Virtual Network Flow Log Retention Days is Set to Greater than or Equal to 90</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</si>
  <si>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Network Watcher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t>
    </r>
    <r>
      <rPr>
        <sz val="11"/>
        <color rgb="FF000000"/>
        <rFont val="Calibri"/>
      </rPr>
      <t xml:space="preserve">, select </t>
    </r>
    <r>
      <rPr>
        <b/>
        <sz val="11"/>
        <color rgb="FF000000"/>
        <rFont val="Calibri"/>
      </rPr>
      <t>Flow logs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Filter</t>
    </r>
    <r>
      <rPr>
        <sz val="11"/>
        <color rgb="FF000000"/>
        <rFont val="Calibri"/>
      </rPr>
      <t xml:space="preserve"> drop-down menu, select </t>
    </r>
    <r>
      <rPr>
        <b/>
        <sz val="11"/>
        <color rgb="FF000000"/>
        <rFont val="Calibri"/>
      </rPr>
      <t>Flow log type</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Value</t>
    </r>
    <r>
      <rPr>
        <sz val="11"/>
        <color rgb="FF000000"/>
        <rFont val="Calibri"/>
      </rPr>
      <t xml:space="preserve"> drop-down menu, check </t>
    </r>
    <r>
      <rPr>
        <b/>
        <sz val="11"/>
        <color rgb="FF000000"/>
        <rFont val="Calibri"/>
      </rPr>
      <t>Virtual network</t>
    </r>
    <r>
      <rPr>
        <sz val="11"/>
        <color rgb="FF000000"/>
        <rFont val="Calibri"/>
      </rPr>
      <t xml:space="preserve"> only.</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Click the name of a virtual network flow log.</t>
    </r>
    <r>
      <rPr>
        <sz val="11"/>
        <color rgb="FF000000"/>
        <rFont val="Calibri"/>
      </rPr>
      <t xml:space="preserve">
</t>
    </r>
    <r>
      <rPr>
        <sz val="11"/>
        <color rgb="FF000000"/>
        <rFont val="Calibri"/>
      </rPr>
      <t xml:space="preserve">- Under </t>
    </r>
    <r>
      <rPr>
        <b/>
        <sz val="11"/>
        <color rgb="FF000000"/>
        <rFont val="Calibri"/>
      </rPr>
      <t>Storage Account</t>
    </r>
    <r>
      <rPr>
        <sz val="11"/>
        <color rgb="FF000000"/>
        <rFont val="Calibri"/>
      </rPr>
      <t xml:space="preserve">, set </t>
    </r>
    <r>
      <rPr>
        <b/>
        <sz val="11"/>
        <color rgb="FF000000"/>
        <rFont val="Calibri"/>
      </rPr>
      <t>Retention days</t>
    </r>
    <r>
      <rPr>
        <sz val="11"/>
        <color rgb="FF000000"/>
        <rFont val="Calibri"/>
      </rPr>
      <t xml:space="preserve"> to </t>
    </r>
    <r>
      <rPr>
        <b/>
        <sz val="11"/>
        <color rgb="FF000000"/>
        <rFont val="Calibri"/>
      </rPr>
      <t>0</t>
    </r>
    <r>
      <rPr>
        <sz val="11"/>
        <color rgb="FF000000"/>
        <rFont val="Calibri"/>
      </rPr>
      <t xml:space="preserve">, </t>
    </r>
    <r>
      <rPr>
        <b/>
        <sz val="11"/>
        <color rgb="FF000000"/>
        <rFont val="Calibri"/>
      </rPr>
      <t>90</t>
    </r>
    <r>
      <rPr>
        <sz val="11"/>
        <color rgb="FF000000"/>
        <rFont val="Calibri"/>
      </rPr>
      <t xml:space="preserve">, or a number greater than 90. If </t>
    </r>
    <r>
      <rPr>
        <b/>
        <sz val="11"/>
        <color rgb="FF000000"/>
        <rFont val="Calibri"/>
      </rPr>
      <t>Retention days</t>
    </r>
    <r>
      <rPr>
        <sz val="11"/>
        <color rgb="FF000000"/>
        <rFont val="Calibri"/>
      </rPr>
      <t xml:space="preserve"> is set to </t>
    </r>
    <r>
      <rPr>
        <b/>
        <sz val="11"/>
        <color rgb="FF000000"/>
        <rFont val="Calibri"/>
      </rPr>
      <t>0</t>
    </r>
    <r>
      <rPr>
        <sz val="11"/>
        <color rgb="FF000000"/>
        <rFont val="Calibri"/>
      </rPr>
      <t>, the logs are retained indefinitely with no retention policy.</t>
    </r>
    <r>
      <rPr>
        <sz val="11"/>
        <color rgb="FF000000"/>
        <rFont val="Calibri"/>
      </rPr>
      <t xml:space="preserve">
</t>
    </r>
    <r>
      <rPr>
        <sz val="11"/>
        <color rgb="FF000000"/>
        <rFont val="Calibri"/>
      </rPr>
      <t>- Repeat steps 7 and 8 for each virtual network flow log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Run the following command update the retention policy for a flow log in a network watcher, setting </t>
    </r>
    <r>
      <rPr>
        <b/>
        <sz val="11"/>
        <color rgb="FF000000"/>
        <rFont val="Calibri"/>
      </rPr>
      <t>retention</t>
    </r>
    <r>
      <rPr>
        <sz val="11"/>
        <color rgb="FF000000"/>
        <rFont val="Calibri"/>
      </rPr>
      <t xml:space="preserve"> to </t>
    </r>
    <r>
      <rPr>
        <b/>
        <sz val="11"/>
        <color rgb="FF000000"/>
        <rFont val="Calibri"/>
      </rPr>
      <t>0</t>
    </r>
    <r>
      <rPr>
        <sz val="11"/>
        <color rgb="FF000000"/>
        <rFont val="Calibri"/>
      </rPr>
      <t xml:space="preserve">, </t>
    </r>
    <r>
      <rPr>
        <b/>
        <sz val="11"/>
        <color rgb="FF000000"/>
        <rFont val="Calibri"/>
      </rPr>
      <t>90</t>
    </r>
    <r>
      <rPr>
        <sz val="11"/>
        <color rgb="FF000000"/>
        <rFont val="Calibri"/>
      </rPr>
      <t>, or a number greater than 90:</t>
    </r>
    <r>
      <rPr>
        <sz val="11"/>
        <color rgb="FF000000"/>
        <rFont val="Calibri"/>
      </rPr>
      <t xml:space="preserve">
</t>
    </r>
    <r>
      <rPr>
        <sz val="11"/>
        <color rgb="FF006096"/>
        <rFont val="Roboto Condensed"/>
      </rPr>
      <t>az network watcher flow-log update --location &lt;location&gt; --name &lt;flow-log&gt; --retention &lt;number-of-days&gt;</t>
    </r>
    <r>
      <rPr>
        <sz val="11"/>
        <color rgb="FF006096"/>
        <rFont val="Roboto Condensed"/>
      </rPr>
      <t xml:space="preserve">
</t>
    </r>
    <r>
      <rPr>
        <sz val="11"/>
        <color rgb="FF000000"/>
        <rFont val="Calibri"/>
      </rPr>
      <t xml:space="preserve">
</t>
    </r>
    <r>
      <rPr>
        <sz val="11"/>
        <color rgb="FF000000"/>
        <rFont val="Calibri"/>
      </rPr>
      <t>Repeat for each virtual network flow log requiring remediation.</t>
    </r>
  </si>
  <si>
    <r>
      <rPr>
        <sz val="11"/>
        <color rgb="FF000000"/>
        <rFont val="Calibri"/>
      </rPr>
      <t>Ensure that virtual network flow logs are retained for greater than or equal to 90 days.</t>
    </r>
  </si>
  <si>
    <r>
      <rPr>
        <sz val="11"/>
        <color rgb="FF000000"/>
        <rFont val="Calibri"/>
      </rPr>
      <t>- Virtual network flow logs are charged per gigabyte of network flow logs collected and come with a free tier of 5 GB/month per subscription.</t>
    </r>
    <r>
      <rPr>
        <sz val="11"/>
        <color rgb="FF000000"/>
        <rFont val="Calibri"/>
      </rPr>
      <t xml:space="preserve">
</t>
    </r>
    <r>
      <rPr>
        <sz val="11"/>
        <color rgb="FF000000"/>
        <rFont val="Calibri"/>
      </rPr>
      <t>- If traffic analytics is enabled with virtual network flow logs, traffic analytics pricing applies at per gigabyte processing rates.</t>
    </r>
    <r>
      <rPr>
        <sz val="11"/>
        <color rgb="FF000000"/>
        <rFont val="Calibri"/>
      </rPr>
      <t xml:space="preserve">
</t>
    </r>
    <r>
      <rPr>
        <sz val="11"/>
        <color rgb="FF000000"/>
        <rFont val="Calibri"/>
      </rPr>
      <t>- The storage of logs is charged separately, and the cost will depend on the amount of logs and the retention period.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</si>
  <si>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Network Watcher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Logs</t>
    </r>
    <r>
      <rPr>
        <sz val="11"/>
        <color rgb="FF000000"/>
        <rFont val="Calibri"/>
      </rPr>
      <t xml:space="preserve">, select </t>
    </r>
    <r>
      <rPr>
        <b/>
        <sz val="11"/>
        <color rgb="FF000000"/>
        <rFont val="Calibri"/>
      </rPr>
      <t>Flow logs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Filter</t>
    </r>
    <r>
      <rPr>
        <sz val="11"/>
        <color rgb="FF000000"/>
        <rFont val="Calibri"/>
      </rPr>
      <t xml:space="preserve"> drop-down menu, select </t>
    </r>
    <r>
      <rPr>
        <b/>
        <sz val="11"/>
        <color rgb="FF000000"/>
        <rFont val="Calibri"/>
      </rPr>
      <t>Flow log type</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Value</t>
    </r>
    <r>
      <rPr>
        <sz val="11"/>
        <color rgb="FF000000"/>
        <rFont val="Calibri"/>
      </rPr>
      <t xml:space="preserve"> drop-down menu, check </t>
    </r>
    <r>
      <rPr>
        <b/>
        <sz val="11"/>
        <color rgb="FF000000"/>
        <rFont val="Calibri"/>
      </rPr>
      <t>Virtual network</t>
    </r>
    <r>
      <rPr>
        <sz val="11"/>
        <color rgb="FF000000"/>
        <rFont val="Calibri"/>
      </rPr>
      <t xml:space="preserve"> only.</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Click the name of a virtual network flow log.</t>
    </r>
    <r>
      <rPr>
        <sz val="11"/>
        <color rgb="FF000000"/>
        <rFont val="Calibri"/>
      </rPr>
      <t xml:space="preserve">
</t>
    </r>
    <r>
      <rPr>
        <sz val="11"/>
        <color rgb="FF000000"/>
        <rFont val="Calibri"/>
      </rPr>
      <t xml:space="preserve">- Under </t>
    </r>
    <r>
      <rPr>
        <b/>
        <sz val="11"/>
        <color rgb="FF000000"/>
        <rFont val="Calibri"/>
      </rPr>
      <t>Storage Account</t>
    </r>
    <r>
      <rPr>
        <sz val="11"/>
        <color rgb="FF000000"/>
        <rFont val="Calibri"/>
      </rPr>
      <t xml:space="preserve">, ensure that </t>
    </r>
    <r>
      <rPr>
        <b/>
        <sz val="11"/>
        <color rgb="FF000000"/>
        <rFont val="Calibri"/>
      </rPr>
      <t>Retention days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90</t>
    </r>
    <r>
      <rPr>
        <sz val="11"/>
        <color rgb="FF000000"/>
        <rFont val="Calibri"/>
      </rPr>
      <t xml:space="preserve">, or a number greater than 90. If </t>
    </r>
    <r>
      <rPr>
        <b/>
        <sz val="11"/>
        <color rgb="FF000000"/>
        <rFont val="Calibri"/>
      </rPr>
      <t>Retention days</t>
    </r>
    <r>
      <rPr>
        <sz val="11"/>
        <color rgb="FF000000"/>
        <rFont val="Calibri"/>
      </rPr>
      <t xml:space="preserve"> is set to </t>
    </r>
    <r>
      <rPr>
        <b/>
        <sz val="11"/>
        <color rgb="FF000000"/>
        <rFont val="Calibri"/>
      </rPr>
      <t>0</t>
    </r>
    <r>
      <rPr>
        <sz val="11"/>
        <color rgb="FF000000"/>
        <rFont val="Calibri"/>
      </rPr>
      <t>, the logs are retained indefinitely with no retention policy.</t>
    </r>
    <r>
      <rPr>
        <sz val="11"/>
        <color rgb="FF000000"/>
        <rFont val="Calibri"/>
      </rPr>
      <t xml:space="preserve">
</t>
    </r>
    <r>
      <rPr>
        <sz val="11"/>
        <color rgb="FF000000"/>
        <rFont val="Calibri"/>
      </rPr>
      <t>- Repeat steps 7 and 8 for each virtual network flow log.</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network watchers:</t>
    </r>
    <r>
      <rPr>
        <sz val="11"/>
        <color rgb="FF000000"/>
        <rFont val="Calibri"/>
      </rPr>
      <t xml:space="preserve">
</t>
    </r>
    <r>
      <rPr>
        <sz val="11"/>
        <color rgb="FF006096"/>
        <rFont val="Roboto Condensed"/>
      </rPr>
      <t>az network watcher list</t>
    </r>
    <r>
      <rPr>
        <sz val="11"/>
        <color rgb="FF006096"/>
        <rFont val="Roboto Condensed"/>
      </rPr>
      <t xml:space="preserve">
</t>
    </r>
    <r>
      <rPr>
        <sz val="11"/>
        <color rgb="FF000000"/>
        <rFont val="Calibri"/>
      </rPr>
      <t xml:space="preserve">
</t>
    </r>
    <r>
      <rPr>
        <sz val="11"/>
        <color rgb="FF000000"/>
        <rFont val="Calibri"/>
      </rPr>
      <t>Run the following command to list the name and retention policy of flow logs in a network watcher:</t>
    </r>
    <r>
      <rPr>
        <sz val="11"/>
        <color rgb="FF000000"/>
        <rFont val="Calibri"/>
      </rPr>
      <t xml:space="preserve">
</t>
    </r>
    <r>
      <rPr>
        <sz val="11"/>
        <color rgb="FF006096"/>
        <rFont val="Roboto Condensed"/>
      </rPr>
      <t>az network watcher flow-log list --location &lt;location&gt; --query [*].[name,retentionPolicy]</t>
    </r>
    <r>
      <rPr>
        <sz val="11"/>
        <color rgb="FF006096"/>
        <rFont val="Roboto Condensed"/>
      </rPr>
      <t xml:space="preserve">
</t>
    </r>
    <r>
      <rPr>
        <sz val="11"/>
        <color rgb="FF000000"/>
        <rFont val="Calibri"/>
      </rPr>
      <t xml:space="preserve">
</t>
    </r>
    <r>
      <rPr>
        <sz val="11"/>
        <color rgb="FF000000"/>
        <rFont val="Calibri"/>
      </rPr>
      <t xml:space="preserve">For each flow log, ensure that </t>
    </r>
    <r>
      <rPr>
        <b/>
        <sz val="11"/>
        <color rgb="FF000000"/>
        <rFont val="Calibri"/>
      </rPr>
      <t>days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90</t>
    </r>
    <r>
      <rPr>
        <sz val="11"/>
        <color rgb="FF000000"/>
        <rFont val="Calibri"/>
      </rPr>
      <t xml:space="preserve">, or a number greater than 90. If </t>
    </r>
    <r>
      <rPr>
        <b/>
        <sz val="11"/>
        <color rgb="FF000000"/>
        <rFont val="Calibri"/>
      </rPr>
      <t>days</t>
    </r>
    <r>
      <rPr>
        <sz val="11"/>
        <color rgb="FF000000"/>
        <rFont val="Calibri"/>
      </rPr>
      <t xml:space="preserve"> is set to </t>
    </r>
    <r>
      <rPr>
        <b/>
        <sz val="11"/>
        <color rgb="FF000000"/>
        <rFont val="Calibri"/>
      </rPr>
      <t>0</t>
    </r>
    <r>
      <rPr>
        <sz val="11"/>
        <color rgb="FF000000"/>
        <rFont val="Calibri"/>
      </rPr>
      <t>, the logs are retained indefinitely with no retention policy.</t>
    </r>
    <r>
      <rPr>
        <sz val="11"/>
        <color rgb="FF000000"/>
        <rFont val="Calibri"/>
      </rPr>
      <t xml:space="preserve">
</t>
    </r>
    <r>
      <rPr>
        <sz val="11"/>
        <color rgb="FF000000"/>
        <rFont val="Calibri"/>
      </rPr>
      <t>Repeat for each network watcher.</t>
    </r>
  </si>
  <si>
    <r>
      <rPr>
        <sz val="11"/>
        <color rgb="FF000000"/>
        <rFont val="Calibri"/>
      </rPr>
      <t>When a virtual network flow log is created using the Azure CLI, retention days is set to 0 by default. When creating via the Azure Portal, retention days must be specified by the creator.</t>
    </r>
  </si>
  <si>
    <t>7.9</t>
  </si>
  <si>
    <r>
      <rPr>
        <sz val="11"/>
        <rFont val="Calibri"/>
      </rPr>
      <t xml:space="preserve">Ensure </t>
    </r>
    <r>
      <rPr>
        <sz val="11"/>
        <color rgb="FF000000"/>
        <rFont val="Calibri"/>
      </rPr>
      <t>'</t>
    </r>
    <r>
      <rPr>
        <b/>
        <sz val="11"/>
        <color rgb="FF000000"/>
        <rFont val="Calibri"/>
      </rPr>
      <t>Authentication type</t>
    </r>
    <r>
      <rPr>
        <sz val="11"/>
        <color rgb="FF000000"/>
        <rFont val="Calibri"/>
      </rPr>
      <t>'</t>
    </r>
    <r>
      <rPr>
        <sz val="11"/>
        <color rgb="FF000000"/>
        <rFont val="Calibri"/>
      </rPr>
      <t xml:space="preserve"> is Set to </t>
    </r>
    <r>
      <rPr>
        <sz val="11"/>
        <color rgb="FF000000"/>
        <rFont val="Calibri"/>
      </rPr>
      <t>'</t>
    </r>
    <r>
      <rPr>
        <b/>
        <sz val="11"/>
        <color rgb="FF000000"/>
        <rFont val="Calibri"/>
      </rPr>
      <t>Azure Active Directory</t>
    </r>
    <r>
      <rPr>
        <sz val="11"/>
        <color rgb="FF000000"/>
        <rFont val="Calibri"/>
      </rPr>
      <t>'</t>
    </r>
    <r>
      <rPr>
        <sz val="11"/>
        <color rgb="FF000000"/>
        <rFont val="Calibri"/>
      </rPr>
      <t xml:space="preserve"> only for Azure VPN Gateway Point-to-Site Configuration</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</si>
  <si>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Virtual network gateways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VPN gateway</t>
    </r>
    <r>
      <rPr>
        <sz val="11"/>
        <color rgb="FF000000"/>
        <rFont val="Calibri"/>
      </rPr>
      <t xml:space="preserve">, click </t>
    </r>
    <r>
      <rPr>
        <b/>
        <sz val="11"/>
        <color rgb="FF000000"/>
        <rFont val="Calibri"/>
      </rPr>
      <t>VPN gateways</t>
    </r>
    <r>
      <rPr>
        <sz val="11"/>
        <color rgb="FF000000"/>
        <rFont val="Calibri"/>
      </rPr>
      <t>.</t>
    </r>
    <r>
      <rPr>
        <sz val="11"/>
        <color rgb="FF000000"/>
        <rFont val="Calibri"/>
      </rPr>
      <t xml:space="preserve">
</t>
    </r>
    <r>
      <rPr>
        <sz val="11"/>
        <color rgb="FF000000"/>
        <rFont val="Calibri"/>
      </rPr>
      <t>- Click the name of a VPN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Point-to-site configuration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Authentication type</t>
    </r>
    <r>
      <rPr>
        <sz val="11"/>
        <color rgb="FF000000"/>
        <rFont val="Calibri"/>
      </rPr>
      <t xml:space="preserve"> click to expand the drop-down menu.</t>
    </r>
    <r>
      <rPr>
        <sz val="11"/>
        <color rgb="FF000000"/>
        <rFont val="Calibri"/>
      </rPr>
      <t xml:space="preserve">
</t>
    </r>
    <r>
      <rPr>
        <sz val="11"/>
        <color rgb="FF000000"/>
        <rFont val="Calibri"/>
      </rPr>
      <t xml:space="preserve">- Check the box next to </t>
    </r>
    <r>
      <rPr>
        <b/>
        <sz val="11"/>
        <color rgb="FF000000"/>
        <rFont val="Calibri"/>
      </rPr>
      <t>Azure Active Directory</t>
    </r>
    <r>
      <rPr>
        <sz val="11"/>
        <color rgb="FF000000"/>
        <rFont val="Calibri"/>
      </rPr>
      <t xml:space="preserve">, and uncheck the boxes next to </t>
    </r>
    <r>
      <rPr>
        <b/>
        <sz val="11"/>
        <color rgb="FF000000"/>
        <rFont val="Calibri"/>
      </rPr>
      <t>Azure certificate</t>
    </r>
    <r>
      <rPr>
        <sz val="11"/>
        <color rgb="FF000000"/>
        <rFont val="Calibri"/>
      </rPr>
      <t xml:space="preserve"> and </t>
    </r>
    <r>
      <rPr>
        <b/>
        <sz val="11"/>
        <color rgb="FF000000"/>
        <rFont val="Calibri"/>
      </rPr>
      <t>RADIUS authentication</t>
    </r>
    <r>
      <rPr>
        <sz val="11"/>
        <color rgb="FF000000"/>
        <rFont val="Calibri"/>
      </rPr>
      <t>.</t>
    </r>
    <r>
      <rPr>
        <sz val="11"/>
        <color rgb="FF000000"/>
        <rFont val="Calibri"/>
      </rPr>
      <t xml:space="preserve">
</t>
    </r>
    <r>
      <rPr>
        <sz val="11"/>
        <color rgb="FF000000"/>
        <rFont val="Calibri"/>
      </rPr>
      <t xml:space="preserve">- Provide a </t>
    </r>
    <r>
      <rPr>
        <b/>
        <sz val="11"/>
        <color rgb="FF000000"/>
        <rFont val="Calibri"/>
      </rPr>
      <t>Tenant</t>
    </r>
    <r>
      <rPr>
        <sz val="11"/>
        <color rgb="FF000000"/>
        <rFont val="Calibri"/>
      </rPr>
      <t xml:space="preserve">, </t>
    </r>
    <r>
      <rPr>
        <b/>
        <sz val="11"/>
        <color rgb="FF000000"/>
        <rFont val="Calibri"/>
      </rPr>
      <t>Audience</t>
    </r>
    <r>
      <rPr>
        <sz val="11"/>
        <color rgb="FF000000"/>
        <rFont val="Calibri"/>
      </rPr>
      <t xml:space="preserve">, and </t>
    </r>
    <r>
      <rPr>
        <b/>
        <sz val="11"/>
        <color rgb="FF000000"/>
        <rFont val="Calibri"/>
      </rPr>
      <t>Issuer</t>
    </r>
    <r>
      <rPr>
        <sz val="11"/>
        <color rgb="FF000000"/>
        <rFont val="Calibri"/>
      </rPr>
      <t xml:space="preserve"> for the </t>
    </r>
    <r>
      <rPr>
        <b/>
        <sz val="11"/>
        <color rgb="FF000000"/>
        <rFont val="Calibri"/>
      </rPr>
      <t>Azure Active Directory</t>
    </r>
    <r>
      <rPr>
        <sz val="11"/>
        <color rgb="FF000000"/>
        <rFont val="Calibri"/>
      </rPr>
      <t xml:space="preserve"> configuration.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1-8 for each VPN gateway requiring remediation.</t>
    </r>
  </si>
  <si>
    <r>
      <rPr>
        <sz val="11"/>
        <color rgb="FF000000"/>
        <rFont val="Calibri"/>
      </rPr>
      <t>Enable only 'Azure Active Directory' (Microsoft Entra ID) authentication for Azure VPN Gateway point-to-site connections.</t>
    </r>
  </si>
  <si>
    <r>
      <rPr>
        <sz val="11"/>
        <color rgb="FF000000"/>
        <rFont val="Calibri"/>
      </rPr>
      <t>Azure VPN Gateways incur hourly charges, with additional costs for point-to-site connections and data transfer. Pricing varies by SKU and usage. Refer to https://azure.microsoft.com/en-us/pricing/details/vpn-gateway/ for details.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</si>
  <si>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Virtual network gateways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VPN gateway</t>
    </r>
    <r>
      <rPr>
        <sz val="11"/>
        <color rgb="FF000000"/>
        <rFont val="Calibri"/>
      </rPr>
      <t xml:space="preserve">, click </t>
    </r>
    <r>
      <rPr>
        <b/>
        <sz val="11"/>
        <color rgb="FF000000"/>
        <rFont val="Calibri"/>
      </rPr>
      <t>VPN gateways</t>
    </r>
    <r>
      <rPr>
        <sz val="11"/>
        <color rgb="FF000000"/>
        <rFont val="Calibri"/>
      </rPr>
      <t>.</t>
    </r>
    <r>
      <rPr>
        <sz val="11"/>
        <color rgb="FF000000"/>
        <rFont val="Calibri"/>
      </rPr>
      <t xml:space="preserve">
</t>
    </r>
    <r>
      <rPr>
        <sz val="11"/>
        <color rgb="FF000000"/>
        <rFont val="Calibri"/>
      </rPr>
      <t>- Click the name of a VPN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Point-to-site configuration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Authentication type</t>
    </r>
    <r>
      <rPr>
        <sz val="11"/>
        <color rgb="FF000000"/>
        <rFont val="Calibri"/>
      </rPr>
      <t xml:space="preserve"> is set to </t>
    </r>
    <r>
      <rPr>
        <b/>
        <sz val="11"/>
        <color rgb="FF000000"/>
        <rFont val="Calibri"/>
      </rPr>
      <t>Azure Active Directory</t>
    </r>
    <r>
      <rPr>
        <sz val="11"/>
        <color rgb="FF000000"/>
        <rFont val="Calibri"/>
      </rPr>
      <t xml:space="preserve"> only.</t>
    </r>
    <r>
      <rPr>
        <sz val="11"/>
        <color rgb="FF000000"/>
        <rFont val="Calibri"/>
      </rPr>
      <t xml:space="preserve">
</t>
    </r>
    <r>
      <rPr>
        <sz val="11"/>
        <color rgb="FF000000"/>
        <rFont val="Calibri"/>
      </rPr>
      <t>- Repeat steps 1-5 for each VPN gateway.</t>
    </r>
    <r>
      <rPr>
        <sz val="11"/>
        <color rgb="FF000000"/>
        <rFont val="Calibri"/>
      </rPr>
      <t xml:space="preserve">
</t>
    </r>
    <r>
      <rPr>
        <b/>
        <sz val="11"/>
        <color rgb="FF000000"/>
        <rFont val="Calibri"/>
      </rPr>
      <t>Audit from CLI</t>
    </r>
    <r>
      <rPr>
        <sz val="11"/>
        <color rgb="FF000000"/>
        <rFont val="Calibri"/>
      </rPr>
      <t xml:space="preserve">
</t>
    </r>
    <r>
      <rPr>
        <sz val="11"/>
        <color rgb="FF006096"/>
        <rFont val="Roboto Condensed"/>
      </rPr>
      <t>az network vnet-gateway show -g &lt;rg&gt; -n &lt;name&gt; --query "vpnClientConfiguration.vpnAuthenticationTypes"</t>
    </r>
    <r>
      <rPr>
        <sz val="11"/>
        <color rgb="FF006096"/>
        <rFont val="Roboto Condensed"/>
      </rPr>
      <t xml:space="preserve">
</t>
    </r>
    <r>
      <rPr>
        <sz val="11"/>
        <color rgb="FF000000"/>
        <rFont val="Calibri"/>
      </rPr>
      <t xml:space="preserve">
</t>
    </r>
    <r>
      <rPr>
        <sz val="11"/>
        <color rgb="FF000000"/>
        <rFont val="Calibri"/>
      </rPr>
      <t>Each gateway's vpnClientConfiguration.vpnAuthenticationTypes array tells you the auth method. The check passes when it equals ["AAD"] (Azure Active Directory only).</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21a6bc25-125e-4d13-b82d-2e19b7208ab7 </t>
    </r>
    <r>
      <rPr>
        <sz val="11"/>
        <color rgb="FF0000FF"/>
        <rFont val="Calibri"/>
      </rPr>
      <t>(https://portal.azure.com/#view/Microsoft_Azure_Policy/PolicyDetailBlade/definitionId/%2Fproviders%2FMicrosoft.Authorization%2FpolicyDefinitions%2F21a6bc25-125e-4d13-b82d-2e19b7208ab7)</t>
    </r>
    <r>
      <rPr>
        <sz val="11"/>
        <color rgb="FF000000"/>
        <rFont val="Calibri"/>
      </rPr>
      <t xml:space="preserve"> </t>
    </r>
    <r>
      <rPr>
        <b/>
        <sz val="11"/>
        <color rgb="FF000000"/>
        <rFont val="Calibri"/>
      </rPr>
      <t>- Name:</t>
    </r>
    <r>
      <rPr>
        <sz val="11"/>
        <color rgb="FF000000"/>
        <rFont val="Calibri"/>
      </rPr>
      <t xml:space="preserve"> 'VPN gateways should use only Azure Active Directory (Azure AD) authentication for point-to-site users'</t>
    </r>
  </si>
  <si>
    <r>
      <rPr>
        <sz val="11"/>
        <color rgb="FF000000"/>
        <rFont val="Calibri"/>
      </rPr>
      <t>'Authentication type' is selected during creation of point-to-site configuration.</t>
    </r>
  </si>
  <si>
    <t>7.10</t>
  </si>
  <si>
    <r>
      <rPr>
        <sz val="11"/>
        <rFont val="Calibri"/>
      </rPr>
      <t>Ensure Azure Web Application Firewall (WAF) is Enabled on Azure Application Gateway</t>
    </r>
  </si>
  <si>
    <r>
      <rPr>
        <b/>
        <sz val="11"/>
        <color rgb="FF000000"/>
        <rFont val="Calibri"/>
      </rPr>
      <t>Note:</t>
    </r>
    <r>
      <rPr>
        <sz val="11"/>
        <color rgb="FF000000"/>
        <rFont val="Calibri"/>
      </rPr>
      <t xml:space="preserve"> </t>
    </r>
    <r>
      <rPr>
        <b/>
        <sz val="11"/>
        <color rgb="FF000000"/>
        <rFont val="Calibri"/>
      </rPr>
      <t>Basic</t>
    </r>
    <r>
      <rPr>
        <sz val="11"/>
        <color rgb="FF000000"/>
        <rFont val="Calibri"/>
      </rPr>
      <t xml:space="preserve"> tier application gateways cannot be upgraded to the </t>
    </r>
    <r>
      <rPr>
        <b/>
        <sz val="11"/>
        <color rgb="FF000000"/>
        <rFont val="Calibri"/>
      </rPr>
      <t>WAF V2</t>
    </r>
    <r>
      <rPr>
        <sz val="11"/>
        <color rgb="FF000000"/>
        <rFont val="Calibri"/>
      </rPr>
      <t xml:space="preserve"> tier. Create a new </t>
    </r>
    <r>
      <rPr>
        <b/>
        <sz val="11"/>
        <color rgb="FF000000"/>
        <rFont val="Calibri"/>
      </rPr>
      <t>WAF V2</t>
    </r>
    <r>
      <rPr>
        <sz val="11"/>
        <color rgb="FF000000"/>
        <rFont val="Calibri"/>
      </rPr>
      <t xml:space="preserve"> tier application gateway to replace a </t>
    </r>
    <r>
      <rPr>
        <b/>
        <sz val="11"/>
        <color rgb="FF000000"/>
        <rFont val="Calibri"/>
      </rPr>
      <t>Basic</t>
    </r>
    <r>
      <rPr>
        <sz val="11"/>
        <color rgb="FF000000"/>
        <rFont val="Calibri"/>
      </rPr>
      <t xml:space="preserve"> tier application gateway.</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To remediate a </t>
    </r>
    <r>
      <rPr>
        <b/>
        <sz val="11"/>
        <color rgb="FF000000"/>
        <rFont val="Calibri"/>
      </rPr>
      <t>Standard V2</t>
    </r>
    <r>
      <rPr>
        <sz val="11"/>
        <color rgb="FF000000"/>
        <rFont val="Calibri"/>
      </rPr>
      <t xml:space="preserve"> tier application gateway:</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Filter</t>
    </r>
    <r>
      <rPr>
        <sz val="11"/>
        <color rgb="FF000000"/>
        <rFont val="Calibri"/>
      </rPr>
      <t xml:space="preserve"> drop-down menu, select </t>
    </r>
    <r>
      <rPr>
        <b/>
        <sz val="11"/>
        <color rgb="FF000000"/>
        <rFont val="Calibri"/>
      </rPr>
      <t>SKU size</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Standard_v2</t>
    </r>
    <r>
      <rPr>
        <sz val="11"/>
        <color rgb="FF000000"/>
        <rFont val="Calibri"/>
      </rPr>
      <t xml:space="preserve"> only.</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Web application firewall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Configure</t>
    </r>
    <r>
      <rPr>
        <sz val="11"/>
        <color rgb="FF000000"/>
        <rFont val="Calibri"/>
      </rPr>
      <t xml:space="preserve">, next to </t>
    </r>
    <r>
      <rPr>
        <b/>
        <sz val="11"/>
        <color rgb="FF000000"/>
        <rFont val="Calibri"/>
      </rPr>
      <t>Tier</t>
    </r>
    <r>
      <rPr>
        <sz val="11"/>
        <color rgb="FF000000"/>
        <rFont val="Calibri"/>
      </rPr>
      <t xml:space="preserve">, click </t>
    </r>
    <r>
      <rPr>
        <b/>
        <sz val="11"/>
        <color rgb="FF000000"/>
        <rFont val="Calibri"/>
      </rPr>
      <t>WAF V2</t>
    </r>
    <r>
      <rPr>
        <sz val="11"/>
        <color rgb="FF000000"/>
        <rFont val="Calibri"/>
      </rPr>
      <t>.</t>
    </r>
    <r>
      <rPr>
        <sz val="11"/>
        <color rgb="FF000000"/>
        <rFont val="Calibri"/>
      </rPr>
      <t xml:space="preserve">
</t>
    </r>
    <r>
      <rPr>
        <sz val="11"/>
        <color rgb="FF000000"/>
        <rFont val="Calibri"/>
      </rPr>
      <t xml:space="preserve">- Select an existing or create a new </t>
    </r>
    <r>
      <rPr>
        <b/>
        <sz val="11"/>
        <color rgb="FF000000"/>
        <rFont val="Calibri"/>
      </rPr>
      <t>WAF policy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Repeat steps 1-10 for each </t>
    </r>
    <r>
      <rPr>
        <b/>
        <sz val="11"/>
        <color rgb="FF000000"/>
        <rFont val="Calibri"/>
      </rPr>
      <t>Standard V2</t>
    </r>
    <r>
      <rPr>
        <sz val="11"/>
        <color rgb="FF000000"/>
        <rFont val="Calibri"/>
      </rPr>
      <t xml:space="preserve"> tier application gateway requiring remediation.</t>
    </r>
  </si>
  <si>
    <r>
      <rPr>
        <sz val="11"/>
        <color rgb="FF000000"/>
        <rFont val="Calibri"/>
      </rPr>
      <t>Azure Web Application Firewall helps protect applications from common exploits and attacks by inspecting and filtering incoming traffic.</t>
    </r>
  </si>
  <si>
    <r>
      <rPr>
        <sz val="11"/>
        <color rgb="FF000000"/>
        <rFont val="Calibri"/>
      </rPr>
      <t xml:space="preserve">The </t>
    </r>
    <r>
      <rPr>
        <b/>
        <sz val="11"/>
        <color rgb="FF000000"/>
        <rFont val="Calibri"/>
      </rPr>
      <t>WAF V2</t>
    </r>
    <r>
      <rPr>
        <sz val="11"/>
        <color rgb="FF000000"/>
        <rFont val="Calibri"/>
      </rPr>
      <t xml:space="preserve"> tier for Azure Application Gateways costs more than the </t>
    </r>
    <r>
      <rPr>
        <b/>
        <sz val="11"/>
        <color rgb="FF000000"/>
        <rFont val="Calibri"/>
      </rPr>
      <t>Basic</t>
    </r>
    <r>
      <rPr>
        <sz val="11"/>
        <color rgb="FF000000"/>
        <rFont val="Calibri"/>
      </rPr>
      <t xml:space="preserve"> and </t>
    </r>
    <r>
      <rPr>
        <b/>
        <sz val="11"/>
        <color rgb="FF000000"/>
        <rFont val="Calibri"/>
      </rPr>
      <t>Standard V2</t>
    </r>
    <r>
      <rPr>
        <sz val="11"/>
        <color rgb="FF000000"/>
        <rFont val="Calibri"/>
      </rPr>
      <t xml:space="preserve"> tiers. Pricing includes a fixed hourly charge plus a charge per capacity-unit hour. Refer to https://azure.microsoft.com/en-gb/pricing/details/application-gateway/ for details.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</si>
  <si>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In the </t>
    </r>
    <r>
      <rPr>
        <b/>
        <sz val="11"/>
        <color rgb="FF000000"/>
        <rFont val="Calibri"/>
      </rPr>
      <t>Overview</t>
    </r>
    <r>
      <rPr>
        <sz val="11"/>
        <color rgb="FF000000"/>
        <rFont val="Calibri"/>
      </rPr>
      <t xml:space="preserve">, under </t>
    </r>
    <r>
      <rPr>
        <b/>
        <sz val="11"/>
        <color rgb="FF000000"/>
        <rFont val="Calibri"/>
      </rPr>
      <t>Essentials</t>
    </r>
    <r>
      <rPr>
        <sz val="11"/>
        <color rgb="FF000000"/>
        <rFont val="Calibri"/>
      </rPr>
      <t xml:space="preserve">, ensure </t>
    </r>
    <r>
      <rPr>
        <b/>
        <sz val="11"/>
        <color rgb="FF000000"/>
        <rFont val="Calibri"/>
      </rPr>
      <t>Tier</t>
    </r>
    <r>
      <rPr>
        <sz val="11"/>
        <color rgb="FF000000"/>
        <rFont val="Calibri"/>
      </rPr>
      <t xml:space="preserve"> is set to </t>
    </r>
    <r>
      <rPr>
        <b/>
        <sz val="11"/>
        <color rgb="FF000000"/>
        <rFont val="Calibri"/>
      </rPr>
      <t>WAF V2</t>
    </r>
    <r>
      <rPr>
        <sz val="11"/>
        <color rgb="FF000000"/>
        <rFont val="Calibri"/>
      </rPr>
      <t>.</t>
    </r>
    <r>
      <rPr>
        <sz val="11"/>
        <color rgb="FF000000"/>
        <rFont val="Calibri"/>
      </rPr>
      <t xml:space="preserve">
</t>
    </r>
    <r>
      <rPr>
        <sz val="11"/>
        <color rgb="FF000000"/>
        <rFont val="Calibri"/>
      </rPr>
      <t>- Repeat steps 1-3 for each application gateway.</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application gateways:</t>
    </r>
    <r>
      <rPr>
        <sz val="11"/>
        <color rgb="FF000000"/>
        <rFont val="Calibri"/>
      </rPr>
      <t xml:space="preserve">
</t>
    </r>
    <r>
      <rPr>
        <sz val="11"/>
        <color rgb="FF006096"/>
        <rFont val="Roboto Condensed"/>
      </rPr>
      <t>az network application-gateway list</t>
    </r>
    <r>
      <rPr>
        <sz val="11"/>
        <color rgb="FF006096"/>
        <rFont val="Roboto Condensed"/>
      </rPr>
      <t xml:space="preserve">
</t>
    </r>
    <r>
      <rPr>
        <sz val="11"/>
        <color rgb="FF000000"/>
        <rFont val="Calibri"/>
      </rPr>
      <t xml:space="preserve">
</t>
    </r>
    <r>
      <rPr>
        <sz val="11"/>
        <color rgb="FF000000"/>
        <rFont val="Calibri"/>
      </rPr>
      <t>For each application gateway, run the following command to get the firewall policy id:</t>
    </r>
    <r>
      <rPr>
        <sz val="11"/>
        <color rgb="FF000000"/>
        <rFont val="Calibri"/>
      </rPr>
      <t xml:space="preserve">
</t>
    </r>
    <r>
      <rPr>
        <sz val="11"/>
        <color rgb="FF006096"/>
        <rFont val="Roboto Condensed"/>
      </rPr>
      <t>az network application-gateway show --resource-group &lt;resource-group&gt; --name &lt;application-gateway&gt; --query firewallPolicy.id</t>
    </r>
    <r>
      <rPr>
        <sz val="11"/>
        <color rgb="FF006096"/>
        <rFont val="Roboto Condensed"/>
      </rPr>
      <t xml:space="preserve">
</t>
    </r>
    <r>
      <rPr>
        <sz val="11"/>
        <color rgb="FF000000"/>
        <rFont val="Calibri"/>
      </rPr>
      <t xml:space="preserve">
</t>
    </r>
    <r>
      <rPr>
        <sz val="11"/>
        <color rgb="FF000000"/>
        <rFont val="Calibri"/>
      </rPr>
      <t>Ensure a firewall policy id is returned.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564feb30-bf6a-4854-b4bb-0d2d2d1e6c66 </t>
    </r>
    <r>
      <rPr>
        <sz val="11"/>
        <color rgb="FF0000FF"/>
        <rFont val="Calibri"/>
      </rPr>
      <t>(https://portal.azure.com/#view/Microsoft_Azure_Policy/PolicyDetailBlade/definitionId/%2Fproviders%2FMicrosoft.Authorization%2FpolicyDefinitions%2F564feb30-bf6a-4854-b4bb-0d2d2d1e6c66)</t>
    </r>
    <r>
      <rPr>
        <sz val="11"/>
        <color rgb="FF000000"/>
        <rFont val="Calibri"/>
      </rPr>
      <t xml:space="preserve"> </t>
    </r>
    <r>
      <rPr>
        <b/>
        <sz val="11"/>
        <color rgb="FF000000"/>
        <rFont val="Calibri"/>
      </rPr>
      <t>- Name:</t>
    </r>
    <r>
      <rPr>
        <sz val="11"/>
        <color rgb="FF000000"/>
        <rFont val="Calibri"/>
      </rPr>
      <t xml:space="preserve"> 'Web Application Firewall (WAF) should be enabled for Application Gateway'</t>
    </r>
  </si>
  <si>
    <r>
      <rPr>
        <sz val="11"/>
        <color rgb="FF000000"/>
        <rFont val="Calibri"/>
      </rPr>
      <t xml:space="preserve">Azure Web Application Firewall is enabled by default for the </t>
    </r>
    <r>
      <rPr>
        <b/>
        <sz val="11"/>
        <color rgb="FF000000"/>
        <rFont val="Calibri"/>
      </rPr>
      <t>WAF V2</t>
    </r>
    <r>
      <rPr>
        <sz val="11"/>
        <color rgb="FF000000"/>
        <rFont val="Calibri"/>
      </rPr>
      <t xml:space="preserve"> tier of Azure Application Gateway. It is not available in the </t>
    </r>
    <r>
      <rPr>
        <b/>
        <sz val="11"/>
        <color rgb="FF000000"/>
        <rFont val="Calibri"/>
      </rPr>
      <t>Basic</t>
    </r>
    <r>
      <rPr>
        <sz val="11"/>
        <color rgb="FF000000"/>
        <rFont val="Calibri"/>
      </rPr>
      <t xml:space="preserve"> tier. Application gateways deployed using the </t>
    </r>
    <r>
      <rPr>
        <b/>
        <sz val="11"/>
        <color rgb="FF000000"/>
        <rFont val="Calibri"/>
      </rPr>
      <t>Standard V2</t>
    </r>
    <r>
      <rPr>
        <sz val="11"/>
        <color rgb="FF000000"/>
        <rFont val="Calibri"/>
      </rPr>
      <t xml:space="preserve"> tier can be upgraded to the </t>
    </r>
    <r>
      <rPr>
        <b/>
        <sz val="11"/>
        <color rgb="FF000000"/>
        <rFont val="Calibri"/>
      </rPr>
      <t>WAF V2</t>
    </r>
    <r>
      <rPr>
        <sz val="11"/>
        <color rgb="FF000000"/>
        <rFont val="Calibri"/>
      </rPr>
      <t xml:space="preserve"> tier to enable Azure Web Application Firewall.</t>
    </r>
  </si>
  <si>
    <t>7.11</t>
  </si>
  <si>
    <r>
      <rPr>
        <sz val="11"/>
        <rFont val="Calibri"/>
      </rPr>
      <t>Ensure Subnets Are Associated with Network Security Groups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</si>
  <si>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Virtual networks</t>
    </r>
    <r>
      <rPr>
        <sz val="11"/>
        <color rgb="FF000000"/>
        <rFont val="Calibri"/>
      </rPr>
      <t>.</t>
    </r>
    <r>
      <rPr>
        <sz val="11"/>
        <color rgb="FF000000"/>
        <rFont val="Calibri"/>
      </rPr>
      <t xml:space="preserve">
</t>
    </r>
    <r>
      <rPr>
        <sz val="11"/>
        <color rgb="FF000000"/>
        <rFont val="Calibri"/>
      </rPr>
      <t>- Click the name of a virtual network.</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Subnets</t>
    </r>
    <r>
      <rPr>
        <sz val="11"/>
        <color rgb="FF000000"/>
        <rFont val="Calibri"/>
      </rPr>
      <t>.</t>
    </r>
    <r>
      <rPr>
        <sz val="11"/>
        <color rgb="FF000000"/>
        <rFont val="Calibri"/>
      </rPr>
      <t xml:space="preserve">
</t>
    </r>
    <r>
      <rPr>
        <sz val="11"/>
        <color rgb="FF000000"/>
        <rFont val="Calibri"/>
      </rPr>
      <t>- Click the name of a subnet.</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next to </t>
    </r>
    <r>
      <rPr>
        <b/>
        <sz val="11"/>
        <color rgb="FF000000"/>
        <rFont val="Calibri"/>
      </rPr>
      <t>Network security group</t>
    </r>
    <r>
      <rPr>
        <sz val="11"/>
        <color rgb="FF000000"/>
        <rFont val="Calibri"/>
      </rPr>
      <t xml:space="preserve">, click </t>
    </r>
    <r>
      <rPr>
        <b/>
        <sz val="11"/>
        <color rgb="FF000000"/>
        <rFont val="Calibri"/>
      </rPr>
      <t>None</t>
    </r>
    <r>
      <rPr>
        <sz val="11"/>
        <color rgb="FF000000"/>
        <rFont val="Calibri"/>
      </rPr>
      <t xml:space="preserve"> to display the drop-down menu.</t>
    </r>
    <r>
      <rPr>
        <sz val="11"/>
        <color rgb="FF000000"/>
        <rFont val="Calibri"/>
      </rPr>
      <t xml:space="preserve">
</t>
    </r>
    <r>
      <rPr>
        <sz val="11"/>
        <color rgb="FF000000"/>
        <rFont val="Calibri"/>
      </rPr>
      <t>- Select a network security group.</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virtual network and subnet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subnet requiring remediation, run the following command to associate it with a network security group:</t>
    </r>
    <r>
      <rPr>
        <sz val="11"/>
        <color rgb="FF000000"/>
        <rFont val="Calibri"/>
      </rPr>
      <t xml:space="preserve">
</t>
    </r>
    <r>
      <rPr>
        <sz val="11"/>
        <color rgb="FF006096"/>
        <rFont val="Roboto Condensed"/>
      </rPr>
      <t>az network vnet subnet update --resource-group &lt;resource-group&gt; --vnet-name &lt;virtual-network&gt; --name &lt;subnet&gt; --network-security-group &lt;network-security-group&gt;</t>
    </r>
    <r>
      <rPr>
        <sz val="11"/>
        <color rgb="FF006096"/>
        <rFont val="Roboto Condensed"/>
      </rPr>
      <t xml:space="preserve">
</t>
    </r>
  </si>
  <si>
    <r>
      <rPr>
        <sz val="11"/>
        <color rgb="FF000000"/>
        <rFont val="Calibri"/>
      </rPr>
      <t>Protect subnet resources by ensuring subnets are associated with network security groups, which can filter inbound and outbound traffic using security rules.</t>
    </r>
  </si>
  <si>
    <r>
      <rPr>
        <sz val="11"/>
        <color rgb="FF000000"/>
        <rFont val="Calibri"/>
      </rPr>
      <t>Minor administrative effort is required to ensure subnets are associated with network security groups. There is no cost to create or use network security groups.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</si>
  <si>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Virtual networks</t>
    </r>
    <r>
      <rPr>
        <sz val="11"/>
        <color rgb="FF000000"/>
        <rFont val="Calibri"/>
      </rPr>
      <t>.</t>
    </r>
    <r>
      <rPr>
        <sz val="11"/>
        <color rgb="FF000000"/>
        <rFont val="Calibri"/>
      </rPr>
      <t xml:space="preserve">
</t>
    </r>
    <r>
      <rPr>
        <sz val="11"/>
        <color rgb="FF000000"/>
        <rFont val="Calibri"/>
      </rPr>
      <t>- Click the name of a virtual network.</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Subnets</t>
    </r>
    <r>
      <rPr>
        <sz val="11"/>
        <color rgb="FF000000"/>
        <rFont val="Calibri"/>
      </rPr>
      <t>.</t>
    </r>
    <r>
      <rPr>
        <sz val="11"/>
        <color rgb="FF000000"/>
        <rFont val="Calibri"/>
      </rPr>
      <t xml:space="preserve">
</t>
    </r>
    <r>
      <rPr>
        <sz val="11"/>
        <color rgb="FF000000"/>
        <rFont val="Calibri"/>
      </rPr>
      <t>- Click the name of a subnet.</t>
    </r>
    <r>
      <rPr>
        <sz val="11"/>
        <color rgb="FF000000"/>
        <rFont val="Calibri"/>
      </rPr>
      <t xml:space="preserve">
</t>
    </r>
    <r>
      <rPr>
        <sz val="11"/>
        <color rgb="FF000000"/>
        <rFont val="Calibri"/>
      </rPr>
      <t xml:space="preserve">- Under </t>
    </r>
    <r>
      <rPr>
        <b/>
        <sz val="11"/>
        <color rgb="FF000000"/>
        <rFont val="Calibri"/>
      </rPr>
      <t>Security</t>
    </r>
    <r>
      <rPr>
        <sz val="11"/>
        <color rgb="FF000000"/>
        <rFont val="Calibri"/>
      </rPr>
      <t xml:space="preserve">, ensure </t>
    </r>
    <r>
      <rPr>
        <b/>
        <sz val="11"/>
        <color rgb="FF000000"/>
        <rFont val="Calibri"/>
      </rPr>
      <t>Network security group</t>
    </r>
    <r>
      <rPr>
        <sz val="11"/>
        <color rgb="FF000000"/>
        <rFont val="Calibri"/>
      </rPr>
      <t xml:space="preserve"> is not set to </t>
    </r>
    <r>
      <rPr>
        <b/>
        <sz val="11"/>
        <color rgb="FF000000"/>
        <rFont val="Calibri"/>
      </rPr>
      <t>None</t>
    </r>
    <r>
      <rPr>
        <sz val="11"/>
        <color rgb="FF000000"/>
        <rFont val="Calibri"/>
      </rPr>
      <t>.</t>
    </r>
    <r>
      <rPr>
        <sz val="11"/>
        <color rgb="FF000000"/>
        <rFont val="Calibri"/>
      </rPr>
      <t xml:space="preserve">
</t>
    </r>
    <r>
      <rPr>
        <sz val="11"/>
        <color rgb="FF000000"/>
        <rFont val="Calibri"/>
      </rPr>
      <t>- Repeat steps 1-5 for each virtual network and subnet.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virtual networks:</t>
    </r>
    <r>
      <rPr>
        <sz val="11"/>
        <color rgb="FF000000"/>
        <rFont val="Calibri"/>
      </rPr>
      <t xml:space="preserve">
</t>
    </r>
    <r>
      <rPr>
        <sz val="11"/>
        <color rgb="FF006096"/>
        <rFont val="Roboto Condensed"/>
      </rPr>
      <t>az network vnet list</t>
    </r>
    <r>
      <rPr>
        <sz val="11"/>
        <color rgb="FF006096"/>
        <rFont val="Roboto Condensed"/>
      </rPr>
      <t xml:space="preserve">
</t>
    </r>
    <r>
      <rPr>
        <sz val="11"/>
        <color rgb="FF000000"/>
        <rFont val="Calibri"/>
      </rPr>
      <t xml:space="preserve">
</t>
    </r>
    <r>
      <rPr>
        <sz val="11"/>
        <color rgb="FF000000"/>
        <rFont val="Calibri"/>
      </rPr>
      <t>For each virtual network, run the following command to list subnets:</t>
    </r>
    <r>
      <rPr>
        <sz val="11"/>
        <color rgb="FF000000"/>
        <rFont val="Calibri"/>
      </rPr>
      <t xml:space="preserve">
</t>
    </r>
    <r>
      <rPr>
        <sz val="11"/>
        <color rgb="FF006096"/>
        <rFont val="Roboto Condensed"/>
      </rPr>
      <t>az network vnet show --resource-group &lt;resource-group&gt; --name &lt;virtual-network&gt; --query subnets</t>
    </r>
    <r>
      <rPr>
        <sz val="11"/>
        <color rgb="FF006096"/>
        <rFont val="Roboto Condensed"/>
      </rPr>
      <t xml:space="preserve">
</t>
    </r>
    <r>
      <rPr>
        <sz val="11"/>
        <color rgb="FF000000"/>
        <rFont val="Calibri"/>
      </rPr>
      <t xml:space="preserve">
</t>
    </r>
    <r>
      <rPr>
        <sz val="11"/>
        <color rgb="FF000000"/>
        <rFont val="Calibri"/>
      </rPr>
      <t>For each subnet, run the following command to get the network security group id:</t>
    </r>
    <r>
      <rPr>
        <sz val="11"/>
        <color rgb="FF000000"/>
        <rFont val="Calibri"/>
      </rPr>
      <t xml:space="preserve">
</t>
    </r>
    <r>
      <rPr>
        <sz val="11"/>
        <color rgb="FF006096"/>
        <rFont val="Roboto Condensed"/>
      </rPr>
      <t xml:space="preserve">az network vnet subnet show --resource-group &lt;resource-group&gt; --vnet-name &lt;virtual-network&gt; --name &lt;subnet&gt; --query networkSecurityGroup.id </t>
    </r>
    <r>
      <rPr>
        <sz val="11"/>
        <color rgb="FF006096"/>
        <rFont val="Roboto Condensed"/>
      </rPr>
      <t xml:space="preserve">
</t>
    </r>
    <r>
      <rPr>
        <sz val="11"/>
        <color rgb="FF000000"/>
        <rFont val="Calibri"/>
      </rPr>
      <t xml:space="preserve">
</t>
    </r>
    <r>
      <rPr>
        <sz val="11"/>
        <color rgb="FF000000"/>
        <rFont val="Calibri"/>
      </rPr>
      <t>Ensure a network security group id is returned.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e71308d3-144b-4262-b144-efdc3cc90517 </t>
    </r>
    <r>
      <rPr>
        <sz val="11"/>
        <color rgb="FF0000FF"/>
        <rFont val="Calibri"/>
      </rPr>
      <t>(https://portal.azure.com/#view/Microsoft_Azure_Policy/PolicyDetailBlade/definitionId/%2Fproviders%2FMicrosoft.Authorization%2FpolicyDefinitions%2Fe71308d3-144b-4262-b144-efdc3cc90517)</t>
    </r>
    <r>
      <rPr>
        <sz val="11"/>
        <color rgb="FF000000"/>
        <rFont val="Calibri"/>
      </rPr>
      <t xml:space="preserve"> </t>
    </r>
    <r>
      <rPr>
        <b/>
        <sz val="11"/>
        <color rgb="FF000000"/>
        <rFont val="Calibri"/>
      </rPr>
      <t>- Name:</t>
    </r>
    <r>
      <rPr>
        <sz val="11"/>
        <color rgb="FF000000"/>
        <rFont val="Calibri"/>
      </rPr>
      <t xml:space="preserve"> 'Subnets should be associated with a Network Security Group'</t>
    </r>
  </si>
  <si>
    <r>
      <rPr>
        <sz val="11"/>
        <color rgb="FF000000"/>
        <rFont val="Calibri"/>
      </rPr>
      <t>By default, a subnet is not associated with a network security group.</t>
    </r>
  </si>
  <si>
    <t>7.12</t>
  </si>
  <si>
    <r>
      <rPr>
        <sz val="11"/>
        <rFont val="Calibri"/>
      </rPr>
      <t>Ensure the SSL Policy</t>
    </r>
    <r>
      <rPr>
        <sz val="11"/>
        <color rgb="FF000000"/>
        <rFont val="Calibri"/>
      </rPr>
      <t>'</t>
    </r>
    <r>
      <rPr>
        <b/>
        <sz val="11"/>
        <color rgb="FF000000"/>
        <rFont val="Calibri"/>
      </rPr>
      <t xml:space="preserve">s </t>
    </r>
    <r>
      <rPr>
        <sz val="11"/>
        <color rgb="FF000000"/>
        <rFont val="Calibri"/>
      </rPr>
      <t>'</t>
    </r>
    <r>
      <rPr>
        <sz val="11"/>
        <color rgb="FF000000"/>
        <rFont val="Calibri"/>
      </rPr>
      <t>Min protocol version</t>
    </r>
    <r>
      <rPr>
        <sz val="11"/>
        <color rgb="FF000000"/>
        <rFont val="Calibri"/>
      </rPr>
      <t>'</t>
    </r>
    <r>
      <rPr>
        <b/>
        <sz val="11"/>
        <color rgb="FF000000"/>
        <rFont val="Calibri"/>
      </rPr>
      <t xml:space="preserve"> is Set to </t>
    </r>
    <r>
      <rPr>
        <sz val="11"/>
        <color rgb="FF000000"/>
        <rFont val="Calibri"/>
      </rPr>
      <t>'</t>
    </r>
    <r>
      <rPr>
        <sz val="11"/>
        <color rgb="FF000000"/>
        <rFont val="Calibri"/>
      </rPr>
      <t>TLSv1_2</t>
    </r>
    <r>
      <rPr>
        <sz val="11"/>
        <color rgb="FF000000"/>
        <rFont val="Calibri"/>
      </rPr>
      <t>'</t>
    </r>
    <r>
      <rPr>
        <sz val="11"/>
        <color rgb="FF000000"/>
        <rFont val="Calibri"/>
      </rPr>
      <t xml:space="preserve"> or Higher on Azure Application Gateway</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</si>
  <si>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Listeners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SSL Policy</t>
    </r>
    <r>
      <rPr>
        <sz val="11"/>
        <color rgb="FF000000"/>
        <rFont val="Calibri"/>
      </rPr>
      <t xml:space="preserve">, next to the </t>
    </r>
    <r>
      <rPr>
        <b/>
        <sz val="11"/>
        <color rgb="FF000000"/>
        <rFont val="Calibri"/>
      </rPr>
      <t>Selected SSL Policy</t>
    </r>
    <r>
      <rPr>
        <sz val="11"/>
        <color rgb="FF000000"/>
        <rFont val="Calibri"/>
      </rPr>
      <t xml:space="preserve"> name, click </t>
    </r>
    <r>
      <rPr>
        <b/>
        <sz val="11"/>
        <color rgb="FF000000"/>
        <rFont val="Calibri"/>
      </rPr>
      <t>change</t>
    </r>
    <r>
      <rPr>
        <sz val="11"/>
        <color rgb="FF000000"/>
        <rFont val="Calibri"/>
      </rPr>
      <t>.</t>
    </r>
    <r>
      <rPr>
        <sz val="11"/>
        <color rgb="FF000000"/>
        <rFont val="Calibri"/>
      </rPr>
      <t xml:space="preserve">
</t>
    </r>
    <r>
      <rPr>
        <sz val="11"/>
        <color rgb="FF000000"/>
        <rFont val="Calibri"/>
      </rPr>
      <t xml:space="preserve">- Select an appropriate SSL policy with a </t>
    </r>
    <r>
      <rPr>
        <b/>
        <sz val="11"/>
        <color rgb="FF000000"/>
        <rFont val="Calibri"/>
      </rPr>
      <t>Min protocol version</t>
    </r>
    <r>
      <rPr>
        <sz val="11"/>
        <color rgb="FF000000"/>
        <rFont val="Calibri"/>
      </rPr>
      <t xml:space="preserve"> of </t>
    </r>
    <r>
      <rPr>
        <b/>
        <sz val="11"/>
        <color rgb="FF000000"/>
        <rFont val="Calibri"/>
      </rPr>
      <t>TLSv1_2</t>
    </r>
    <r>
      <rPr>
        <sz val="11"/>
        <color rgb="FF000000"/>
        <rFont val="Calibri"/>
      </rPr>
      <t xml:space="preserve"> or higher.</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1-6 for each application gateway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list available SSL policy options:</t>
    </r>
    <r>
      <rPr>
        <sz val="11"/>
        <color rgb="FF000000"/>
        <rFont val="Calibri"/>
      </rPr>
      <t xml:space="preserve">
</t>
    </r>
    <r>
      <rPr>
        <sz val="11"/>
        <color rgb="FF006096"/>
        <rFont val="Roboto Condensed"/>
      </rPr>
      <t>az network application-gateway ssl-policy list-options</t>
    </r>
    <r>
      <rPr>
        <sz val="11"/>
        <color rgb="FF006096"/>
        <rFont val="Roboto Condensed"/>
      </rPr>
      <t xml:space="preserve">
</t>
    </r>
    <r>
      <rPr>
        <sz val="11"/>
        <color rgb="FF000000"/>
        <rFont val="Calibri"/>
      </rPr>
      <t xml:space="preserve">
</t>
    </r>
    <r>
      <rPr>
        <sz val="11"/>
        <color rgb="FF000000"/>
        <rFont val="Calibri"/>
      </rPr>
      <t>Run the following command to list available predefined SSL policies:</t>
    </r>
    <r>
      <rPr>
        <sz val="11"/>
        <color rgb="FF000000"/>
        <rFont val="Calibri"/>
      </rPr>
      <t xml:space="preserve">
</t>
    </r>
    <r>
      <rPr>
        <sz val="11"/>
        <color rgb="FF006096"/>
        <rFont val="Roboto Condensed"/>
      </rPr>
      <t>az network application-gateway ssl-policy predefined list</t>
    </r>
    <r>
      <rPr>
        <sz val="11"/>
        <color rgb="FF006096"/>
        <rFont val="Roboto Condensed"/>
      </rPr>
      <t xml:space="preserve">
</t>
    </r>
    <r>
      <rPr>
        <sz val="11"/>
        <color rgb="FF000000"/>
        <rFont val="Calibri"/>
      </rPr>
      <t xml:space="preserve">
</t>
    </r>
    <r>
      <rPr>
        <sz val="11"/>
        <color rgb="FF000000"/>
        <rFont val="Calibri"/>
      </rPr>
      <t>For each application gateway requiring remediation, run the following command to set a predefined SSL policy:</t>
    </r>
    <r>
      <rPr>
        <sz val="11"/>
        <color rgb="FF000000"/>
        <rFont val="Calibri"/>
      </rPr>
      <t xml:space="preserve">
</t>
    </r>
    <r>
      <rPr>
        <sz val="11"/>
        <color rgb="FF006096"/>
        <rFont val="Roboto Condensed"/>
      </rPr>
      <t>az network application-gateway ssl-policy set --resource-group &lt;resource-group&gt; --gateway-name &lt;application-gateway&gt; --name &lt;ssl-policy&gt; --policy-type Predefined</t>
    </r>
    <r>
      <rPr>
        <sz val="11"/>
        <color rgb="FF006096"/>
        <rFont val="Roboto Condensed"/>
      </rPr>
      <t xml:space="preserve">
</t>
    </r>
    <r>
      <rPr>
        <sz val="11"/>
        <color rgb="FF000000"/>
        <rFont val="Calibri"/>
      </rPr>
      <t xml:space="preserve">
</t>
    </r>
    <r>
      <rPr>
        <sz val="11"/>
        <color rgb="FF000000"/>
        <rFont val="Calibri"/>
      </rPr>
      <t>Alternatively, run the following command to set a custom SSL policy:</t>
    </r>
    <r>
      <rPr>
        <sz val="11"/>
        <color rgb="FF000000"/>
        <rFont val="Calibri"/>
      </rPr>
      <t xml:space="preserve">
</t>
    </r>
    <r>
      <rPr>
        <sz val="11"/>
        <color rgb="FF006096"/>
        <rFont val="Roboto Condensed"/>
      </rPr>
      <t>az network application-gateway ssl-policy set --resource-group &lt;resource-group&gt; --gateway-name &lt;application-gateway&gt; --policy-type Custom --min-protocol-version &lt;min-protocol-version&gt; --cipher-suites &lt;cipher-suites&gt;</t>
    </r>
    <r>
      <rPr>
        <sz val="11"/>
        <color rgb="FF006096"/>
        <rFont val="Roboto Condensed"/>
      </rPr>
      <t xml:space="preserve">
</t>
    </r>
  </si>
  <si>
    <r>
      <rPr>
        <sz val="11"/>
        <color rgb="FF000000"/>
        <rFont val="Calibri"/>
      </rPr>
      <t xml:space="preserve">The TLS (Transport Layer Security) protocol secures data in transit using asymmetric encryption. Application gateways use TLS 1.2 for the </t>
    </r>
    <r>
      <rPr>
        <b/>
        <sz val="11"/>
        <color rgb="FF000000"/>
        <rFont val="Calibri"/>
      </rPr>
      <t>Min protocol version</t>
    </r>
    <r>
      <rPr>
        <sz val="11"/>
        <color rgb="FF000000"/>
        <rFont val="Calibri"/>
      </rPr>
      <t xml:space="preserve"> by default but can also be configured to use TLS 1.3.</t>
    </r>
    <r>
      <rPr>
        <sz val="11"/>
        <color rgb="FF000000"/>
        <rFont val="Calibri"/>
      </rPr>
      <t xml:space="preserve">
</t>
    </r>
    <r>
      <rPr>
        <sz val="11"/>
        <color rgb="FF000000"/>
        <rFont val="Calibri"/>
      </rPr>
      <t>According to Microsoft, "Starting August 31, 2025, all clients and backend servers interacting with Azure Application Gateway must use Transport Layer Security (TLS) 1.2 or higher, as support for TLS 1.0 and 1.1 will be discontinued."</t>
    </r>
  </si>
  <si>
    <r>
      <rPr>
        <sz val="11"/>
        <color rgb="FF000000"/>
        <rFont val="Calibri"/>
      </rPr>
      <t>Using the latest TLS version may affect compatibility with clients and backend services.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</si>
  <si>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Listeners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SSL Policy</t>
    </r>
    <r>
      <rPr>
        <sz val="11"/>
        <color rgb="FF000000"/>
        <rFont val="Calibri"/>
      </rPr>
      <t xml:space="preserve">, ensure </t>
    </r>
    <r>
      <rPr>
        <b/>
        <sz val="11"/>
        <color rgb="FF000000"/>
        <rFont val="Calibri"/>
      </rPr>
      <t>Min protocol version</t>
    </r>
    <r>
      <rPr>
        <sz val="11"/>
        <color rgb="FF000000"/>
        <rFont val="Calibri"/>
      </rPr>
      <t xml:space="preserve"> is set to </t>
    </r>
    <r>
      <rPr>
        <b/>
        <sz val="11"/>
        <color rgb="FF000000"/>
        <rFont val="Calibri"/>
      </rPr>
      <t>TLSv1_2</t>
    </r>
    <r>
      <rPr>
        <sz val="11"/>
        <color rgb="FF000000"/>
        <rFont val="Calibri"/>
      </rPr>
      <t xml:space="preserve"> or higher.</t>
    </r>
    <r>
      <rPr>
        <sz val="11"/>
        <color rgb="FF000000"/>
        <rFont val="Calibri"/>
      </rPr>
      <t xml:space="preserve">
</t>
    </r>
    <r>
      <rPr>
        <sz val="11"/>
        <color rgb="FF000000"/>
        <rFont val="Calibri"/>
      </rPr>
      <t>- Repeat steps 1-4 for each application gateway.</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application gateways:</t>
    </r>
    <r>
      <rPr>
        <sz val="11"/>
        <color rgb="FF000000"/>
        <rFont val="Calibri"/>
      </rPr>
      <t xml:space="preserve">
</t>
    </r>
    <r>
      <rPr>
        <sz val="11"/>
        <color rgb="FF006096"/>
        <rFont val="Roboto Condensed"/>
      </rPr>
      <t>az network application-gateway list</t>
    </r>
    <r>
      <rPr>
        <sz val="11"/>
        <color rgb="FF006096"/>
        <rFont val="Roboto Condensed"/>
      </rPr>
      <t xml:space="preserve">
</t>
    </r>
    <r>
      <rPr>
        <sz val="11"/>
        <color rgb="FF000000"/>
        <rFont val="Calibri"/>
      </rPr>
      <t xml:space="preserve">
</t>
    </r>
    <r>
      <rPr>
        <sz val="11"/>
        <color rgb="FF000000"/>
        <rFont val="Calibri"/>
      </rPr>
      <t>For each application gateway, run the following command to get the SSL policy:</t>
    </r>
    <r>
      <rPr>
        <sz val="11"/>
        <color rgb="FF000000"/>
        <rFont val="Calibri"/>
      </rPr>
      <t xml:space="preserve">
</t>
    </r>
    <r>
      <rPr>
        <sz val="11"/>
        <color rgb="FF006096"/>
        <rFont val="Roboto Condensed"/>
      </rPr>
      <t>az network application-gateway ssl-policy show --resource-group &lt;resource-group&gt; --gateway-name &lt;application-gateway&gt;</t>
    </r>
    <r>
      <rPr>
        <sz val="11"/>
        <color rgb="FF006096"/>
        <rFont val="Roboto Condensed"/>
      </rPr>
      <t xml:space="preserve">
</t>
    </r>
    <r>
      <rPr>
        <sz val="11"/>
        <color rgb="FF000000"/>
        <rFont val="Calibri"/>
      </rPr>
      <t xml:space="preserve">
</t>
    </r>
    <r>
      <rPr>
        <sz val="11"/>
        <color rgb="FF000000"/>
        <rFont val="Calibri"/>
      </rPr>
      <t xml:space="preserve">For each SSL policy, run the following command to get the </t>
    </r>
    <r>
      <rPr>
        <b/>
        <sz val="11"/>
        <color rgb="FF000000"/>
        <rFont val="Calibri"/>
      </rPr>
      <t>minProtocolVersion</t>
    </r>
    <r>
      <rPr>
        <sz val="11"/>
        <color rgb="FF000000"/>
        <rFont val="Calibri"/>
      </rPr>
      <t>:</t>
    </r>
    <r>
      <rPr>
        <sz val="11"/>
        <color rgb="FF000000"/>
        <rFont val="Calibri"/>
      </rPr>
      <t xml:space="preserve">
</t>
    </r>
    <r>
      <rPr>
        <sz val="11"/>
        <color rgb="FF006096"/>
        <rFont val="Roboto Condensed"/>
      </rPr>
      <t>az network application-gateway ssl-policy predefined show --name &lt;ssl-policy&gt; --query minProtocolVersion</t>
    </r>
    <r>
      <rPr>
        <sz val="11"/>
        <color rgb="FF006096"/>
        <rFont val="Roboto Condensed"/>
      </rPr>
      <t xml:space="preserve">
</t>
    </r>
    <r>
      <rPr>
        <sz val="11"/>
        <color rgb="FF000000"/>
        <rFont val="Calibri"/>
      </rPr>
      <t xml:space="preserve">
</t>
    </r>
    <r>
      <rPr>
        <sz val="11"/>
        <color rgb="FF000000"/>
        <rFont val="Calibri"/>
      </rPr>
      <t>The recommended policy names for Azure Application Gateway are:</t>
    </r>
    <r>
      <rPr>
        <sz val="11"/>
        <color rgb="FF000000"/>
        <rFont val="Calibri"/>
      </rPr>
      <t xml:space="preserve">
</t>
    </r>
    <r>
      <rPr>
        <sz val="11"/>
        <color rgb="FF000000"/>
        <rFont val="Calibri"/>
      </rPr>
      <t>- 20220101S (TLS 1.2 and 1.3), and</t>
    </r>
    <r>
      <rPr>
        <sz val="11"/>
        <color rgb="FF000000"/>
        <rFont val="Calibri"/>
      </rPr>
      <t xml:space="preserve">
</t>
    </r>
    <r>
      <rPr>
        <sz val="11"/>
        <color rgb="FF000000"/>
        <rFont val="Calibri"/>
      </rPr>
      <t>- 20220101 (TLS 1.2 and 1.3)</t>
    </r>
    <r>
      <rPr>
        <sz val="11"/>
        <color rgb="FF000000"/>
        <rFont val="Calibri"/>
      </rPr>
      <t xml:space="preserve">
</t>
    </r>
    <r>
      <rPr>
        <sz val="11"/>
        <color rgb="FF000000"/>
        <rFont val="Calibri"/>
      </rPr>
      <t>PQC Compliant Cipher: TLS_256_AES_GCM_SHA348 (with ML-KEM, ML-DSA, SLH-DSA for key establishment algorithms approved by NIST currently)</t>
    </r>
  </si>
  <si>
    <r>
      <rPr>
        <b/>
        <sz val="11"/>
        <color rgb="FF000000"/>
        <rFont val="Calibri"/>
      </rPr>
      <t>Min protocol version</t>
    </r>
    <r>
      <rPr>
        <sz val="11"/>
        <color rgb="FF000000"/>
        <rFont val="Calibri"/>
      </rPr>
      <t xml:space="preserve"> is set to </t>
    </r>
    <r>
      <rPr>
        <b/>
        <sz val="11"/>
        <color rgb="FF000000"/>
        <rFont val="Calibri"/>
      </rPr>
      <t>TLSv1_2</t>
    </r>
    <r>
      <rPr>
        <sz val="11"/>
        <color rgb="FF000000"/>
        <rFont val="Calibri"/>
      </rPr>
      <t xml:space="preserve"> by default.</t>
    </r>
  </si>
  <si>
    <t>7.13</t>
  </si>
  <si>
    <r>
      <rPr>
        <sz val="11"/>
        <rFont val="Calibri"/>
      </rPr>
      <t xml:space="preserve">Ensure </t>
    </r>
    <r>
      <rPr>
        <sz val="11"/>
        <color rgb="FF000000"/>
        <rFont val="Calibri"/>
      </rPr>
      <t>'</t>
    </r>
    <r>
      <rPr>
        <b/>
        <sz val="11"/>
        <color rgb="FF000000"/>
        <rFont val="Calibri"/>
      </rPr>
      <t>HTTP2</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Application Gateway</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</si>
  <si>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HTTP2</t>
    </r>
    <r>
      <rPr>
        <sz val="11"/>
        <color rgb="FF000000"/>
        <rFont val="Calibri"/>
      </rPr>
      <t xml:space="preserve">, click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application gateway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application gateway requiring remediation, run the following command to enable HTTP2:</t>
    </r>
    <r>
      <rPr>
        <sz val="11"/>
        <color rgb="FF000000"/>
        <rFont val="Calibri"/>
      </rPr>
      <t xml:space="preserve">
</t>
    </r>
    <r>
      <rPr>
        <sz val="11"/>
        <color rgb="FF006096"/>
        <rFont val="Roboto Condensed"/>
      </rPr>
      <t>az network application-gateway update --resource-group &lt;resource-group&gt; --name &lt;application-gateway&gt; --http2 Enabled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 to get the application gateway in a resource group with a given name:</t>
    </r>
    <r>
      <rPr>
        <sz val="11"/>
        <color rgb="FF000000"/>
        <rFont val="Calibri"/>
      </rPr>
      <t xml:space="preserve">
</t>
    </r>
    <r>
      <rPr>
        <sz val="11"/>
        <color rgb="FF006096"/>
        <rFont val="Roboto Condensed"/>
      </rPr>
      <t>$gateway = Get-AzApplicationGateway -ResourceGroupName &lt;resource-group&gt; -Name &lt;application-gateway&gt;</t>
    </r>
    <r>
      <rPr>
        <sz val="11"/>
        <color rgb="FF006096"/>
        <rFont val="Roboto Condensed"/>
      </rPr>
      <t xml:space="preserve">
</t>
    </r>
    <r>
      <rPr>
        <sz val="11"/>
        <color rgb="FF000000"/>
        <rFont val="Calibri"/>
      </rPr>
      <t xml:space="preserve">
</t>
    </r>
    <r>
      <rPr>
        <sz val="11"/>
        <color rgb="FF000000"/>
        <rFont val="Calibri"/>
      </rPr>
      <t>Run the following command to enable HTTP2:</t>
    </r>
    <r>
      <rPr>
        <sz val="11"/>
        <color rgb="FF000000"/>
        <rFont val="Calibri"/>
      </rPr>
      <t xml:space="preserve">
</t>
    </r>
    <r>
      <rPr>
        <sz val="11"/>
        <color rgb="FF006096"/>
        <rFont val="Roboto Condensed"/>
      </rPr>
      <t>$gateway.EnableHttp2 = $true</t>
    </r>
    <r>
      <rPr>
        <sz val="11"/>
        <color rgb="FF006096"/>
        <rFont val="Roboto Condensed"/>
      </rPr>
      <t xml:space="preserve">
</t>
    </r>
    <r>
      <rPr>
        <sz val="11"/>
        <color rgb="FF000000"/>
        <rFont val="Calibri"/>
      </rPr>
      <t xml:space="preserve">
</t>
    </r>
    <r>
      <rPr>
        <sz val="11"/>
        <color rgb="FF000000"/>
        <rFont val="Calibri"/>
      </rPr>
      <t>Run the following command to apply the update:</t>
    </r>
    <r>
      <rPr>
        <sz val="11"/>
        <color rgb="FF000000"/>
        <rFont val="Calibri"/>
      </rPr>
      <t xml:space="preserve">
</t>
    </r>
    <r>
      <rPr>
        <sz val="11"/>
        <color rgb="FF006096"/>
        <rFont val="Roboto Condensed"/>
      </rPr>
      <t>Set-AzApplicationGateway -ApplicationGateway $gateway</t>
    </r>
    <r>
      <rPr>
        <sz val="11"/>
        <color rgb="FF006096"/>
        <rFont val="Roboto Condensed"/>
      </rPr>
      <t xml:space="preserve">
</t>
    </r>
    <r>
      <rPr>
        <sz val="11"/>
        <color rgb="FF000000"/>
        <rFont val="Calibri"/>
      </rPr>
      <t xml:space="preserve">
</t>
    </r>
    <r>
      <rPr>
        <sz val="11"/>
        <color rgb="FF000000"/>
        <rFont val="Calibri"/>
      </rPr>
      <t>Repeat for each application gateway requiring remediation.</t>
    </r>
  </si>
  <si>
    <r>
      <rPr>
        <sz val="11"/>
        <color rgb="FF000000"/>
        <rFont val="Calibri"/>
      </rPr>
      <t>Enable HTTP/2 for improved performance, efficiency, and security.</t>
    </r>
    <r>
      <rPr>
        <sz val="11"/>
        <color rgb="FF000000"/>
        <rFont val="Calibri"/>
      </rPr>
      <t xml:space="preserve">
</t>
    </r>
    <r>
      <rPr>
        <sz val="11"/>
        <color rgb="FF000000"/>
        <rFont val="Calibri"/>
      </rPr>
      <t>HTTP/2 protocol support is available to clients that connect to application gateway listeners only. Communication with backend server pools is always HTTP/1.1.</t>
    </r>
  </si>
  <si>
    <r>
      <rPr>
        <sz val="11"/>
        <color rgb="FF000000"/>
        <rFont val="Calibri"/>
      </rPr>
      <t>Clients and backend services that do not support HTTP/2 will fall back to HTTP/1.1.</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</si>
  <si>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HTTP2</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 Repeat steps 1-4 for each application gateway.</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application gateways:</t>
    </r>
    <r>
      <rPr>
        <sz val="11"/>
        <color rgb="FF000000"/>
        <rFont val="Calibri"/>
      </rPr>
      <t xml:space="preserve">
</t>
    </r>
    <r>
      <rPr>
        <sz val="11"/>
        <color rgb="FF006096"/>
        <rFont val="Roboto Condensed"/>
      </rPr>
      <t>az network application-gateway list</t>
    </r>
    <r>
      <rPr>
        <sz val="11"/>
        <color rgb="FF006096"/>
        <rFont val="Roboto Condensed"/>
      </rPr>
      <t xml:space="preserve">
</t>
    </r>
    <r>
      <rPr>
        <sz val="11"/>
        <color rgb="FF000000"/>
        <rFont val="Calibri"/>
      </rPr>
      <t xml:space="preserve">
</t>
    </r>
    <r>
      <rPr>
        <sz val="11"/>
        <color rgb="FF000000"/>
        <rFont val="Calibri"/>
      </rPr>
      <t>For each application gateway, run the following command to get the HTTP2 setting:</t>
    </r>
    <r>
      <rPr>
        <sz val="11"/>
        <color rgb="FF000000"/>
        <rFont val="Calibri"/>
      </rPr>
      <t xml:space="preserve">
</t>
    </r>
    <r>
      <rPr>
        <sz val="11"/>
        <color rgb="FF006096"/>
        <rFont val="Roboto Condensed"/>
      </rPr>
      <t>az network application-gateway show --resource-group &lt;resource-group&gt; --name &lt;application-gateway&gt; --query enableHttp2</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true</t>
    </r>
    <r>
      <rPr>
        <sz val="11"/>
        <color rgb="FF000000"/>
        <rFont val="Calibri"/>
      </rPr>
      <t xml:space="preserve">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application gateways:</t>
    </r>
    <r>
      <rPr>
        <sz val="11"/>
        <color rgb="FF000000"/>
        <rFont val="Calibri"/>
      </rPr>
      <t xml:space="preserve">
</t>
    </r>
    <r>
      <rPr>
        <sz val="11"/>
        <color rgb="FF006096"/>
        <rFont val="Roboto Condensed"/>
      </rPr>
      <t>Get-AzApplicationGateway</t>
    </r>
    <r>
      <rPr>
        <sz val="11"/>
        <color rgb="FF006096"/>
        <rFont val="Roboto Condensed"/>
      </rPr>
      <t xml:space="preserve">
</t>
    </r>
    <r>
      <rPr>
        <sz val="11"/>
        <color rgb="FF000000"/>
        <rFont val="Calibri"/>
      </rPr>
      <t xml:space="preserve">
</t>
    </r>
    <r>
      <rPr>
        <sz val="11"/>
        <color rgb="FF000000"/>
        <rFont val="Calibri"/>
      </rPr>
      <t>Run the following command to get the application gateway in a resource group with a given name:</t>
    </r>
    <r>
      <rPr>
        <sz val="11"/>
        <color rgb="FF000000"/>
        <rFont val="Calibri"/>
      </rPr>
      <t xml:space="preserve">
</t>
    </r>
    <r>
      <rPr>
        <sz val="11"/>
        <color rgb="FF006096"/>
        <rFont val="Roboto Condensed"/>
      </rPr>
      <t>$gateway = Get-AzApplicationGateway -ResourceGroupName &lt;resource-group&gt; -Name &lt;application-gateway&gt;</t>
    </r>
    <r>
      <rPr>
        <sz val="11"/>
        <color rgb="FF006096"/>
        <rFont val="Roboto Condensed"/>
      </rPr>
      <t xml:space="preserve">
</t>
    </r>
    <r>
      <rPr>
        <sz val="11"/>
        <color rgb="FF000000"/>
        <rFont val="Calibri"/>
      </rPr>
      <t xml:space="preserve">
</t>
    </r>
    <r>
      <rPr>
        <sz val="11"/>
        <color rgb="FF000000"/>
        <rFont val="Calibri"/>
      </rPr>
      <t>Run the following command to get the HTTP2 setting:</t>
    </r>
    <r>
      <rPr>
        <sz val="11"/>
        <color rgb="FF000000"/>
        <rFont val="Calibri"/>
      </rPr>
      <t xml:space="preserve">
</t>
    </r>
    <r>
      <rPr>
        <sz val="11"/>
        <color rgb="FF006096"/>
        <rFont val="Roboto Condensed"/>
      </rPr>
      <t>$gateway.EnableHttp2</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True</t>
    </r>
    <r>
      <rPr>
        <sz val="11"/>
        <color rgb="FF000000"/>
        <rFont val="Calibri"/>
      </rPr>
      <t xml:space="preserve"> is returned.</t>
    </r>
    <r>
      <rPr>
        <sz val="11"/>
        <color rgb="FF000000"/>
        <rFont val="Calibri"/>
      </rPr>
      <t xml:space="preserve">
</t>
    </r>
    <r>
      <rPr>
        <sz val="11"/>
        <color rgb="FF000000"/>
        <rFont val="Calibri"/>
      </rPr>
      <t>Repeat for each application gateway.</t>
    </r>
  </si>
  <si>
    <r>
      <rPr>
        <sz val="11"/>
        <color rgb="FF000000"/>
        <rFont val="Calibri"/>
      </rPr>
      <t>HTTP2 is enabled by default.</t>
    </r>
  </si>
  <si>
    <t>7.14</t>
  </si>
  <si>
    <r>
      <rPr>
        <sz val="11"/>
        <rFont val="Calibri"/>
      </rPr>
      <t>Ensure Request Body Inspection is Enabled in Azure Web Application Firewall policy on Azure Application Gateway</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</si>
  <si>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Web application firewall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Associated web application firewall policy</t>
    </r>
    <r>
      <rPr>
        <sz val="11"/>
        <color rgb="FF000000"/>
        <rFont val="Calibri"/>
      </rPr>
      <t>, click the policy name.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Policy settings</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Enforce request body inspection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application gateway and firewall policy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firewall policy requiring remediation, run the following command to enable request body inspection:</t>
    </r>
    <r>
      <rPr>
        <sz val="11"/>
        <color rgb="FF000000"/>
        <rFont val="Calibri"/>
      </rPr>
      <t xml:space="preserve">
</t>
    </r>
    <r>
      <rPr>
        <sz val="11"/>
        <color rgb="FF006096"/>
        <rFont val="Roboto Condensed"/>
      </rPr>
      <t>az network application-gateway waf-policy update --ids &lt;firewall-policy&gt; --policy-settings request-body-check=true</t>
    </r>
    <r>
      <rPr>
        <sz val="11"/>
        <color rgb="FF006096"/>
        <rFont val="Roboto Condensed"/>
      </rPr>
      <t xml:space="preserve">
</t>
    </r>
  </si>
  <si>
    <r>
      <rPr>
        <sz val="11"/>
        <color rgb="FF000000"/>
        <rFont val="Calibri"/>
      </rPr>
      <t>Enable request body inspection so that the Web Application Firewall evaluates the contents of HTTP message bodies for potential threats.</t>
    </r>
  </si>
  <si>
    <r>
      <rPr>
        <sz val="11"/>
        <color rgb="FF000000"/>
        <rFont val="Calibri"/>
      </rPr>
      <t>Minor performance impact on the Web Application Firewall. Additional effort may be required to monitor findings.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</si>
  <si>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Web application firewall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Associated web application firewall policy</t>
    </r>
    <r>
      <rPr>
        <sz val="11"/>
        <color rgb="FF000000"/>
        <rFont val="Calibri"/>
      </rPr>
      <t>, click the policy name.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Policy settings</t>
    </r>
    <r>
      <rPr>
        <sz val="11"/>
        <color rgb="FF000000"/>
        <rFont val="Calibri"/>
      </rPr>
      <t>.</t>
    </r>
    <r>
      <rPr>
        <sz val="11"/>
        <color rgb="FF000000"/>
        <rFont val="Calibri"/>
      </rPr>
      <t xml:space="preserve">
</t>
    </r>
    <r>
      <rPr>
        <sz val="11"/>
        <color rgb="FF000000"/>
        <rFont val="Calibri"/>
      </rPr>
      <t xml:space="preserve">- Ensure the box next to </t>
    </r>
    <r>
      <rPr>
        <b/>
        <sz val="11"/>
        <color rgb="FF000000"/>
        <rFont val="Calibri"/>
      </rPr>
      <t>Enforce request body inspection</t>
    </r>
    <r>
      <rPr>
        <sz val="11"/>
        <color rgb="FF000000"/>
        <rFont val="Calibri"/>
      </rPr>
      <t xml:space="preserve"> is checked.</t>
    </r>
    <r>
      <rPr>
        <sz val="11"/>
        <color rgb="FF000000"/>
        <rFont val="Calibri"/>
      </rPr>
      <t xml:space="preserve">
</t>
    </r>
    <r>
      <rPr>
        <sz val="11"/>
        <color rgb="FF000000"/>
        <rFont val="Calibri"/>
      </rPr>
      <t>- Repeat steps 1-6 for each application gateway.</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application gateways:</t>
    </r>
    <r>
      <rPr>
        <sz val="11"/>
        <color rgb="FF000000"/>
        <rFont val="Calibri"/>
      </rPr>
      <t xml:space="preserve">
</t>
    </r>
    <r>
      <rPr>
        <sz val="11"/>
        <color rgb="FF006096"/>
        <rFont val="Roboto Condensed"/>
      </rPr>
      <t>az network application-gateway list</t>
    </r>
    <r>
      <rPr>
        <sz val="11"/>
        <color rgb="FF006096"/>
        <rFont val="Roboto Condensed"/>
      </rPr>
      <t xml:space="preserve">
</t>
    </r>
    <r>
      <rPr>
        <sz val="11"/>
        <color rgb="FF000000"/>
        <rFont val="Calibri"/>
      </rPr>
      <t xml:space="preserve">
</t>
    </r>
    <r>
      <rPr>
        <sz val="11"/>
        <color rgb="FF000000"/>
        <rFont val="Calibri"/>
      </rPr>
      <t>For each application gateway, run the following command to get the firewall policy id:</t>
    </r>
    <r>
      <rPr>
        <sz val="11"/>
        <color rgb="FF000000"/>
        <rFont val="Calibri"/>
      </rPr>
      <t xml:space="preserve">
</t>
    </r>
    <r>
      <rPr>
        <sz val="11"/>
        <color rgb="FF006096"/>
        <rFont val="Roboto Condensed"/>
      </rPr>
      <t>az network application-gateway show --resource-group &lt;resource-group&gt; --name &lt;application-gateway&gt; --query firewallPolicy.id</t>
    </r>
    <r>
      <rPr>
        <sz val="11"/>
        <color rgb="FF006096"/>
        <rFont val="Roboto Condensed"/>
      </rPr>
      <t xml:space="preserve">
</t>
    </r>
    <r>
      <rPr>
        <sz val="11"/>
        <color rgb="FF000000"/>
        <rFont val="Calibri"/>
      </rPr>
      <t xml:space="preserve">
</t>
    </r>
    <r>
      <rPr>
        <sz val="11"/>
        <color rgb="FF000000"/>
        <rFont val="Calibri"/>
      </rPr>
      <t>For each firewall policy, run the following command to get the request body inspection setting:</t>
    </r>
    <r>
      <rPr>
        <sz val="11"/>
        <color rgb="FF000000"/>
        <rFont val="Calibri"/>
      </rPr>
      <t xml:space="preserve">
</t>
    </r>
    <r>
      <rPr>
        <sz val="11"/>
        <color rgb="FF006096"/>
        <rFont val="Roboto Condensed"/>
      </rPr>
      <t>az network application-gateway waf-policy show --ids &lt;firewall-policy&gt; --query policySettings.requestBodyCheck</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true</t>
    </r>
    <r>
      <rPr>
        <sz val="11"/>
        <color rgb="FF000000"/>
        <rFont val="Calibri"/>
      </rPr>
      <t xml:space="preserve"> is returned.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ca85ef9a-741d-461d-8b7a-18c2da82c666 </t>
    </r>
    <r>
      <rPr>
        <sz val="11"/>
        <color rgb="FF0000FF"/>
        <rFont val="Calibri"/>
      </rPr>
      <t>(https://portal.azure.com/#view/Microsoft_Azure_Policy/PolicyDetailBlade/definitionId/%2Fproviders%2FMicrosoft.Authorization%2FpolicyDefinitions%2Fca85ef9a-741d-461d-8b7a-18c2da82c666)</t>
    </r>
    <r>
      <rPr>
        <sz val="11"/>
        <color rgb="FF000000"/>
        <rFont val="Calibri"/>
      </rPr>
      <t xml:space="preserve"> </t>
    </r>
    <r>
      <rPr>
        <b/>
        <sz val="11"/>
        <color rgb="FF000000"/>
        <rFont val="Calibri"/>
      </rPr>
      <t>- Name:</t>
    </r>
    <r>
      <rPr>
        <sz val="11"/>
        <color rgb="FF000000"/>
        <rFont val="Calibri"/>
      </rPr>
      <t xml:space="preserve"> 'Azure Web Application Firewall on Azure Application Gateway should have request body inspection enabled'</t>
    </r>
  </si>
  <si>
    <r>
      <rPr>
        <sz val="11"/>
        <color rgb="FF000000"/>
        <rFont val="Calibri"/>
      </rPr>
      <t>Request body inspection is enabled by default on Azure Application Gateways with Web Application Firewall.</t>
    </r>
  </si>
  <si>
    <t>7.15</t>
  </si>
  <si>
    <r>
      <rPr>
        <sz val="11"/>
        <rFont val="Calibri"/>
      </rPr>
      <t>Ensure Bot Protection is Enabled in Azure Web Application Firewall Policy on Azure Application Gateway</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</si>
  <si>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Web application firewall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Associated web application firewall policy</t>
    </r>
    <r>
      <rPr>
        <sz val="11"/>
        <color rgb="FF000000"/>
        <rFont val="Calibri"/>
      </rPr>
      <t>, click the policy name.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Managed rules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Bot Management ruleset</t>
    </r>
    <r>
      <rPr>
        <sz val="11"/>
        <color rgb="FF000000"/>
        <rFont val="Calibri"/>
      </rPr>
      <t>, click to display the drop-down menu.</t>
    </r>
    <r>
      <rPr>
        <sz val="11"/>
        <color rgb="FF000000"/>
        <rFont val="Calibri"/>
      </rPr>
      <t xml:space="preserve">
</t>
    </r>
    <r>
      <rPr>
        <sz val="11"/>
        <color rgb="FF000000"/>
        <rFont val="Calibri"/>
      </rPr>
      <t xml:space="preserve">- Select a </t>
    </r>
    <r>
      <rPr>
        <b/>
        <sz val="11"/>
        <color rgb="FF000000"/>
        <rFont val="Calibri"/>
      </rPr>
      <t>Microsoft_BotManagerRuleSet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X</t>
    </r>
    <r>
      <rPr>
        <sz val="11"/>
        <color rgb="FF000000"/>
        <rFont val="Calibri"/>
      </rPr>
      <t xml:space="preserve"> to close the panel.</t>
    </r>
    <r>
      <rPr>
        <sz val="11"/>
        <color rgb="FF000000"/>
        <rFont val="Calibri"/>
      </rPr>
      <t xml:space="preserve">
</t>
    </r>
    <r>
      <rPr>
        <sz val="11"/>
        <color rgb="FF000000"/>
        <rFont val="Calibri"/>
      </rPr>
      <t>- Repeat steps 1-10 for each application gateway and firewall policy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firewall policy requiring remediation, run the following command to enable bot protection:</t>
    </r>
    <r>
      <rPr>
        <sz val="11"/>
        <color rgb="FF000000"/>
        <rFont val="Calibri"/>
      </rPr>
      <t xml:space="preserve">
</t>
    </r>
    <r>
      <rPr>
        <sz val="11"/>
        <color rgb="FF006096"/>
        <rFont val="Roboto Condensed"/>
      </rPr>
      <t>az network application-gateway waf-policy managed-rule rule-set add --resource-group &lt;resource-group&gt; --policy-name &lt;firewall-policy&gt; --type Microsoft_BotManagerRuleSet --version &lt;0.1|1.0|1.1&gt;</t>
    </r>
    <r>
      <rPr>
        <sz val="11"/>
        <color rgb="FF006096"/>
        <rFont val="Roboto Condensed"/>
      </rPr>
      <t xml:space="preserve">
</t>
    </r>
  </si>
  <si>
    <r>
      <rPr>
        <sz val="11"/>
        <color rgb="FF000000"/>
        <rFont val="Calibri"/>
      </rPr>
      <t>Enable bot protection on the Web Application Firewall to block or log requests from known malicious IP addresses identified through the Microsoft Threat Intelligence feed.</t>
    </r>
  </si>
  <si>
    <r>
      <rPr>
        <sz val="11"/>
        <color rgb="FF000000"/>
        <rFont val="Calibri"/>
      </rPr>
      <t>May require monitoring to identify false positives.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</si>
  <si>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Application gateways</t>
    </r>
    <r>
      <rPr>
        <sz val="11"/>
        <color rgb="FF000000"/>
        <rFont val="Calibri"/>
      </rPr>
      <t>.</t>
    </r>
    <r>
      <rPr>
        <sz val="11"/>
        <color rgb="FF000000"/>
        <rFont val="Calibri"/>
      </rPr>
      <t xml:space="preserve">
</t>
    </r>
    <r>
      <rPr>
        <sz val="11"/>
        <color rgb="FF000000"/>
        <rFont val="Calibri"/>
      </rPr>
      <t>- Click the name of an application gateway.</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Web application firewall</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Associated web application firewall policy</t>
    </r>
    <r>
      <rPr>
        <sz val="11"/>
        <color rgb="FF000000"/>
        <rFont val="Calibri"/>
      </rPr>
      <t>, click the policy name.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Managed rules</t>
    </r>
    <r>
      <rPr>
        <sz val="11"/>
        <color rgb="FF000000"/>
        <rFont val="Calibri"/>
      </rPr>
      <t>.</t>
    </r>
    <r>
      <rPr>
        <sz val="11"/>
        <color rgb="FF000000"/>
        <rFont val="Calibri"/>
      </rPr>
      <t xml:space="preserve">
</t>
    </r>
    <r>
      <rPr>
        <sz val="11"/>
        <color rgb="FF000000"/>
        <rFont val="Calibri"/>
      </rPr>
      <t xml:space="preserve">- Ensure a </t>
    </r>
    <r>
      <rPr>
        <b/>
        <sz val="11"/>
        <color rgb="FF000000"/>
        <rFont val="Calibri"/>
      </rPr>
      <t>Rule Id</t>
    </r>
    <r>
      <rPr>
        <sz val="11"/>
        <color rgb="FF000000"/>
        <rFont val="Calibri"/>
      </rPr>
      <t xml:space="preserve"> containing </t>
    </r>
    <r>
      <rPr>
        <b/>
        <sz val="11"/>
        <color rgb="FF000000"/>
        <rFont val="Calibri"/>
      </rPr>
      <t>Microsoft_BotManagerRuleSet</t>
    </r>
    <r>
      <rPr>
        <sz val="11"/>
        <color rgb="FF000000"/>
        <rFont val="Calibri"/>
      </rPr>
      <t xml:space="preserve"> is listed.</t>
    </r>
    <r>
      <rPr>
        <sz val="11"/>
        <color rgb="FF000000"/>
        <rFont val="Calibri"/>
      </rPr>
      <t xml:space="preserve">
</t>
    </r>
    <r>
      <rPr>
        <sz val="11"/>
        <color rgb="FF000000"/>
        <rFont val="Calibri"/>
      </rPr>
      <t xml:space="preserve">- Click the </t>
    </r>
    <r>
      <rPr>
        <b/>
        <sz val="11"/>
        <color rgb="FF000000"/>
        <rFont val="Calibri"/>
      </rPr>
      <t>&gt;</t>
    </r>
    <r>
      <rPr>
        <sz val="11"/>
        <color rgb="FF000000"/>
        <rFont val="Calibri"/>
      </rPr>
      <t xml:space="preserve"> to expand the row.</t>
    </r>
    <r>
      <rPr>
        <sz val="11"/>
        <color rgb="FF000000"/>
        <rFont val="Calibri"/>
      </rPr>
      <t xml:space="preserve">
</t>
    </r>
    <r>
      <rPr>
        <sz val="11"/>
        <color rgb="FF000000"/>
        <rFont val="Calibri"/>
      </rPr>
      <t xml:space="preserve">- Ensure the </t>
    </r>
    <r>
      <rPr>
        <b/>
        <sz val="11"/>
        <color rgb="FF000000"/>
        <rFont val="Calibri"/>
      </rPr>
      <t>Status</t>
    </r>
    <r>
      <rPr>
        <sz val="11"/>
        <color rgb="FF000000"/>
        <rFont val="Calibri"/>
      </rPr>
      <t xml:space="preserve"> for </t>
    </r>
    <r>
      <rPr>
        <b/>
        <sz val="11"/>
        <color rgb="FF000000"/>
        <rFont val="Calibri"/>
      </rPr>
      <t>Malicious Bots</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 Repeat steps 1-8 for each application gateway.</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application gateways:</t>
    </r>
    <r>
      <rPr>
        <sz val="11"/>
        <color rgb="FF000000"/>
        <rFont val="Calibri"/>
      </rPr>
      <t xml:space="preserve">
</t>
    </r>
    <r>
      <rPr>
        <sz val="11"/>
        <color rgb="FF006096"/>
        <rFont val="Roboto Condensed"/>
      </rPr>
      <t>az network application-gateway list</t>
    </r>
    <r>
      <rPr>
        <sz val="11"/>
        <color rgb="FF006096"/>
        <rFont val="Roboto Condensed"/>
      </rPr>
      <t xml:space="preserve">
</t>
    </r>
    <r>
      <rPr>
        <sz val="11"/>
        <color rgb="FF000000"/>
        <rFont val="Calibri"/>
      </rPr>
      <t xml:space="preserve">
</t>
    </r>
    <r>
      <rPr>
        <sz val="11"/>
        <color rgb="FF000000"/>
        <rFont val="Calibri"/>
      </rPr>
      <t>For each application gateway, run the following command to get the firewall policy id:</t>
    </r>
    <r>
      <rPr>
        <sz val="11"/>
        <color rgb="FF000000"/>
        <rFont val="Calibri"/>
      </rPr>
      <t xml:space="preserve">
</t>
    </r>
    <r>
      <rPr>
        <sz val="11"/>
        <color rgb="FF006096"/>
        <rFont val="Roboto Condensed"/>
      </rPr>
      <t>az network application-gateway show --resource-group &lt;resource-group&gt; --name &lt;application-gateway&gt; --query firewallPolicy.id</t>
    </r>
    <r>
      <rPr>
        <sz val="11"/>
        <color rgb="FF006096"/>
        <rFont val="Roboto Condensed"/>
      </rPr>
      <t xml:space="preserve">
</t>
    </r>
    <r>
      <rPr>
        <sz val="11"/>
        <color rgb="FF000000"/>
        <rFont val="Calibri"/>
      </rPr>
      <t xml:space="preserve">
</t>
    </r>
    <r>
      <rPr>
        <sz val="11"/>
        <color rgb="FF000000"/>
        <rFont val="Calibri"/>
      </rPr>
      <t>For each firewall policy, run the following command to get the managed rule sets:</t>
    </r>
    <r>
      <rPr>
        <sz val="11"/>
        <color rgb="FF000000"/>
        <rFont val="Calibri"/>
      </rPr>
      <t xml:space="preserve">
</t>
    </r>
    <r>
      <rPr>
        <sz val="11"/>
        <color rgb="FF006096"/>
        <rFont val="Roboto Condensed"/>
      </rPr>
      <t>az network application-gateway waf-policy show --ids &lt;firewall-policy&gt; --query managedRules.managedRuleSets</t>
    </r>
    <r>
      <rPr>
        <sz val="11"/>
        <color rgb="FF006096"/>
        <rFont val="Roboto Condensed"/>
      </rPr>
      <t xml:space="preserve">
</t>
    </r>
    <r>
      <rPr>
        <sz val="11"/>
        <color rgb="FF000000"/>
        <rFont val="Calibri"/>
      </rPr>
      <t xml:space="preserve">
</t>
    </r>
    <r>
      <rPr>
        <sz val="11"/>
        <color rgb="FF000000"/>
        <rFont val="Calibri"/>
      </rPr>
      <t xml:space="preserve">Ensure a managed rule set with </t>
    </r>
    <r>
      <rPr>
        <b/>
        <sz val="11"/>
        <color rgb="FF000000"/>
        <rFont val="Calibri"/>
      </rPr>
      <t>ruleSetType</t>
    </r>
    <r>
      <rPr>
        <sz val="11"/>
        <color rgb="FF000000"/>
        <rFont val="Calibri"/>
      </rPr>
      <t xml:space="preserve"> of </t>
    </r>
    <r>
      <rPr>
        <b/>
        <sz val="11"/>
        <color rgb="FF000000"/>
        <rFont val="Calibri"/>
      </rPr>
      <t>Microsoft_BotManagerRuleSet</t>
    </r>
    <r>
      <rPr>
        <sz val="11"/>
        <color rgb="FF000000"/>
        <rFont val="Calibri"/>
      </rPr>
      <t xml:space="preserve"> is returned, and that no </t>
    </r>
    <r>
      <rPr>
        <b/>
        <sz val="11"/>
        <color rgb="FF000000"/>
        <rFont val="Calibri"/>
      </rPr>
      <t>ruleGroupOverrides</t>
    </r>
    <r>
      <rPr>
        <sz val="11"/>
        <color rgb="FF000000"/>
        <rFont val="Calibri"/>
      </rPr>
      <t xml:space="preserve"> for </t>
    </r>
    <r>
      <rPr>
        <b/>
        <sz val="11"/>
        <color rgb="FF000000"/>
        <rFont val="Calibri"/>
      </rPr>
      <t>ruleGroupName</t>
    </r>
    <r>
      <rPr>
        <sz val="11"/>
        <color rgb="FF000000"/>
        <rFont val="Calibri"/>
      </rPr>
      <t xml:space="preserve"> </t>
    </r>
    <r>
      <rPr>
        <b/>
        <sz val="11"/>
        <color rgb="FF000000"/>
        <rFont val="Calibri"/>
      </rPr>
      <t>KnownBadBots</t>
    </r>
    <r>
      <rPr>
        <sz val="11"/>
        <color rgb="FF000000"/>
        <rFont val="Calibri"/>
      </rPr>
      <t xml:space="preserve"> with </t>
    </r>
    <r>
      <rPr>
        <b/>
        <sz val="11"/>
        <color rgb="FF000000"/>
        <rFont val="Calibri"/>
      </rPr>
      <t>state</t>
    </r>
    <r>
      <rPr>
        <sz val="11"/>
        <color rgb="FF000000"/>
        <rFont val="Calibri"/>
      </rPr>
      <t xml:space="preserve"> </t>
    </r>
    <r>
      <rPr>
        <b/>
        <sz val="11"/>
        <color rgb="FF000000"/>
        <rFont val="Calibri"/>
      </rPr>
      <t>Disabled</t>
    </r>
    <r>
      <rPr>
        <sz val="11"/>
        <color rgb="FF000000"/>
        <rFont val="Calibri"/>
      </rPr>
      <t xml:space="preserve"> are returned.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ebea0d86-7fbd-42e3-8a46-27e7568c2525 </t>
    </r>
    <r>
      <rPr>
        <sz val="11"/>
        <color rgb="FF0000FF"/>
        <rFont val="Calibri"/>
      </rPr>
      <t>(https://portal.azure.com/#view/Microsoft_Azure_Policy/PolicyDetailBlade/definitionId/%2Fproviders%2FMicrosoft.Authorization%2FpolicyDefinitions%2Febea0d86-7fbd-42e3-8a46-27e7568c2525)</t>
    </r>
    <r>
      <rPr>
        <sz val="11"/>
        <color rgb="FF000000"/>
        <rFont val="Calibri"/>
      </rPr>
      <t xml:space="preserve"> </t>
    </r>
    <r>
      <rPr>
        <b/>
        <sz val="11"/>
        <color rgb="FF000000"/>
        <rFont val="Calibri"/>
      </rPr>
      <t>- Name:</t>
    </r>
    <r>
      <rPr>
        <sz val="11"/>
        <color rgb="FF000000"/>
        <rFont val="Calibri"/>
      </rPr>
      <t xml:space="preserve"> 'Bot Protection should be enabled for Azure Application Gateway WAF'</t>
    </r>
  </si>
  <si>
    <r>
      <rPr>
        <sz val="11"/>
        <color rgb="FF000000"/>
        <rFont val="Calibri"/>
      </rPr>
      <t>Bot protection is disabled by default on Azure Application Gateways with Web Application Firewall.</t>
    </r>
  </si>
  <si>
    <t>7.16</t>
  </si>
  <si>
    <r>
      <rPr>
        <sz val="11"/>
        <rFont val="Calibri"/>
      </rPr>
      <t>Ensure Azure Network Security Perimeter is Used to Secure Azure Platform-as-a-service Resources</t>
    </r>
  </si>
  <si>
    <r>
      <rPr>
        <b/>
        <sz val="11"/>
        <color rgb="FF000000"/>
        <rFont val="Calibri"/>
      </rPr>
      <t>Remediate from Azure Portal</t>
    </r>
    <r>
      <rPr>
        <sz val="11"/>
        <color rgb="FF000000"/>
        <rFont val="Calibri"/>
      </rPr>
      <t xml:space="preserve">
</t>
    </r>
    <r>
      <rPr>
        <sz val="11"/>
        <color rgb="FF000000"/>
        <rFont val="Calibri"/>
      </rPr>
      <t>Create and associate PaaS resources with a new network security perimeter:</t>
    </r>
    <r>
      <rPr>
        <sz val="11"/>
        <color rgb="FF000000"/>
        <rFont val="Calibri"/>
      </rPr>
      <t xml:space="preserve">
</t>
    </r>
    <r>
      <rPr>
        <sz val="11"/>
        <color rgb="FF000000"/>
        <rFont val="Calibri"/>
      </rPr>
      <t xml:space="preserve">- Go to </t>
    </r>
    <r>
      <rPr>
        <b/>
        <sz val="11"/>
        <color rgb="FF000000"/>
        <rFont val="Calibri"/>
      </rPr>
      <t>Network Security Perimeters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Create</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Subscription</t>
    </r>
    <r>
      <rPr>
        <sz val="11"/>
        <color rgb="FF000000"/>
        <rFont val="Calibri"/>
      </rPr>
      <t xml:space="preserve"> and </t>
    </r>
    <r>
      <rPr>
        <b/>
        <sz val="11"/>
        <color rgb="FF000000"/>
        <rFont val="Calibri"/>
      </rPr>
      <t>Resource group</t>
    </r>
    <r>
      <rPr>
        <sz val="11"/>
        <color rgb="FF000000"/>
        <rFont val="Calibri"/>
      </rPr>
      <t xml:space="preserve">, provide a </t>
    </r>
    <r>
      <rPr>
        <b/>
        <sz val="11"/>
        <color rgb="FF000000"/>
        <rFont val="Calibri"/>
      </rPr>
      <t>Name</t>
    </r>
    <r>
      <rPr>
        <sz val="11"/>
        <color rgb="FF000000"/>
        <rFont val="Calibri"/>
      </rPr>
      <t xml:space="preserve">, select a </t>
    </r>
    <r>
      <rPr>
        <b/>
        <sz val="11"/>
        <color rgb="FF000000"/>
        <rFont val="Calibri"/>
      </rPr>
      <t>Region</t>
    </r>
    <r>
      <rPr>
        <sz val="11"/>
        <color rgb="FF000000"/>
        <rFont val="Calibri"/>
      </rPr>
      <t xml:space="preserve">, and provide a </t>
    </r>
    <r>
      <rPr>
        <b/>
        <sz val="11"/>
        <color rgb="FF000000"/>
        <rFont val="Calibri"/>
      </rPr>
      <t>Profile name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t>
    </r>
    <r>
      <rPr>
        <sz val="11"/>
        <color rgb="FF000000"/>
        <rFont val="Calibri"/>
      </rPr>
      <t>.</t>
    </r>
    <r>
      <rPr>
        <sz val="11"/>
        <color rgb="FF000000"/>
        <rFont val="Calibri"/>
      </rPr>
      <t xml:space="preserve">
</t>
    </r>
    <r>
      <rPr>
        <sz val="11"/>
        <color rgb="FF000000"/>
        <rFont val="Calibri"/>
      </rPr>
      <t>- Check the box next to a PaaS resource to associate it with the network security perimeter.</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Configure appropriate </t>
    </r>
    <r>
      <rPr>
        <b/>
        <sz val="11"/>
        <color rgb="FF000000"/>
        <rFont val="Calibri"/>
      </rPr>
      <t>Inbound access rules</t>
    </r>
    <r>
      <rPr>
        <sz val="11"/>
        <color rgb="FF000000"/>
        <rFont val="Calibri"/>
      </rPr>
      <t xml:space="preserve"> for your organization.</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Configure appropriate </t>
    </r>
    <r>
      <rPr>
        <b/>
        <sz val="11"/>
        <color rgb="FF000000"/>
        <rFont val="Calibri"/>
      </rPr>
      <t>Outbound access rules</t>
    </r>
    <r>
      <rPr>
        <sz val="11"/>
        <color rgb="FF000000"/>
        <rFont val="Calibri"/>
      </rPr>
      <t xml:space="preserve"> for your organization.</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Associate PaaS resources with an existing network security perimeter:</t>
    </r>
    <r>
      <rPr>
        <sz val="11"/>
        <color rgb="FF000000"/>
        <rFont val="Calibri"/>
      </rPr>
      <t xml:space="preserve">
</t>
    </r>
    <r>
      <rPr>
        <sz val="11"/>
        <color rgb="FF000000"/>
        <rFont val="Calibri"/>
      </rPr>
      <t xml:space="preserve">- Go to </t>
    </r>
    <r>
      <rPr>
        <b/>
        <sz val="11"/>
        <color rgb="FF000000"/>
        <rFont val="Calibri"/>
      </rPr>
      <t>Network Security Perimeters</t>
    </r>
    <r>
      <rPr>
        <sz val="11"/>
        <color rgb="FF000000"/>
        <rFont val="Calibri"/>
      </rPr>
      <t>.</t>
    </r>
    <r>
      <rPr>
        <sz val="11"/>
        <color rgb="FF000000"/>
        <rFont val="Calibri"/>
      </rPr>
      <t xml:space="preserve">
</t>
    </r>
    <r>
      <rPr>
        <sz val="11"/>
        <color rgb="FF000000"/>
        <rFont val="Calibri"/>
      </rPr>
      <t>- Click the name of a network security perimeter.</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Associated resources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Associate resources with a new profile</t>
    </r>
    <r>
      <rPr>
        <sz val="11"/>
        <color rgb="FF000000"/>
        <rFont val="Calibri"/>
      </rPr>
      <t xml:space="preserve"> or </t>
    </r>
    <r>
      <rPr>
        <b/>
        <sz val="11"/>
        <color rgb="FF000000"/>
        <rFont val="Calibri"/>
      </rPr>
      <t>Associate resources with an existing profile</t>
    </r>
    <r>
      <rPr>
        <sz val="11"/>
        <color rgb="FF000000"/>
        <rFont val="Calibri"/>
      </rPr>
      <t>.</t>
    </r>
    <r>
      <rPr>
        <sz val="11"/>
        <color rgb="FF000000"/>
        <rFont val="Calibri"/>
      </rPr>
      <t xml:space="preserve">
</t>
    </r>
    <r>
      <rPr>
        <sz val="11"/>
        <color rgb="FF000000"/>
        <rFont val="Calibri"/>
      </rPr>
      <t>- To associate resources with a new profile:</t>
    </r>
    <r>
      <rPr>
        <sz val="11"/>
        <color rgb="FF000000"/>
        <rFont val="Calibri"/>
      </rPr>
      <t xml:space="preserve">
</t>
    </r>
    <r>
      <rPr>
        <sz val="11"/>
        <color rgb="FF000000"/>
        <rFont val="Calibri"/>
      </rPr>
      <t xml:space="preserve">- Provide a </t>
    </r>
    <r>
      <rPr>
        <b/>
        <sz val="11"/>
        <color rgb="FF000000"/>
        <rFont val="Calibri"/>
      </rPr>
      <t>Name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Add</t>
    </r>
    <r>
      <rPr>
        <sz val="11"/>
        <color rgb="FF000000"/>
        <rFont val="Calibri"/>
      </rPr>
      <t>.</t>
    </r>
    <r>
      <rPr>
        <sz val="11"/>
        <color rgb="FF000000"/>
        <rFont val="Calibri"/>
      </rPr>
      <t xml:space="preserve">
</t>
    </r>
    <r>
      <rPr>
        <sz val="11"/>
        <color rgb="FF000000"/>
        <rFont val="Calibri"/>
      </rPr>
      <t>- Check the box next to a PaaS resource to associate it with the network security perimeter.</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Configure appropriate </t>
    </r>
    <r>
      <rPr>
        <b/>
        <sz val="11"/>
        <color rgb="FF000000"/>
        <rFont val="Calibri"/>
      </rPr>
      <t>Inbound access rules</t>
    </r>
    <r>
      <rPr>
        <sz val="11"/>
        <color rgb="FF000000"/>
        <rFont val="Calibri"/>
      </rPr>
      <t xml:space="preserve"> for your organization.</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Configure appropriate </t>
    </r>
    <r>
      <rPr>
        <b/>
        <sz val="11"/>
        <color rgb="FF000000"/>
        <rFont val="Calibri"/>
      </rPr>
      <t>Outbound access rules</t>
    </r>
    <r>
      <rPr>
        <sz val="11"/>
        <color rgb="FF000000"/>
        <rFont val="Calibri"/>
      </rPr>
      <t xml:space="preserve"> for your organization.</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To associate resources with an existing profile:</t>
    </r>
    <r>
      <rPr>
        <sz val="11"/>
        <color rgb="FF000000"/>
        <rFont val="Calibri"/>
      </rPr>
      <t xml:space="preserve">
</t>
    </r>
    <r>
      <rPr>
        <sz val="11"/>
        <color rgb="FF000000"/>
        <rFont val="Calibri"/>
      </rPr>
      <t xml:space="preserve">- Next to </t>
    </r>
    <r>
      <rPr>
        <b/>
        <sz val="11"/>
        <color rgb="FF000000"/>
        <rFont val="Calibri"/>
      </rPr>
      <t>Profile</t>
    </r>
    <r>
      <rPr>
        <sz val="11"/>
        <color rgb="FF000000"/>
        <rFont val="Calibri"/>
      </rPr>
      <t xml:space="preserve">, click </t>
    </r>
    <r>
      <rPr>
        <b/>
        <sz val="11"/>
        <color rgb="FF000000"/>
        <rFont val="Calibri"/>
      </rPr>
      <t>Select</t>
    </r>
    <r>
      <rPr>
        <sz val="11"/>
        <color rgb="FF000000"/>
        <rFont val="Calibri"/>
      </rPr>
      <t xml:space="preserve"> to display the drop-down menu.</t>
    </r>
    <r>
      <rPr>
        <sz val="11"/>
        <color rgb="FF000000"/>
        <rFont val="Calibri"/>
      </rPr>
      <t xml:space="preserve">
</t>
    </r>
    <r>
      <rPr>
        <sz val="11"/>
        <color rgb="FF000000"/>
        <rFont val="Calibri"/>
      </rPr>
      <t>- Select a profile.</t>
    </r>
    <r>
      <rPr>
        <sz val="11"/>
        <color rgb="FF000000"/>
        <rFont val="Calibri"/>
      </rPr>
      <t xml:space="preserve">
</t>
    </r>
    <r>
      <rPr>
        <sz val="11"/>
        <color rgb="FF000000"/>
        <rFont val="Calibri"/>
      </rPr>
      <t xml:space="preserve">- Click </t>
    </r>
    <r>
      <rPr>
        <b/>
        <sz val="11"/>
        <color rgb="FF000000"/>
        <rFont val="Calibri"/>
      </rPr>
      <t>+ Add</t>
    </r>
    <r>
      <rPr>
        <sz val="11"/>
        <color rgb="FF000000"/>
        <rFont val="Calibri"/>
      </rPr>
      <t>.</t>
    </r>
    <r>
      <rPr>
        <sz val="11"/>
        <color rgb="FF000000"/>
        <rFont val="Calibri"/>
      </rPr>
      <t xml:space="preserve">
</t>
    </r>
    <r>
      <rPr>
        <sz val="11"/>
        <color rgb="FF000000"/>
        <rFont val="Calibri"/>
      </rPr>
      <t>- Check the box next to a PaaS resource to associate it with the network security perimeter.</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Associate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
    </r>
    <r>
      <rPr>
        <b/>
        <sz val="11"/>
        <color rgb="FF000000"/>
        <rFont val="Calibri"/>
      </rPr>
      <t>az network perimeter profile list</t>
    </r>
    <r>
      <rPr>
        <sz val="11"/>
        <color rgb="FF000000"/>
        <rFont val="Calibri"/>
      </rPr>
      <t xml:space="preserve"> or </t>
    </r>
    <r>
      <rPr>
        <b/>
        <sz val="11"/>
        <color rgb="FF000000"/>
        <rFont val="Calibri"/>
      </rPr>
      <t>az network perimeter profile create</t>
    </r>
    <r>
      <rPr>
        <sz val="11"/>
        <color rgb="FF000000"/>
        <rFont val="Calibri"/>
      </rPr>
      <t xml:space="preserve"> to list existing or create a new network security perimeter profile.</t>
    </r>
    <r>
      <rPr>
        <sz val="11"/>
        <color rgb="FF000000"/>
        <rFont val="Calibri"/>
      </rPr>
      <t xml:space="preserve">
</t>
    </r>
    <r>
      <rPr>
        <sz val="11"/>
        <color rgb="FF000000"/>
        <rFont val="Calibri"/>
      </rPr>
      <t>For each PaaS resource requiring association with a network security perimeter, run the following command:</t>
    </r>
    <r>
      <rPr>
        <sz val="11"/>
        <color rgb="FF000000"/>
        <rFont val="Calibri"/>
      </rPr>
      <t xml:space="preserve">
</t>
    </r>
    <r>
      <rPr>
        <sz val="11"/>
        <color rgb="FF006096"/>
        <rFont val="Roboto Condensed"/>
      </rPr>
      <t>az network perimeter association create --resource-group &lt;resource-group&gt; --perimeter-name &lt;network-security-perimeter&gt; --association-name &lt;association&gt; --private-link-resource "{id:&lt;paas-resource-id&gt;}" --profile "{&lt;profile-id&gt;}"</t>
    </r>
    <r>
      <rPr>
        <sz val="11"/>
        <color rgb="FF006096"/>
        <rFont val="Roboto Condensed"/>
      </rPr>
      <t xml:space="preserve">
</t>
    </r>
  </si>
  <si>
    <r>
      <rPr>
        <sz val="11"/>
        <color rgb="FF000000"/>
        <rFont val="Calibri"/>
      </rPr>
      <t>Azure Network Security Perimeter creates a logical boundary around Azure platform-as-a-service (PaaS) resources outside of virtual networks. By default, the network security perimeter denies public access to associated PaaS resources, with the ability to define explicit rules for inbound and outbound traffic.</t>
    </r>
    <r>
      <rPr>
        <sz val="11"/>
        <color rgb="FF000000"/>
        <rFont val="Calibri"/>
      </rPr>
      <t xml:space="preserve">
</t>
    </r>
    <r>
      <rPr>
        <sz val="11"/>
        <color rgb="FF000000"/>
        <rFont val="Calibri"/>
      </rPr>
      <t>While an automated assessment procedure exists for this recommendation, the assessment status remains manual. Determining appropriate network security perimeter profiles and resource assignments depends on the context and requirements of each organization and environment.</t>
    </r>
  </si>
  <si>
    <r>
      <rPr>
        <sz val="11"/>
        <color rgb="FF000000"/>
        <rFont val="Calibri"/>
      </rPr>
      <t>Implementation requires administrative effort to configure and maintain network security perimeter profiles and resource assignments. Azure does not list any additional charges for using network security perimeters.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</si>
  <si>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Resource groups</t>
    </r>
    <r>
      <rPr>
        <sz val="11"/>
        <color rgb="FF000000"/>
        <rFont val="Calibri"/>
      </rPr>
      <t>.</t>
    </r>
    <r>
      <rPr>
        <sz val="11"/>
        <color rgb="FF000000"/>
        <rFont val="Calibri"/>
      </rPr>
      <t xml:space="preserve">
</t>
    </r>
    <r>
      <rPr>
        <sz val="11"/>
        <color rgb="FF000000"/>
        <rFont val="Calibri"/>
      </rPr>
      <t>- Click the name of a resource group.</t>
    </r>
    <r>
      <rPr>
        <sz val="11"/>
        <color rgb="FF000000"/>
        <rFont val="Calibri"/>
      </rPr>
      <t xml:space="preserve">
</t>
    </r>
    <r>
      <rPr>
        <sz val="11"/>
        <color rgb="FF000000"/>
        <rFont val="Calibri"/>
      </rPr>
      <t>- Take note of PaaS resources.</t>
    </r>
    <r>
      <rPr>
        <sz val="11"/>
        <color rgb="FF000000"/>
        <rFont val="Calibri"/>
      </rPr>
      <t xml:space="preserve">
</t>
    </r>
    <r>
      <rPr>
        <sz val="11"/>
        <color rgb="FF000000"/>
        <rFont val="Calibri"/>
      </rPr>
      <t xml:space="preserve">- Go to </t>
    </r>
    <r>
      <rPr>
        <b/>
        <sz val="11"/>
        <color rgb="FF000000"/>
        <rFont val="Calibri"/>
      </rPr>
      <t>Network Security Perimeters</t>
    </r>
    <r>
      <rPr>
        <sz val="11"/>
        <color rgb="FF000000"/>
        <rFont val="Calibri"/>
      </rPr>
      <t>.</t>
    </r>
    <r>
      <rPr>
        <sz val="11"/>
        <color rgb="FF000000"/>
        <rFont val="Calibri"/>
      </rPr>
      <t xml:space="preserve">
</t>
    </r>
    <r>
      <rPr>
        <sz val="11"/>
        <color rgb="FF000000"/>
        <rFont val="Calibri"/>
      </rPr>
      <t>- Click the name of a network security perimeter.</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Associated resources</t>
    </r>
    <r>
      <rPr>
        <sz val="11"/>
        <color rgb="FF000000"/>
        <rFont val="Calibri"/>
      </rPr>
      <t>.</t>
    </r>
    <r>
      <rPr>
        <sz val="11"/>
        <color rgb="FF000000"/>
        <rFont val="Calibri"/>
      </rPr>
      <t xml:space="preserve">
</t>
    </r>
    <r>
      <rPr>
        <sz val="11"/>
        <color rgb="FF000000"/>
        <rFont val="Calibri"/>
      </rPr>
      <t>- Take note of the associated resources.</t>
    </r>
    <r>
      <rPr>
        <sz val="11"/>
        <color rgb="FF000000"/>
        <rFont val="Calibri"/>
      </rPr>
      <t xml:space="preserve">
</t>
    </r>
    <r>
      <rPr>
        <sz val="11"/>
        <color rgb="FF000000"/>
        <rFont val="Calibri"/>
      </rPr>
      <t>- Repeat steps 1-7 and ensure each PaaS resource is associated with a network security perimeter.</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resource groups:</t>
    </r>
    <r>
      <rPr>
        <sz val="11"/>
        <color rgb="FF000000"/>
        <rFont val="Calibri"/>
      </rPr>
      <t xml:space="preserve">
</t>
    </r>
    <r>
      <rPr>
        <sz val="11"/>
        <color rgb="FF006096"/>
        <rFont val="Roboto Condensed"/>
      </rPr>
      <t>az group list</t>
    </r>
    <r>
      <rPr>
        <sz val="11"/>
        <color rgb="FF006096"/>
        <rFont val="Roboto Condensed"/>
      </rPr>
      <t xml:space="preserve">
</t>
    </r>
    <r>
      <rPr>
        <sz val="11"/>
        <color rgb="FF000000"/>
        <rFont val="Calibri"/>
      </rPr>
      <t xml:space="preserve">
</t>
    </r>
    <r>
      <rPr>
        <sz val="11"/>
        <color rgb="FF000000"/>
        <rFont val="Calibri"/>
      </rPr>
      <t>For each resource group, run the following command to list resources:</t>
    </r>
    <r>
      <rPr>
        <sz val="11"/>
        <color rgb="FF000000"/>
        <rFont val="Calibri"/>
      </rPr>
      <t xml:space="preserve">
</t>
    </r>
    <r>
      <rPr>
        <sz val="11"/>
        <color rgb="FF006096"/>
        <rFont val="Roboto Condensed"/>
      </rPr>
      <t>az resource list --resource-group &lt;resource-group&gt;</t>
    </r>
    <r>
      <rPr>
        <sz val="11"/>
        <color rgb="FF006096"/>
        <rFont val="Roboto Condensed"/>
      </rPr>
      <t xml:space="preserve">
</t>
    </r>
    <r>
      <rPr>
        <sz val="11"/>
        <color rgb="FF000000"/>
        <rFont val="Calibri"/>
      </rPr>
      <t xml:space="preserve">
</t>
    </r>
    <r>
      <rPr>
        <sz val="11"/>
        <color rgb="FF000000"/>
        <rFont val="Calibri"/>
      </rPr>
      <t>Take note of PaaS resources.</t>
    </r>
    <r>
      <rPr>
        <sz val="11"/>
        <color rgb="FF000000"/>
        <rFont val="Calibri"/>
      </rPr>
      <t xml:space="preserve">
</t>
    </r>
    <r>
      <rPr>
        <sz val="11"/>
        <color rgb="FF000000"/>
        <rFont val="Calibri"/>
      </rPr>
      <t>For each resource group, run the following command to list network security perimeters:</t>
    </r>
    <r>
      <rPr>
        <sz val="11"/>
        <color rgb="FF000000"/>
        <rFont val="Calibri"/>
      </rPr>
      <t xml:space="preserve">
</t>
    </r>
    <r>
      <rPr>
        <sz val="11"/>
        <color rgb="FF006096"/>
        <rFont val="Roboto Condensed"/>
      </rPr>
      <t>az network perimeter list --resource-group &lt;resource-group&gt;</t>
    </r>
    <r>
      <rPr>
        <sz val="11"/>
        <color rgb="FF006096"/>
        <rFont val="Roboto Condensed"/>
      </rPr>
      <t xml:space="preserve">
</t>
    </r>
    <r>
      <rPr>
        <sz val="11"/>
        <color rgb="FF000000"/>
        <rFont val="Calibri"/>
      </rPr>
      <t xml:space="preserve">
</t>
    </r>
    <r>
      <rPr>
        <sz val="11"/>
        <color rgb="FF000000"/>
        <rFont val="Calibri"/>
      </rPr>
      <t>For each network security perimeter, run the following command to list resources:</t>
    </r>
    <r>
      <rPr>
        <sz val="11"/>
        <color rgb="FF000000"/>
        <rFont val="Calibri"/>
      </rPr>
      <t xml:space="preserve">
</t>
    </r>
    <r>
      <rPr>
        <sz val="11"/>
        <color rgb="FF006096"/>
        <rFont val="Roboto Condensed"/>
      </rPr>
      <t>az network perimeter association list --resource-group &lt;resource-group&gt; --perimeter-name &lt;network-security-perimeter&gt;</t>
    </r>
    <r>
      <rPr>
        <sz val="11"/>
        <color rgb="FF006096"/>
        <rFont val="Roboto Condensed"/>
      </rPr>
      <t xml:space="preserve">
</t>
    </r>
    <r>
      <rPr>
        <sz val="11"/>
        <color rgb="FF000000"/>
        <rFont val="Calibri"/>
      </rPr>
      <t xml:space="preserve">
</t>
    </r>
    <r>
      <rPr>
        <sz val="11"/>
        <color rgb="FF000000"/>
        <rFont val="Calibri"/>
      </rPr>
      <t>Ensure each PaaS resource is associated with a network security perimeter.</t>
    </r>
  </si>
  <si>
    <r>
      <rPr>
        <sz val="11"/>
        <color rgb="FF000000"/>
        <rFont val="Calibri"/>
      </rPr>
      <t>PaaS resources are not associated with a network security perimeter by default.</t>
    </r>
  </si>
  <si>
    <t>Microsoft Cloud Security Posture Management (CSPM)</t>
  </si>
  <si>
    <t>8.1.1.1</t>
  </si>
  <si>
    <r>
      <rPr>
        <sz val="11"/>
        <rFont val="Calibri"/>
      </rPr>
      <t xml:space="preserve">Ensure Microsoft Defender CSPM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</si>
  <si>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click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Under </t>
    </r>
    <r>
      <rPr>
        <b/>
        <sz val="11"/>
        <color rgb="FF000000"/>
        <rFont val="Calibri"/>
      </rPr>
      <t>Cloud Security Posture Management (CSPM)</t>
    </r>
    <r>
      <rPr>
        <sz val="11"/>
        <color rgb="FF000000"/>
        <rFont val="Calibri"/>
      </rPr>
      <t xml:space="preserve">, in the row for </t>
    </r>
    <r>
      <rPr>
        <b/>
        <sz val="11"/>
        <color rgb="FF000000"/>
        <rFont val="Calibri"/>
      </rPr>
      <t>Defender CSPM</t>
    </r>
    <r>
      <rPr>
        <sz val="11"/>
        <color rgb="FF000000"/>
        <rFont val="Calibri"/>
      </rPr>
      <t xml:space="preserve">, set the toggle switch for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enable Defender CSPM:</t>
    </r>
    <r>
      <rPr>
        <sz val="11"/>
        <color rgb="FF000000"/>
        <rFont val="Calibri"/>
      </rPr>
      <t xml:space="preserve">
</t>
    </r>
    <r>
      <rPr>
        <sz val="11"/>
        <color rgb="FF006096"/>
        <rFont val="Roboto Condensed"/>
      </rPr>
      <t>az security pricing create --name CloudPosture --tier Standard --extensions name=ApiPosture isEnabled=true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 to enable Defender CSPM:</t>
    </r>
    <r>
      <rPr>
        <sz val="11"/>
        <color rgb="FF000000"/>
        <rFont val="Calibri"/>
      </rPr>
      <t xml:space="preserve">
</t>
    </r>
    <r>
      <rPr>
        <sz val="11"/>
        <color rgb="FF006096"/>
        <rFont val="Roboto Condensed"/>
      </rPr>
      <t>Set-AzSecurityPricing -Name CloudPosture -PricingTier Standard -Extension '[{"name":"ApiPosture","isEnabled":"True"}]'</t>
    </r>
    <r>
      <rPr>
        <sz val="11"/>
        <color rgb="FF006096"/>
        <rFont val="Roboto Condensed"/>
      </rPr>
      <t xml:space="preserve">
</t>
    </r>
  </si>
  <si>
    <r>
      <rPr>
        <sz val="11"/>
        <color rgb="FF000000"/>
        <rFont val="Calibri"/>
      </rPr>
      <t>Enable Microsoft Defender CSPM to continuously assess cloud resources for security misconfigurations, compliance risks, and exposure to threats.</t>
    </r>
  </si>
  <si>
    <r>
      <rPr>
        <sz val="11"/>
        <color rgb="FF000000"/>
        <rFont val="Calibri"/>
      </rPr>
      <t>Enabling Microsoft Defender CSPM incurs hourly charges for each billable compute, database, and storage resource. This can lead to significant costs in larger environments. Careful planning and cost analysis are recommended before enabling the service. Refer to https://azure.microsoft.com/en-us/pricing/details/defender-for-cloud/#pricing for pricing information.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</si>
  <si>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click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Under </t>
    </r>
    <r>
      <rPr>
        <b/>
        <sz val="11"/>
        <color rgb="FF000000"/>
        <rFont val="Calibri"/>
      </rPr>
      <t>Cloud Security Posture Management (CSPM)</t>
    </r>
    <r>
      <rPr>
        <sz val="11"/>
        <color rgb="FF000000"/>
        <rFont val="Calibri"/>
      </rPr>
      <t xml:space="preserve">, in the row for </t>
    </r>
    <r>
      <rPr>
        <b/>
        <sz val="11"/>
        <color rgb="FF000000"/>
        <rFont val="Calibri"/>
      </rPr>
      <t>Defender CSPM</t>
    </r>
    <r>
      <rPr>
        <sz val="11"/>
        <color rgb="FF000000"/>
        <rFont val="Calibri"/>
      </rPr>
      <t xml:space="preserve">, ensure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Run the following command to get the </t>
    </r>
    <r>
      <rPr>
        <b/>
        <sz val="11"/>
        <color rgb="FF000000"/>
        <rFont val="Calibri"/>
      </rPr>
      <t>CloudPosture</t>
    </r>
    <r>
      <rPr>
        <sz val="11"/>
        <color rgb="FF000000"/>
        <rFont val="Calibri"/>
      </rPr>
      <t xml:space="preserve"> plan pricing tier:</t>
    </r>
    <r>
      <rPr>
        <sz val="11"/>
        <color rgb="FF000000"/>
        <rFont val="Calibri"/>
      </rPr>
      <t xml:space="preserve">
</t>
    </r>
    <r>
      <rPr>
        <sz val="11"/>
        <color rgb="FF006096"/>
        <rFont val="Roboto Condensed"/>
      </rPr>
      <t>az security pricing show --name CloudPosture --query pricingTier</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"Standard"</t>
    </r>
    <r>
      <rPr>
        <sz val="11"/>
        <color rgb="FF000000"/>
        <rFont val="Calibri"/>
      </rPr>
      <t xml:space="preserve">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Run the following command to get the </t>
    </r>
    <r>
      <rPr>
        <b/>
        <sz val="11"/>
        <color rgb="FF000000"/>
        <rFont val="Calibri"/>
      </rPr>
      <t>CloudPosture</t>
    </r>
    <r>
      <rPr>
        <sz val="11"/>
        <color rgb="FF000000"/>
        <rFont val="Calibri"/>
      </rPr>
      <t xml:space="preserve"> plan pricing tier:</t>
    </r>
    <r>
      <rPr>
        <sz val="11"/>
        <color rgb="FF000000"/>
        <rFont val="Calibri"/>
      </rPr>
      <t xml:space="preserve">
</t>
    </r>
    <r>
      <rPr>
        <sz val="11"/>
        <color rgb="FF006096"/>
        <rFont val="Roboto Condensed"/>
      </rPr>
      <t>Get-AzSecurityPricing -Name CloudPosture | Select-Object PricingTier</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Standard</t>
    </r>
    <r>
      <rPr>
        <sz val="11"/>
        <color rgb="FF000000"/>
        <rFont val="Calibri"/>
      </rPr>
      <t xml:space="preserve"> is returned.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1f90fc71-a595-4066-8974-d4d0802e8ef0 </t>
    </r>
    <r>
      <rPr>
        <sz val="11"/>
        <color rgb="FF0000FF"/>
        <rFont val="Calibri"/>
      </rPr>
      <t>(https://portal.azure.com/#view/Microsoft_Azure_Policy/PolicyDetailBlade/definitionId/%2Fproviders%2FMicrosoft.Authorization%2FpolicyDefinitions%2F1f90fc71-a595-4066-8974-d4d0802e8ef0)</t>
    </r>
    <r>
      <rPr>
        <sz val="11"/>
        <color rgb="FF000000"/>
        <rFont val="Calibri"/>
      </rPr>
      <t xml:space="preserve"> </t>
    </r>
    <r>
      <rPr>
        <b/>
        <sz val="11"/>
        <color rgb="FF000000"/>
        <rFont val="Calibri"/>
      </rPr>
      <t>- Name:</t>
    </r>
    <r>
      <rPr>
        <sz val="11"/>
        <color rgb="FF000000"/>
        <rFont val="Calibri"/>
      </rPr>
      <t xml:space="preserve"> 'Microsoft Defender CSPM should be enabled'</t>
    </r>
  </si>
  <si>
    <r>
      <rPr>
        <sz val="11"/>
        <color rgb="FF000000"/>
        <rFont val="Calibri"/>
      </rPr>
      <t>Defender CSPM is disabled by default.</t>
    </r>
  </si>
  <si>
    <t>Defender Plan: APIs</t>
  </si>
  <si>
    <t>8.1.2.1</t>
  </si>
  <si>
    <r>
      <rPr>
        <sz val="11"/>
        <rFont val="Calibri"/>
      </rPr>
      <t xml:space="preserve">Ensure Microsoft Defender for APIs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</si>
  <si>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click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Under </t>
    </r>
    <r>
      <rPr>
        <b/>
        <sz val="11"/>
        <color rgb="FF000000"/>
        <rFont val="Calibri"/>
      </rPr>
      <t>Cloud Workload Protection (CWP)</t>
    </r>
    <r>
      <rPr>
        <sz val="11"/>
        <color rgb="FF000000"/>
        <rFont val="Calibri"/>
      </rPr>
      <t xml:space="preserve">, in the row for </t>
    </r>
    <r>
      <rPr>
        <b/>
        <sz val="11"/>
        <color rgb="FF000000"/>
        <rFont val="Calibri"/>
      </rPr>
      <t>APIs</t>
    </r>
    <r>
      <rPr>
        <sz val="11"/>
        <color rgb="FF000000"/>
        <rFont val="Calibri"/>
      </rPr>
      <t xml:space="preserve">, set the toggle switch for </t>
    </r>
    <r>
      <rPr>
        <b/>
        <sz val="11"/>
        <color rgb="FF000000"/>
        <rFont val="Calibri"/>
      </rPr>
      <t>Status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Select a plan.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the plan selection.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enable Defender for APIs.</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enable Defender for APIs:</t>
    </r>
    <r>
      <rPr>
        <sz val="11"/>
        <color rgb="FF000000"/>
        <rFont val="Calibri"/>
      </rPr>
      <t xml:space="preserve">
</t>
    </r>
    <r>
      <rPr>
        <sz val="11"/>
        <color rgb="FF006096"/>
        <rFont val="Roboto Condensed"/>
      </rPr>
      <t>az security pricing create --name Api --tier Standard --subplan &lt;subplan&gt;</t>
    </r>
    <r>
      <rPr>
        <sz val="11"/>
        <color rgb="FF006096"/>
        <rFont val="Roboto Condensed"/>
      </rPr>
      <t xml:space="preserve">
</t>
    </r>
    <r>
      <rPr>
        <sz val="11"/>
        <color rgb="FF000000"/>
        <rFont val="Calibri"/>
      </rPr>
      <t xml:space="preserve">
</t>
    </r>
    <r>
      <rPr>
        <sz val="11"/>
        <color rgb="FF000000"/>
        <rFont val="Calibri"/>
      </rPr>
      <t xml:space="preserve">Valid subplan values: </t>
    </r>
    <r>
      <rPr>
        <b/>
        <sz val="11"/>
        <color rgb="FF000000"/>
        <rFont val="Calibri"/>
      </rPr>
      <t>P1</t>
    </r>
    <r>
      <rPr>
        <sz val="11"/>
        <color rgb="FF000000"/>
        <rFont val="Calibri"/>
      </rPr>
      <t xml:space="preserve">, </t>
    </r>
    <r>
      <rPr>
        <b/>
        <sz val="11"/>
        <color rgb="FF000000"/>
        <rFont val="Calibri"/>
      </rPr>
      <t>P2</t>
    </r>
    <r>
      <rPr>
        <sz val="11"/>
        <color rgb="FF000000"/>
        <rFont val="Calibri"/>
      </rPr>
      <t xml:space="preserve">, </t>
    </r>
    <r>
      <rPr>
        <b/>
        <sz val="11"/>
        <color rgb="FF000000"/>
        <rFont val="Calibri"/>
      </rPr>
      <t>P3</t>
    </r>
    <r>
      <rPr>
        <sz val="11"/>
        <color rgb="FF000000"/>
        <rFont val="Calibri"/>
      </rPr>
      <t xml:space="preserve">, </t>
    </r>
    <r>
      <rPr>
        <b/>
        <sz val="11"/>
        <color rgb="FF000000"/>
        <rFont val="Calibri"/>
      </rPr>
      <t>P4</t>
    </r>
    <r>
      <rPr>
        <sz val="11"/>
        <color rgb="FF000000"/>
        <rFont val="Calibri"/>
      </rPr>
      <t xml:space="preserve">, and </t>
    </r>
    <r>
      <rPr>
        <b/>
        <sz val="11"/>
        <color rgb="FF000000"/>
        <rFont val="Calibri"/>
      </rPr>
      <t>P5</t>
    </r>
    <r>
      <rPr>
        <sz val="11"/>
        <color rgb="FF000000"/>
        <rFont val="Calibri"/>
      </rPr>
      <t>.</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 to enable Defender for APIs:</t>
    </r>
    <r>
      <rPr>
        <sz val="11"/>
        <color rgb="FF000000"/>
        <rFont val="Calibri"/>
      </rPr>
      <t xml:space="preserve">
</t>
    </r>
    <r>
      <rPr>
        <sz val="11"/>
        <color rgb="FF006096"/>
        <rFont val="Roboto Condensed"/>
      </rPr>
      <t>Set-AzSecurityPricing -Name Api -PricingTier Standard -SubPlan &lt;subplan&gt;</t>
    </r>
    <r>
      <rPr>
        <sz val="11"/>
        <color rgb="FF006096"/>
        <rFont val="Roboto Condensed"/>
      </rPr>
      <t xml:space="preserve">
</t>
    </r>
    <r>
      <rPr>
        <sz val="11"/>
        <color rgb="FF000000"/>
        <rFont val="Calibri"/>
      </rPr>
      <t xml:space="preserve">
</t>
    </r>
    <r>
      <rPr>
        <sz val="11"/>
        <color rgb="FF000000"/>
        <rFont val="Calibri"/>
      </rPr>
      <t xml:space="preserve">Valid SubPlan values: </t>
    </r>
    <r>
      <rPr>
        <b/>
        <sz val="11"/>
        <color rgb="FF000000"/>
        <rFont val="Calibri"/>
      </rPr>
      <t>P1</t>
    </r>
    <r>
      <rPr>
        <sz val="11"/>
        <color rgb="FF000000"/>
        <rFont val="Calibri"/>
      </rPr>
      <t xml:space="preserve">, </t>
    </r>
    <r>
      <rPr>
        <b/>
        <sz val="11"/>
        <color rgb="FF000000"/>
        <rFont val="Calibri"/>
      </rPr>
      <t>P2</t>
    </r>
    <r>
      <rPr>
        <sz val="11"/>
        <color rgb="FF000000"/>
        <rFont val="Calibri"/>
      </rPr>
      <t xml:space="preserve">, </t>
    </r>
    <r>
      <rPr>
        <b/>
        <sz val="11"/>
        <color rgb="FF000000"/>
        <rFont val="Calibri"/>
      </rPr>
      <t>P3</t>
    </r>
    <r>
      <rPr>
        <sz val="11"/>
        <color rgb="FF000000"/>
        <rFont val="Calibri"/>
      </rPr>
      <t xml:space="preserve">, </t>
    </r>
    <r>
      <rPr>
        <b/>
        <sz val="11"/>
        <color rgb="FF000000"/>
        <rFont val="Calibri"/>
      </rPr>
      <t>P4</t>
    </r>
    <r>
      <rPr>
        <sz val="11"/>
        <color rgb="FF000000"/>
        <rFont val="Calibri"/>
      </rPr>
      <t xml:space="preserve">, and </t>
    </r>
    <r>
      <rPr>
        <b/>
        <sz val="11"/>
        <color rgb="FF000000"/>
        <rFont val="Calibri"/>
      </rPr>
      <t>P5</t>
    </r>
    <r>
      <rPr>
        <sz val="11"/>
        <color rgb="FF000000"/>
        <rFont val="Calibri"/>
      </rPr>
      <t>.</t>
    </r>
  </si>
  <si>
    <r>
      <rPr>
        <sz val="11"/>
        <color rgb="FF000000"/>
        <rFont val="Calibri"/>
      </rPr>
      <t>Microsoft Defender for APIs offers full lifecycle protection, detection, and response coverage for APIs.</t>
    </r>
    <r>
      <rPr>
        <sz val="11"/>
        <color rgb="FF000000"/>
        <rFont val="Calibri"/>
      </rPr>
      <t xml:space="preserve">
</t>
    </r>
    <r>
      <rPr>
        <sz val="11"/>
        <color rgb="FF000000"/>
        <rFont val="Calibri"/>
      </rPr>
      <t>While an automated assessment procedure exists for this recommendation, the assessment status remains manual. Due to its potentially high cost, Microsoft Defender for APIs may not be suitable for all environments and should be evaluated carefully before implementation.</t>
    </r>
  </si>
  <si>
    <r>
      <rPr>
        <sz val="11"/>
        <color rgb="FF000000"/>
        <rFont val="Calibri"/>
      </rPr>
      <t>Microsoft Defender for APIs uses a tiered pricing model, billed per subscription per hour, with each tier allowing a set limit of API calls. In high-traffic environments, this may result in significant or prohibitive costs. Careful evaluation of API usage patterns and pricing tiers is essential before enabling the service. Refer to https://azure.microsoft.com/en-us/pricing/details/defender-for-cloud/#pricing for pricing information.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</si>
  <si>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click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Under </t>
    </r>
    <r>
      <rPr>
        <b/>
        <sz val="11"/>
        <color rgb="FF000000"/>
        <rFont val="Calibri"/>
      </rPr>
      <t>Cloud Workload Protection (CWP)</t>
    </r>
    <r>
      <rPr>
        <sz val="11"/>
        <color rgb="FF000000"/>
        <rFont val="Calibri"/>
      </rPr>
      <t xml:space="preserve">, in the row for </t>
    </r>
    <r>
      <rPr>
        <b/>
        <sz val="11"/>
        <color rgb="FF000000"/>
        <rFont val="Calibri"/>
      </rPr>
      <t>APIs</t>
    </r>
    <r>
      <rPr>
        <sz val="11"/>
        <color rgb="FF000000"/>
        <rFont val="Calibri"/>
      </rPr>
      <t xml:space="preserve">, ensure the </t>
    </r>
    <r>
      <rPr>
        <b/>
        <sz val="11"/>
        <color rgb="FF000000"/>
        <rFont val="Calibri"/>
      </rPr>
      <t>Status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Run the following command to get the </t>
    </r>
    <r>
      <rPr>
        <b/>
        <sz val="11"/>
        <color rgb="FF000000"/>
        <rFont val="Calibri"/>
      </rPr>
      <t>Api</t>
    </r>
    <r>
      <rPr>
        <sz val="11"/>
        <color rgb="FF000000"/>
        <rFont val="Calibri"/>
      </rPr>
      <t xml:space="preserve"> plan pricing tier:</t>
    </r>
    <r>
      <rPr>
        <sz val="11"/>
        <color rgb="FF000000"/>
        <rFont val="Calibri"/>
      </rPr>
      <t xml:space="preserve">
</t>
    </r>
    <r>
      <rPr>
        <sz val="11"/>
        <color rgb="FF006096"/>
        <rFont val="Roboto Condensed"/>
      </rPr>
      <t>az security pricing show --name Api --query pricingTier</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"Standard"</t>
    </r>
    <r>
      <rPr>
        <sz val="11"/>
        <color rgb="FF000000"/>
        <rFont val="Calibri"/>
      </rPr>
      <t xml:space="preserve">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Run the following command to get the </t>
    </r>
    <r>
      <rPr>
        <b/>
        <sz val="11"/>
        <color rgb="FF000000"/>
        <rFont val="Calibri"/>
      </rPr>
      <t>Api</t>
    </r>
    <r>
      <rPr>
        <sz val="11"/>
        <color rgb="FF000000"/>
        <rFont val="Calibri"/>
      </rPr>
      <t xml:space="preserve"> plan pricing tier:</t>
    </r>
    <r>
      <rPr>
        <sz val="11"/>
        <color rgb="FF000000"/>
        <rFont val="Calibri"/>
      </rPr>
      <t xml:space="preserve">
</t>
    </r>
    <r>
      <rPr>
        <sz val="11"/>
        <color rgb="FF006096"/>
        <rFont val="Roboto Condensed"/>
      </rPr>
      <t>Get-AzSecurityPricing -Name Api | Select-Object PricingTier</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Standard</t>
    </r>
    <r>
      <rPr>
        <sz val="11"/>
        <color rgb="FF000000"/>
        <rFont val="Calibri"/>
      </rPr>
      <t xml:space="preserve"> is returned.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7926a6d1-b268-4586-8197-e8ae90c877d7 </t>
    </r>
    <r>
      <rPr>
        <sz val="11"/>
        <color rgb="FF0000FF"/>
        <rFont val="Calibri"/>
      </rPr>
      <t>(https://portal.azure.com/#view/Microsoft_Azure_Policy/PolicyDetailBlade/definitionId/%2Fproviders%2FMicrosoft.Authorization%2FpolicyDefinitions%2F7926a6d1-b268-4586-8197-e8ae90c877d7)</t>
    </r>
    <r>
      <rPr>
        <sz val="11"/>
        <color rgb="FF000000"/>
        <rFont val="Calibri"/>
      </rPr>
      <t xml:space="preserve"> </t>
    </r>
    <r>
      <rPr>
        <b/>
        <sz val="11"/>
        <color rgb="FF000000"/>
        <rFont val="Calibri"/>
      </rPr>
      <t>- Name:</t>
    </r>
    <r>
      <rPr>
        <sz val="11"/>
        <color rgb="FF000000"/>
        <rFont val="Calibri"/>
      </rPr>
      <t xml:space="preserve"> 'Microsoft Defender for APIs should be enabled'</t>
    </r>
  </si>
  <si>
    <r>
      <rPr>
        <sz val="11"/>
        <color rgb="FF000000"/>
        <rFont val="Calibri"/>
      </rPr>
      <t>Defender for APIs is disabled by default.</t>
    </r>
  </si>
  <si>
    <t>Defender Plan: Servers</t>
  </si>
  <si>
    <t>8.1.3.1</t>
  </si>
  <si>
    <r>
      <rPr>
        <sz val="11"/>
        <rFont val="Calibri"/>
      </rPr>
      <t xml:space="preserve">Ensure that Defender for Servers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</si>
  <si>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a subscription name.</t>
    </r>
    <r>
      <rPr>
        <sz val="11"/>
        <color rgb="FF000000"/>
        <rFont val="Calibri"/>
      </rPr>
      <t xml:space="preserve">
</t>
    </r>
    <r>
      <rPr>
        <sz val="11"/>
        <color rgb="FF000000"/>
        <rFont val="Calibri"/>
      </rPr>
      <t xml:space="preserve">- Click </t>
    </r>
    <r>
      <rPr>
        <b/>
        <sz val="11"/>
        <color rgb="FF000000"/>
        <rFont val="Calibri"/>
      </rPr>
      <t>Defender plans</t>
    </r>
    <r>
      <rPr>
        <sz val="11"/>
        <color rgb="FF000000"/>
        <rFont val="Calibri"/>
      </rPr>
      <t xml:space="preserve"> in the left pane.</t>
    </r>
    <r>
      <rPr>
        <sz val="11"/>
        <color rgb="FF000000"/>
        <rFont val="Calibri"/>
      </rPr>
      <t xml:space="preserve">
</t>
    </r>
    <r>
      <rPr>
        <sz val="11"/>
        <color rgb="FF000000"/>
        <rFont val="Calibri"/>
      </rPr>
      <t xml:space="preserve">- Under </t>
    </r>
    <r>
      <rPr>
        <b/>
        <sz val="11"/>
        <color rgb="FF000000"/>
        <rFont val="Calibri"/>
      </rPr>
      <t>Cloud Workload Protection (CWP)</t>
    </r>
    <r>
      <rPr>
        <sz val="11"/>
        <color rgb="FF000000"/>
        <rFont val="Calibri"/>
      </rPr>
      <t xml:space="preserve">, locate </t>
    </r>
    <r>
      <rPr>
        <b/>
        <sz val="11"/>
        <color rgb="FF000000"/>
        <rFont val="Calibri"/>
      </rPr>
      <t>Servers</t>
    </r>
    <r>
      <rPr>
        <sz val="11"/>
        <color rgb="FF000000"/>
        <rFont val="Calibri"/>
      </rPr>
      <t xml:space="preserve"> in the Plan column, set Status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sz val="11"/>
        <color rgb="FF000000"/>
        <rFont val="Calibri"/>
      </rPr>
      <t>- Repeat steps 1-6 for each subscription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create -n VirtualMachines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Set-AzSecurityPricing -Name 'VirtualMachines' -PricingTier 'Standard'</t>
    </r>
    <r>
      <rPr>
        <sz val="11"/>
        <color rgb="FF006096"/>
        <rFont val="Roboto Condensed"/>
      </rPr>
      <t xml:space="preserve">
</t>
    </r>
  </si>
  <si>
    <r>
      <rPr>
        <sz val="11"/>
        <color rgb="FF000000"/>
        <rFont val="Calibri"/>
      </rPr>
      <t>The Defender for Servers plan in Microsoft Defender for Cloud reduces security risk by providing actionable recommendations to improve and remediate machine security posture. Defender for Servers also helps to protect machines against real-time security threats and attacks.</t>
    </r>
    <r>
      <rPr>
        <sz val="11"/>
        <color rgb="FF000000"/>
        <rFont val="Calibri"/>
      </rPr>
      <t xml:space="preserve">
</t>
    </r>
    <r>
      <rPr>
        <sz val="11"/>
        <color rgb="FF000000"/>
        <rFont val="Calibri"/>
      </rPr>
      <t>Defender for Servers offers two paid plans:</t>
    </r>
    <r>
      <rPr>
        <sz val="11"/>
        <color rgb="FF000000"/>
        <rFont val="Calibri"/>
      </rPr>
      <t xml:space="preserve">
</t>
    </r>
    <r>
      <rPr>
        <b/>
        <sz val="11"/>
        <color rgb="FF000000"/>
        <rFont val="Calibri"/>
      </rPr>
      <t>Plan 1</t>
    </r>
    <r>
      <rPr>
        <sz val="11"/>
        <color rgb="FF000000"/>
        <rFont val="Calibri"/>
      </rPr>
      <t xml:space="preserve">
</t>
    </r>
    <r>
      <rPr>
        <sz val="11"/>
        <color rgb="FF000000"/>
        <rFont val="Calibri"/>
      </rPr>
      <t>The following components are enabled by default:</t>
    </r>
    <r>
      <rPr>
        <sz val="11"/>
        <color rgb="FF000000"/>
        <rFont val="Calibri"/>
      </rPr>
      <t xml:space="preserve">
</t>
    </r>
    <r>
      <rPr>
        <sz val="11"/>
        <color rgb="FF000000"/>
        <rFont val="Calibri"/>
      </rPr>
      <t>- Log Analytics agent (deprecated)</t>
    </r>
    <r>
      <rPr>
        <sz val="11"/>
        <color rgb="FF000000"/>
        <rFont val="Calibri"/>
      </rPr>
      <t xml:space="preserve">
</t>
    </r>
    <r>
      <rPr>
        <sz val="11"/>
        <color rgb="FF000000"/>
        <rFont val="Calibri"/>
      </rPr>
      <t>- Endpoint protection</t>
    </r>
    <r>
      <rPr>
        <sz val="11"/>
        <color rgb="FF000000"/>
        <rFont val="Calibri"/>
      </rPr>
      <t xml:space="preserve">
</t>
    </r>
    <r>
      <rPr>
        <sz val="11"/>
        <color rgb="FF000000"/>
        <rFont val="Calibri"/>
      </rPr>
      <t>Plan 1 also offers the following components, disabled by default:</t>
    </r>
    <r>
      <rPr>
        <sz val="11"/>
        <color rgb="FF000000"/>
        <rFont val="Calibri"/>
      </rPr>
      <t xml:space="preserve">
</t>
    </r>
    <r>
      <rPr>
        <sz val="11"/>
        <color rgb="FF000000"/>
        <rFont val="Calibri"/>
      </rPr>
      <t>- Vulnerability assessment for machines</t>
    </r>
    <r>
      <rPr>
        <sz val="11"/>
        <color rgb="FF000000"/>
        <rFont val="Calibri"/>
      </rPr>
      <t xml:space="preserve">
</t>
    </r>
    <r>
      <rPr>
        <sz val="11"/>
        <color rgb="FF000000"/>
        <rFont val="Calibri"/>
      </rPr>
      <t>- Guest Configuration agent (preview)</t>
    </r>
    <r>
      <rPr>
        <sz val="11"/>
        <color rgb="FF000000"/>
        <rFont val="Calibri"/>
      </rPr>
      <t xml:space="preserve">
</t>
    </r>
    <r>
      <rPr>
        <b/>
        <sz val="11"/>
        <color rgb="FF000000"/>
        <rFont val="Calibri"/>
      </rPr>
      <t>Plan 2</t>
    </r>
    <r>
      <rPr>
        <sz val="11"/>
        <color rgb="FF000000"/>
        <rFont val="Calibri"/>
      </rPr>
      <t xml:space="preserve">
</t>
    </r>
    <r>
      <rPr>
        <sz val="11"/>
        <color rgb="FF000000"/>
        <rFont val="Calibri"/>
      </rPr>
      <t>The following components are enabled by default:</t>
    </r>
    <r>
      <rPr>
        <sz val="11"/>
        <color rgb="FF000000"/>
        <rFont val="Calibri"/>
      </rPr>
      <t xml:space="preserve">
</t>
    </r>
    <r>
      <rPr>
        <sz val="11"/>
        <color rgb="FF000000"/>
        <rFont val="Calibri"/>
      </rPr>
      <t>- Log Analytics agent (deprecated)</t>
    </r>
    <r>
      <rPr>
        <sz val="11"/>
        <color rgb="FF000000"/>
        <rFont val="Calibri"/>
      </rPr>
      <t xml:space="preserve">
</t>
    </r>
    <r>
      <rPr>
        <sz val="11"/>
        <color rgb="FF000000"/>
        <rFont val="Calibri"/>
      </rPr>
      <t>- Vulnerability assessment for machines</t>
    </r>
    <r>
      <rPr>
        <sz val="11"/>
        <color rgb="FF000000"/>
        <rFont val="Calibri"/>
      </rPr>
      <t xml:space="preserve">
</t>
    </r>
    <r>
      <rPr>
        <sz val="11"/>
        <color rgb="FF000000"/>
        <rFont val="Calibri"/>
      </rPr>
      <t>- Endpoint protection</t>
    </r>
    <r>
      <rPr>
        <sz val="11"/>
        <color rgb="FF000000"/>
        <rFont val="Calibri"/>
      </rPr>
      <t xml:space="preserve">
</t>
    </r>
    <r>
      <rPr>
        <sz val="11"/>
        <color rgb="FF000000"/>
        <rFont val="Calibri"/>
      </rPr>
      <t>- Agentless scanning for machines</t>
    </r>
    <r>
      <rPr>
        <sz val="11"/>
        <color rgb="FF000000"/>
        <rFont val="Calibri"/>
      </rPr>
      <t xml:space="preserve">
</t>
    </r>
    <r>
      <rPr>
        <sz val="11"/>
        <color rgb="FF000000"/>
        <rFont val="Calibri"/>
      </rPr>
      <t>Plan 2 also offers the following components, disabled by default:</t>
    </r>
    <r>
      <rPr>
        <sz val="11"/>
        <color rgb="FF000000"/>
        <rFont val="Calibri"/>
      </rPr>
      <t xml:space="preserve">
</t>
    </r>
    <r>
      <rPr>
        <sz val="11"/>
        <color rgb="FF000000"/>
        <rFont val="Calibri"/>
      </rPr>
      <t>- Guest Configuration agent (preview)</t>
    </r>
    <r>
      <rPr>
        <sz val="11"/>
        <color rgb="FF000000"/>
        <rFont val="Calibri"/>
      </rPr>
      <t xml:space="preserve">
</t>
    </r>
    <r>
      <rPr>
        <sz val="11"/>
        <color rgb="FF000000"/>
        <rFont val="Calibri"/>
      </rPr>
      <t>- File Integrity Monitoring</t>
    </r>
  </si>
  <si>
    <r>
      <rPr>
        <sz val="11"/>
        <color rgb="FF000000"/>
        <rFont val="Calibri"/>
      </rPr>
      <t>Enabling Defender for Servers in Microsoft Defender for Cloud incurs an additional cost per resource. Refer to https://azure.microsoft.com/en-us/pricing/details/defender-for-cloud/ and https://azure.microsoft.com/en-us/pricing/calculator/ to estimate potential costs.</t>
    </r>
    <r>
      <rPr>
        <sz val="11"/>
        <color rgb="FF000000"/>
        <rFont val="Calibri"/>
      </rPr>
      <t xml:space="preserve">
</t>
    </r>
    <r>
      <rPr>
        <sz val="11"/>
        <color rgb="FF000000"/>
        <rFont val="Calibri"/>
      </rPr>
      <t>- Plan 1: Subscription only</t>
    </r>
    <r>
      <rPr>
        <sz val="11"/>
        <color rgb="FF000000"/>
        <rFont val="Calibri"/>
      </rPr>
      <t xml:space="preserve">
</t>
    </r>
    <r>
      <rPr>
        <sz val="11"/>
        <color rgb="FF000000"/>
        <rFont val="Calibri"/>
      </rPr>
      <t>- Plan 2: Subscription and workspace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</si>
  <si>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a subscription name.</t>
    </r>
    <r>
      <rPr>
        <sz val="11"/>
        <color rgb="FF000000"/>
        <rFont val="Calibri"/>
      </rPr>
      <t xml:space="preserve">
</t>
    </r>
    <r>
      <rPr>
        <sz val="11"/>
        <color rgb="FF000000"/>
        <rFont val="Calibri"/>
      </rPr>
      <t xml:space="preserve">- Select </t>
    </r>
    <r>
      <rPr>
        <b/>
        <sz val="11"/>
        <color rgb="FF000000"/>
        <rFont val="Calibri"/>
      </rPr>
      <t>Defender plans</t>
    </r>
    <r>
      <rPr>
        <sz val="11"/>
        <color rgb="FF000000"/>
        <rFont val="Calibri"/>
      </rPr>
      <t xml:space="preserve"> in the left pane.</t>
    </r>
    <r>
      <rPr>
        <sz val="11"/>
        <color rgb="FF000000"/>
        <rFont val="Calibri"/>
      </rPr>
      <t xml:space="preserve">
</t>
    </r>
    <r>
      <rPr>
        <sz val="11"/>
        <color rgb="FF000000"/>
        <rFont val="Calibri"/>
      </rPr>
      <t xml:space="preserve">- Under </t>
    </r>
    <r>
      <rPr>
        <b/>
        <sz val="11"/>
        <color rgb="FF000000"/>
        <rFont val="Calibri"/>
      </rPr>
      <t>Cloud Workload Protection (CWP)</t>
    </r>
    <r>
      <rPr>
        <sz val="11"/>
        <color rgb="FF000000"/>
        <rFont val="Calibri"/>
      </rPr>
      <t xml:space="preserve">, locate </t>
    </r>
    <r>
      <rPr>
        <b/>
        <sz val="11"/>
        <color rgb="FF000000"/>
        <rFont val="Calibri"/>
      </rPr>
      <t>Servers</t>
    </r>
    <r>
      <rPr>
        <sz val="11"/>
        <color rgb="FF000000"/>
        <rFont val="Calibri"/>
      </rPr>
      <t xml:space="preserve"> in the Plan column, ensure Status is set to </t>
    </r>
    <r>
      <rPr>
        <b/>
        <sz val="11"/>
        <color rgb="FF000000"/>
        <rFont val="Calibri"/>
      </rPr>
      <t>On</t>
    </r>
    <r>
      <rPr>
        <sz val="11"/>
        <color rgb="FF000000"/>
        <rFont val="Calibri"/>
      </rPr>
      <t>.</t>
    </r>
    <r>
      <rPr>
        <sz val="11"/>
        <color rgb="FF000000"/>
        <rFont val="Calibri"/>
      </rPr>
      <t xml:space="preserve">
</t>
    </r>
    <r>
      <rPr>
        <sz val="11"/>
        <color rgb="FF000000"/>
        <rFont val="Calibri"/>
      </rPr>
      <t>- Repeat steps 1-5 for each subscription.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show -n VirtualMachines --query pricingTier</t>
    </r>
    <r>
      <rPr>
        <sz val="11"/>
        <color rgb="FF006096"/>
        <rFont val="Roboto Condensed"/>
      </rPr>
      <t xml:space="preserve">
</t>
    </r>
    <r>
      <rPr>
        <sz val="11"/>
        <color rgb="FF000000"/>
        <rFont val="Calibri"/>
      </rPr>
      <t xml:space="preserve">
</t>
    </r>
    <r>
      <rPr>
        <sz val="11"/>
        <color rgb="FF000000"/>
        <rFont val="Calibri"/>
      </rPr>
      <t xml:space="preserve">If the tenant is licensed and enabled, the output will indicate </t>
    </r>
    <r>
      <rPr>
        <b/>
        <sz val="11"/>
        <color rgb="FF000000"/>
        <rFont val="Calibri"/>
      </rPr>
      <t>Standard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Get-AzSecurityPricing -Name 'VirtualMachines' |Select-Object Name,PricingTier</t>
    </r>
    <r>
      <rPr>
        <sz val="11"/>
        <color rgb="FF006096"/>
        <rFont val="Roboto Condensed"/>
      </rPr>
      <t xml:space="preserve">
</t>
    </r>
    <r>
      <rPr>
        <sz val="11"/>
        <color rgb="FF000000"/>
        <rFont val="Calibri"/>
      </rPr>
      <t xml:space="preserve">
</t>
    </r>
    <r>
      <rPr>
        <sz val="11"/>
        <color rgb="FF000000"/>
        <rFont val="Calibri"/>
      </rPr>
      <t xml:space="preserve">If the tenant is licensed and enabled, the </t>
    </r>
    <r>
      <rPr>
        <b/>
        <sz val="11"/>
        <color rgb="FF000000"/>
        <rFont val="Calibri"/>
      </rPr>
      <t>-PricingTier</t>
    </r>
    <r>
      <rPr>
        <sz val="11"/>
        <color rgb="FF000000"/>
        <rFont val="Calibri"/>
      </rPr>
      <t xml:space="preserve"> parameter will indicate </t>
    </r>
    <r>
      <rPr>
        <b/>
        <sz val="11"/>
        <color rgb="FF000000"/>
        <rFont val="Calibri"/>
      </rPr>
      <t>Standard</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4da35fc9-c9e7-4960-aec9-797fe7d9051d </t>
    </r>
    <r>
      <rPr>
        <sz val="11"/>
        <color rgb="FF0000FF"/>
        <rFont val="Calibri"/>
      </rPr>
      <t>(https://portal.azure.com/#view/Microsoft_Azure_Policy/PolicyDetailBlade/definitionId/%2Fproviders%2FMicrosoft.Authorization%2FpolicyDefinitions%2F4da35fc9-c9e7-4960-aec9-797fe7d9051d)</t>
    </r>
    <r>
      <rPr>
        <sz val="11"/>
        <color rgb="FF000000"/>
        <rFont val="Calibri"/>
      </rPr>
      <t xml:space="preserve"> </t>
    </r>
    <r>
      <rPr>
        <b/>
        <sz val="11"/>
        <color rgb="FF000000"/>
        <rFont val="Calibri"/>
      </rPr>
      <t>- Name:</t>
    </r>
    <r>
      <rPr>
        <sz val="11"/>
        <color rgb="FF000000"/>
        <rFont val="Calibri"/>
      </rPr>
      <t xml:space="preserve"> 'Azure Defender for servers should be enabled'</t>
    </r>
  </si>
  <si>
    <r>
      <rPr>
        <sz val="11"/>
        <color rgb="FF000000"/>
        <rFont val="Calibri"/>
      </rPr>
      <t>By default, the Defender for Servers plan is disabled.</t>
    </r>
  </si>
  <si>
    <t>8.1.3.2</t>
  </si>
  <si>
    <r>
      <rPr>
        <sz val="11"/>
        <rFont val="Calibri"/>
      </rPr>
      <t xml:space="preserve">Ensure that </t>
    </r>
    <r>
      <rPr>
        <sz val="11"/>
        <color rgb="FF000000"/>
        <rFont val="Calibri"/>
      </rPr>
      <t>'</t>
    </r>
    <r>
      <rPr>
        <b/>
        <sz val="11"/>
        <color rgb="FF000000"/>
        <rFont val="Calibri"/>
      </rPr>
      <t>Vulnerability assessment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</si>
  <si>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Click on </t>
    </r>
    <r>
      <rPr>
        <b/>
        <sz val="11"/>
        <color rgb="FF000000"/>
        <rFont val="Calibri"/>
      </rPr>
      <t>Settings &amp; Monitoring</t>
    </r>
    <r>
      <rPr>
        <sz val="11"/>
        <color rgb="FF000000"/>
        <rFont val="Calibri"/>
      </rPr>
      <t xml:space="preserve">
</t>
    </r>
    <r>
      <rPr>
        <sz val="11"/>
        <color rgb="FF000000"/>
        <rFont val="Calibri"/>
      </rPr>
      <t xml:space="preserve">- Set the </t>
    </r>
    <r>
      <rPr>
        <b/>
        <sz val="11"/>
        <color rgb="FF000000"/>
        <rFont val="Calibri"/>
      </rPr>
      <t>Status</t>
    </r>
    <r>
      <rPr>
        <sz val="11"/>
        <color rgb="FF000000"/>
        <rFont val="Calibri"/>
      </rPr>
      <t xml:space="preserve"> of </t>
    </r>
    <r>
      <rPr>
        <b/>
        <sz val="11"/>
        <color rgb="FF000000"/>
        <rFont val="Calibri"/>
      </rPr>
      <t>Vulnerability assessment for machines</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t>
    </r>
    <r>
      <rPr>
        <sz val="11"/>
        <color rgb="FF000000"/>
        <rFont val="Calibri"/>
      </rPr>
      <t>Repeat the above for any additional subscriptions.</t>
    </r>
  </si>
  <si>
    <r>
      <rPr>
        <sz val="11"/>
        <color rgb="FF000000"/>
        <rFont val="Calibri"/>
      </rPr>
      <t>Enable vulnerability assessment for machines on both Azure and hybrid (Arc enabled) machines.</t>
    </r>
  </si>
  <si>
    <r>
      <rPr>
        <sz val="11"/>
        <color rgb="FF000000"/>
        <rFont val="Calibri"/>
      </rPr>
      <t>Microsoft Defender for Servers plan 2 licensing is required, and configuration of Azure Arc introduces complexity beyond this recommendation.</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</si>
  <si>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Click on </t>
    </r>
    <r>
      <rPr>
        <b/>
        <sz val="11"/>
        <color rgb="FF000000"/>
        <rFont val="Calibri"/>
      </rPr>
      <t>Settings &amp; monitoring</t>
    </r>
    <r>
      <rPr>
        <sz val="11"/>
        <color rgb="FF000000"/>
        <rFont val="Calibri"/>
      </rPr>
      <t xml:space="preserve">
</t>
    </r>
    <r>
      <rPr>
        <sz val="11"/>
        <color rgb="FF000000"/>
        <rFont val="Calibri"/>
      </rPr>
      <t xml:space="preserve">- Ensure that </t>
    </r>
    <r>
      <rPr>
        <b/>
        <sz val="11"/>
        <color rgb="FF000000"/>
        <rFont val="Calibri"/>
      </rPr>
      <t>Vulnerability assessment for machines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Repeat the above for any additional subscriptions.</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501541f7-f7e7-4cd6-868c-4190fdad3ac9 </t>
    </r>
    <r>
      <rPr>
        <sz val="11"/>
        <color rgb="FF0000FF"/>
        <rFont val="Calibri"/>
      </rPr>
      <t>(https://portal.azure.com/#view/Microsoft_Azure_Policy/PolicyDetailBlade/definitionId/%2Fproviders%2FMicrosoft.Authorization%2FpolicyDefinitions%2F501541f7-f7e7-4cd6-868c-4190fdad3ac9)</t>
    </r>
    <r>
      <rPr>
        <sz val="11"/>
        <color rgb="FF000000"/>
        <rFont val="Calibri"/>
      </rPr>
      <t xml:space="preserve"> </t>
    </r>
    <r>
      <rPr>
        <b/>
        <sz val="11"/>
        <color rgb="FF000000"/>
        <rFont val="Calibri"/>
      </rPr>
      <t>- Name:</t>
    </r>
    <r>
      <rPr>
        <sz val="11"/>
        <color rgb="FF000000"/>
        <rFont val="Calibri"/>
      </rPr>
      <t xml:space="preserve"> 'A vulnerability assessment solution should be enabled on your virtual machines'</t>
    </r>
  </si>
  <si>
    <r>
      <rPr>
        <sz val="11"/>
        <color rgb="FF000000"/>
        <rFont val="Calibri"/>
      </rPr>
      <t xml:space="preserve">By default, </t>
    </r>
    <r>
      <rPr>
        <b/>
        <sz val="11"/>
        <color rgb="FF000000"/>
        <rFont val="Calibri"/>
      </rPr>
      <t>Automatic provisioning of monitoring agent</t>
    </r>
    <r>
      <rPr>
        <sz val="11"/>
        <color rgb="FF000000"/>
        <rFont val="Calibri"/>
      </rPr>
      <t xml:space="preserve"> is set to </t>
    </r>
    <r>
      <rPr>
        <b/>
        <sz val="11"/>
        <color rgb="FF000000"/>
        <rFont val="Calibri"/>
      </rPr>
      <t>Off</t>
    </r>
    <r>
      <rPr>
        <sz val="11"/>
        <color rgb="FF000000"/>
        <rFont val="Calibri"/>
      </rPr>
      <t>.</t>
    </r>
  </si>
  <si>
    <t>8.1.3.3</t>
  </si>
  <si>
    <r>
      <rPr>
        <sz val="11"/>
        <rFont val="Calibri"/>
      </rPr>
      <t xml:space="preserve">Ensure that </t>
    </r>
    <r>
      <rPr>
        <sz val="11"/>
        <color rgb="FF000000"/>
        <rFont val="Calibri"/>
      </rPr>
      <t>'</t>
    </r>
    <r>
      <rPr>
        <b/>
        <sz val="11"/>
        <color rgb="FF000000"/>
        <rFont val="Calibri"/>
      </rPr>
      <t>Endpoint protection</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</si>
  <si>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Click </t>
    </r>
    <r>
      <rPr>
        <b/>
        <sz val="11"/>
        <color rgb="FF000000"/>
        <rFont val="Calibri"/>
      </rPr>
      <t>Settings &amp; monitoring</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Status</t>
    </r>
    <r>
      <rPr>
        <sz val="11"/>
        <color rgb="FF000000"/>
        <rFont val="Calibri"/>
      </rPr>
      <t xml:space="preserve"> for </t>
    </r>
    <r>
      <rPr>
        <b/>
        <sz val="11"/>
        <color rgb="FF000000"/>
        <rFont val="Calibri"/>
      </rPr>
      <t>Endpoint protection</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Use the below command to enable Standard pricing tier for Storage Accounts</t>
    </r>
    <r>
      <rPr>
        <sz val="11"/>
        <color rgb="FF000000"/>
        <rFont val="Calibri"/>
      </rPr>
      <t xml:space="preserve">
</t>
    </r>
    <r>
      <rPr>
        <sz val="11"/>
        <color rgb="FF006096"/>
        <rFont val="Roboto Condensed"/>
      </rPr>
      <t>az account get-access-token --query "{subscription:subscription,accessToken:accessToken}" --out tsv | xargs -L1 bash -c 'curl -X PUT -H "Authorization: Bearer $1" -H "Content-Type: application/json" https://management.azure.com/subscriptions/&lt;subscriptionID&gt;/providers/Microsoft.Security/settings/WDATP?api-version=2022-05-01 -d@"input.json"'</t>
    </r>
    <r>
      <rPr>
        <sz val="11"/>
        <color rgb="FF006096"/>
        <rFont val="Roboto Condensed"/>
      </rPr>
      <t xml:space="preserve">
</t>
    </r>
    <r>
      <rPr>
        <sz val="11"/>
        <color rgb="FF000000"/>
        <rFont val="Calibri"/>
      </rPr>
      <t xml:space="preserve">
</t>
    </r>
    <r>
      <rPr>
        <sz val="11"/>
        <color rgb="FF000000"/>
        <rFont val="Calibri"/>
      </rPr>
      <t>Where input.json contains the Request body json data as mentioned below.</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"id": "/subscriptions/&lt;Your_Subscription_Id&gt;/providers/Microsoft.Security/settings/WDATP",</t>
    </r>
    <r>
      <rPr>
        <sz val="11"/>
        <color rgb="FF006096"/>
        <rFont val="Roboto Condensed"/>
      </rPr>
      <t xml:space="preserve">
</t>
    </r>
    <r>
      <rPr>
        <sz val="11"/>
        <color rgb="FF006096"/>
        <rFont val="Roboto Condensed"/>
      </rPr>
      <t xml:space="preserve">  "kind": "DataExportSettings",</t>
    </r>
    <r>
      <rPr>
        <sz val="11"/>
        <color rgb="FF006096"/>
        <rFont val="Roboto Condensed"/>
      </rPr>
      <t xml:space="preserve">
</t>
    </r>
    <r>
      <rPr>
        <sz val="11"/>
        <color rgb="FF006096"/>
        <rFont val="Roboto Condensed"/>
      </rPr>
      <t xml:space="preserve">  "type": "Microsoft.Security/settings",</t>
    </r>
    <r>
      <rPr>
        <sz val="11"/>
        <color rgb="FF006096"/>
        <rFont val="Roboto Condensed"/>
      </rPr>
      <t xml:space="preserve">
</t>
    </r>
    <r>
      <rPr>
        <sz val="11"/>
        <color rgb="FF006096"/>
        <rFont val="Roboto Condensed"/>
      </rPr>
      <t xml:space="preserve">  "properties": {</t>
    </r>
    <r>
      <rPr>
        <sz val="11"/>
        <color rgb="FF006096"/>
        <rFont val="Roboto Condensed"/>
      </rPr>
      <t xml:space="preserve">
</t>
    </r>
    <r>
      <rPr>
        <sz val="11"/>
        <color rgb="FF006096"/>
        <rFont val="Roboto Condensed"/>
      </rPr>
      <t xml:space="preserve">    "enabled":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</si>
  <si>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Endpoint protection component enables Microsoft Defender for Endpoint (formerly 'Advanced Threat Protection' or 'ATP' or 'WDATP' - see additional info) to communicate with Microsoft Defender for Cloud.</t>
    </r>
    <r>
      <rPr>
        <sz val="11"/>
        <color rgb="FF000000"/>
        <rFont val="Calibri"/>
      </rPr>
      <t xml:space="preserve">
</t>
    </r>
    <r>
      <rPr>
        <b/>
        <sz val="11"/>
        <color rgb="FF000000"/>
        <rFont val="Calibri"/>
      </rPr>
      <t>IMPORTANT:</t>
    </r>
    <r>
      <rPr>
        <sz val="11"/>
        <color rgb="FF000000"/>
        <rFont val="Calibri"/>
      </rPr>
      <t xml:space="preserve"> When enabling integration between DfE &amp; DfC it needs to be taken into account that this will have some side effects that may be undesirable.</t>
    </r>
    <r>
      <rPr>
        <sz val="11"/>
        <color rgb="FF000000"/>
        <rFont val="Calibri"/>
      </rPr>
      <t xml:space="preserve">
</t>
    </r>
    <r>
      <rPr>
        <sz val="11"/>
        <color rgb="FF000000"/>
        <rFont val="Calibri"/>
      </rPr>
      <t>- For server 2019 &amp; above if defender is installed (default for these server SKUs) this will trigger a deployment of the new unified agent and link to any of the extended configuration in the Defender portal.</t>
    </r>
    <r>
      <rPr>
        <sz val="11"/>
        <color rgb="FF000000"/>
        <rFont val="Calibri"/>
      </rPr>
      <t xml:space="preserve">
</t>
    </r>
    <r>
      <rPr>
        <sz val="11"/>
        <color rgb="FF000000"/>
        <rFont val="Calibri"/>
      </rPr>
      <t>- If the new unified agent is required for server SKUs of Win 2016 or Linux and lower there is additional integration that needs to be switched on and agents need to be aligned.</t>
    </r>
  </si>
  <si>
    <r>
      <rPr>
        <sz val="11"/>
        <color rgb="FF000000"/>
        <rFont val="Calibri"/>
      </rPr>
      <t>Endpoint protection requires licensing and is included in these plans:</t>
    </r>
    <r>
      <rPr>
        <sz val="11"/>
        <color rgb="FF000000"/>
        <rFont val="Calibri"/>
      </rPr>
      <t xml:space="preserve">
</t>
    </r>
    <r>
      <rPr>
        <sz val="11"/>
        <color rgb="FF000000"/>
        <rFont val="Calibri"/>
      </rPr>
      <t>- Defender for Servers plan 1</t>
    </r>
    <r>
      <rPr>
        <sz val="11"/>
        <color rgb="FF000000"/>
        <rFont val="Calibri"/>
      </rPr>
      <t xml:space="preserve">
</t>
    </r>
    <r>
      <rPr>
        <sz val="11"/>
        <color rgb="FF000000"/>
        <rFont val="Calibri"/>
      </rPr>
      <t>- Defender for Servers plan 2</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</si>
  <si>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Click </t>
    </r>
    <r>
      <rPr>
        <b/>
        <sz val="11"/>
        <color rgb="FF000000"/>
        <rFont val="Calibri"/>
      </rPr>
      <t>Settings &amp; monitoring</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Status</t>
    </r>
    <r>
      <rPr>
        <sz val="11"/>
        <color rgb="FF000000"/>
        <rFont val="Calibri"/>
      </rPr>
      <t xml:space="preserve"> for </t>
    </r>
    <r>
      <rPr>
        <b/>
        <sz val="11"/>
        <color rgb="FF000000"/>
        <rFont val="Calibri"/>
      </rPr>
      <t>Endpoint protection</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output of the below command is </t>
    </r>
    <r>
      <rPr>
        <b/>
        <sz val="11"/>
        <color rgb="FF000000"/>
        <rFont val="Calibri"/>
      </rPr>
      <t>True</t>
    </r>
    <r>
      <rPr>
        <sz val="11"/>
        <color rgb="FF000000"/>
        <rFont val="Calibri"/>
      </rPr>
      <t xml:space="preserve">
</t>
    </r>
    <r>
      <rPr>
        <sz val="11"/>
        <color rgb="FF006096"/>
        <rFont val="Roboto Condensed"/>
      </rPr>
      <t>az account get-access-token --query "{subscription:subscription,accessToken:accessToken}" --out tsv | xargs -L1 bash -c 'curl -X GET -H "Authorization: Bearer $1" -H "Content-Type: application/json" https://management.azure.com/subscriptions/&lt;subscriptionID&gt;/providers/Microsoft.Security/settings?api-version=2022-05-01' | jq '.|.value[] | select(.name=="WDATP")'|jq '.properties.enabled'</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commands to login and audit this check</t>
    </r>
    <r>
      <rPr>
        <sz val="11"/>
        <color rgb="FF000000"/>
        <rFont val="Calibri"/>
      </rPr>
      <t xml:space="preserve">
</t>
    </r>
    <r>
      <rPr>
        <sz val="11"/>
        <color rgb="FF006096"/>
        <rFont val="Roboto Condensed"/>
      </rPr>
      <t xml:space="preserve">Connect-AzAccount  </t>
    </r>
    <r>
      <rPr>
        <sz val="11"/>
        <color rgb="FF006096"/>
        <rFont val="Roboto Condensed"/>
      </rPr>
      <t xml:space="preserve">
</t>
    </r>
    <r>
      <rPr>
        <sz val="11"/>
        <color rgb="FF006096"/>
        <rFont val="Roboto Condensed"/>
      </rPr>
      <t xml:space="preserve">Set-AzContext -Subscription &lt;subscriptionID&gt;  </t>
    </r>
    <r>
      <rPr>
        <sz val="11"/>
        <color rgb="FF006096"/>
        <rFont val="Roboto Condensed"/>
      </rPr>
      <t xml:space="preserve">
</t>
    </r>
    <r>
      <rPr>
        <sz val="11"/>
        <color rgb="FF006096"/>
        <rFont val="Roboto Condensed"/>
      </rPr>
      <t xml:space="preserve">Get-AzSecuritySetting | Select-Object name,enabled |where-object {$_.name -eq "WDATP"}  </t>
    </r>
    <r>
      <rPr>
        <sz val="11"/>
        <color rgb="FF006096"/>
        <rFont val="Roboto Condensed"/>
      </rPr>
      <t xml:space="preserve">
</t>
    </r>
    <r>
      <rPr>
        <sz val="11"/>
        <color rgb="FF000000"/>
        <rFont val="Calibri"/>
      </rPr>
      <t xml:space="preserve">
</t>
    </r>
    <r>
      <rPr>
        <b/>
        <sz val="11"/>
        <color rgb="FF000000"/>
        <rFont val="Calibri"/>
      </rPr>
      <t>PowerShell Output - Non-Compliant</t>
    </r>
    <r>
      <rPr>
        <sz val="11"/>
        <color rgb="FF000000"/>
        <rFont val="Calibri"/>
      </rPr>
      <t xml:space="preserve">
</t>
    </r>
    <r>
      <rPr>
        <sz val="11"/>
        <color rgb="FF006096"/>
        <rFont val="Roboto Condensed"/>
      </rPr>
      <t>Name  Enabled</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WDATP    False</t>
    </r>
    <r>
      <rPr>
        <sz val="11"/>
        <color rgb="FF006096"/>
        <rFont val="Roboto Condensed"/>
      </rPr>
      <t xml:space="preserve">
</t>
    </r>
    <r>
      <rPr>
        <sz val="11"/>
        <color rgb="FF000000"/>
        <rFont val="Calibri"/>
      </rPr>
      <t xml:space="preserve">
</t>
    </r>
    <r>
      <rPr>
        <b/>
        <sz val="11"/>
        <color rgb="FF000000"/>
        <rFont val="Calibri"/>
      </rPr>
      <t>PowerShell Output - Compliant</t>
    </r>
    <r>
      <rPr>
        <sz val="11"/>
        <color rgb="FF000000"/>
        <rFont val="Calibri"/>
      </rPr>
      <t xml:space="preserve">
</t>
    </r>
    <r>
      <rPr>
        <sz val="11"/>
        <color rgb="FF006096"/>
        <rFont val="Roboto Condensed"/>
      </rPr>
      <t>Name  Enabled</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WDATP    True</t>
    </r>
    <r>
      <rPr>
        <sz val="11"/>
        <color rgb="FF006096"/>
        <rFont val="Roboto Condensed"/>
      </rPr>
      <t xml:space="preserve">
</t>
    </r>
  </si>
  <si>
    <r>
      <rPr>
        <sz val="11"/>
        <color rgb="FF000000"/>
        <rFont val="Calibri"/>
      </rPr>
      <t xml:space="preserve">By default, Endpoint protection is </t>
    </r>
    <r>
      <rPr>
        <b/>
        <sz val="11"/>
        <color rgb="FF000000"/>
        <rFont val="Calibri"/>
      </rPr>
      <t>off</t>
    </r>
    <r>
      <rPr>
        <sz val="11"/>
        <color rgb="FF000000"/>
        <rFont val="Calibri"/>
      </rPr>
      <t>.</t>
    </r>
  </si>
  <si>
    <t>8.1.3.4</t>
  </si>
  <si>
    <r>
      <rPr>
        <sz val="11"/>
        <rFont val="Calibri"/>
      </rPr>
      <t xml:space="preserve">Ensure that </t>
    </r>
    <r>
      <rPr>
        <sz val="11"/>
        <color rgb="FF000000"/>
        <rFont val="Calibri"/>
      </rPr>
      <t>'</t>
    </r>
    <r>
      <rPr>
        <b/>
        <sz val="11"/>
        <color rgb="FF000000"/>
        <rFont val="Calibri"/>
      </rPr>
      <t>Agentless scanning for machines</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</si>
  <si>
    <r>
      <rPr>
        <b/>
        <sz val="11"/>
        <color rgb="FF000000"/>
        <rFont val="Calibri"/>
      </rPr>
      <t>Audit from Azure Portal</t>
    </r>
    <r>
      <rPr>
        <sz val="11"/>
        <color rgb="FF000000"/>
        <rFont val="Calibri"/>
      </rPr>
      <t xml:space="preserve">
</t>
    </r>
    <r>
      <rPr>
        <sz val="11"/>
        <color rgb="FF000000"/>
        <rFont val="Calibri"/>
      </rPr>
      <t xml:space="preserve">- From the Azure Portal </t>
    </r>
    <r>
      <rPr>
        <b/>
        <sz val="11"/>
        <color rgb="FF000000"/>
        <rFont val="Calibri"/>
      </rPr>
      <t>Home</t>
    </r>
    <r>
      <rPr>
        <sz val="11"/>
        <color rgb="FF000000"/>
        <rFont val="Calibri"/>
      </rPr>
      <t xml:space="preserve"> page, select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&gt; </t>
    </r>
    <r>
      <rPr>
        <b/>
        <sz val="11"/>
        <color rgb="FF000000"/>
        <rFont val="Calibri"/>
      </rPr>
      <t>Defender Plans</t>
    </r>
    <r>
      <rPr>
        <sz val="11"/>
        <color rgb="FF000000"/>
        <rFont val="Calibri"/>
      </rPr>
      <t xml:space="preserve">, click </t>
    </r>
    <r>
      <rPr>
        <b/>
        <sz val="11"/>
        <color rgb="FF000000"/>
        <rFont val="Calibri"/>
      </rPr>
      <t>Settings &amp; monitoring</t>
    </r>
    <r>
      <rPr>
        <sz val="11"/>
        <color rgb="FF000000"/>
        <rFont val="Calibri"/>
      </rPr>
      <t xml:space="preserve">
</t>
    </r>
    <r>
      <rPr>
        <sz val="11"/>
        <color rgb="FF000000"/>
        <rFont val="Calibri"/>
      </rPr>
      <t xml:space="preserve">- Under the Component column, locate the row for </t>
    </r>
    <r>
      <rPr>
        <b/>
        <sz val="11"/>
        <color rgb="FF000000"/>
        <rFont val="Calibri"/>
      </rPr>
      <t>Agentless scanning for machines</t>
    </r>
    <r>
      <rPr>
        <sz val="11"/>
        <color rgb="FF000000"/>
        <rFont val="Calibri"/>
      </rPr>
      <t xml:space="preserve">
</t>
    </r>
    <r>
      <rPr>
        <sz val="11"/>
        <color rgb="FF000000"/>
        <rFont val="Calibri"/>
      </rPr>
      <t xml:space="preserve">- Select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in the top left</t>
    </r>
    <r>
      <rPr>
        <sz val="11"/>
        <color rgb="FF000000"/>
        <rFont val="Calibri"/>
      </rPr>
      <t xml:space="preserve">
</t>
    </r>
    <r>
      <rPr>
        <sz val="11"/>
        <color rgb="FF000000"/>
        <rFont val="Calibri"/>
      </rPr>
      <t>Repeat the above for any additional subscriptions.</t>
    </r>
  </si>
  <si>
    <r>
      <rPr>
        <sz val="11"/>
        <color rgb="FF000000"/>
        <rFont val="Calibri"/>
      </rPr>
      <t>Using disk snapshots, the agentless scanner scans for installed software, vulnerabilities, and plain text secrets.</t>
    </r>
  </si>
  <si>
    <r>
      <rPr>
        <sz val="11"/>
        <color rgb="FF000000"/>
        <rFont val="Calibri"/>
      </rPr>
      <t>Agentless scanning for machines requires licensing and is included in these plans:</t>
    </r>
    <r>
      <rPr>
        <sz val="11"/>
        <color rgb="FF000000"/>
        <rFont val="Calibri"/>
      </rPr>
      <t xml:space="preserve">
</t>
    </r>
    <r>
      <rPr>
        <sz val="11"/>
        <color rgb="FF000000"/>
        <rFont val="Calibri"/>
      </rPr>
      <t>- Defender CSPM</t>
    </r>
    <r>
      <rPr>
        <sz val="11"/>
        <color rgb="FF000000"/>
        <rFont val="Calibri"/>
      </rPr>
      <t xml:space="preserve">
</t>
    </r>
    <r>
      <rPr>
        <sz val="11"/>
        <color rgb="FF000000"/>
        <rFont val="Calibri"/>
      </rPr>
      <t>- Defender for Servers plan 2</t>
    </r>
  </si>
  <si>
    <r>
      <rPr>
        <b/>
        <sz val="11"/>
        <color rgb="FF000000"/>
        <rFont val="Calibri"/>
      </rPr>
      <t>Audit from Azure Portal</t>
    </r>
    <r>
      <rPr>
        <sz val="11"/>
        <color rgb="FF000000"/>
        <rFont val="Calibri"/>
      </rPr>
      <t xml:space="preserve">
</t>
    </r>
    <r>
      <rPr>
        <sz val="11"/>
        <color rgb="FF000000"/>
        <rFont val="Calibri"/>
      </rPr>
      <t xml:space="preserve">- From the Azure Portal </t>
    </r>
    <r>
      <rPr>
        <b/>
        <sz val="11"/>
        <color rgb="FF000000"/>
        <rFont val="Calibri"/>
      </rPr>
      <t>Home</t>
    </r>
    <r>
      <rPr>
        <sz val="11"/>
        <color rgb="FF000000"/>
        <rFont val="Calibri"/>
      </rPr>
      <t xml:space="preserve"> page, select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&gt; </t>
    </r>
    <r>
      <rPr>
        <b/>
        <sz val="11"/>
        <color rgb="FF000000"/>
        <rFont val="Calibri"/>
      </rPr>
      <t>Defender Plans</t>
    </r>
    <r>
      <rPr>
        <sz val="11"/>
        <color rgb="FF000000"/>
        <rFont val="Calibri"/>
      </rPr>
      <t xml:space="preserve">, click </t>
    </r>
    <r>
      <rPr>
        <b/>
        <sz val="11"/>
        <color rgb="FF000000"/>
        <rFont val="Calibri"/>
      </rPr>
      <t>Settings &amp; monitoring</t>
    </r>
    <r>
      <rPr>
        <sz val="11"/>
        <color rgb="FF000000"/>
        <rFont val="Calibri"/>
      </rPr>
      <t xml:space="preserve">
</t>
    </r>
    <r>
      <rPr>
        <sz val="11"/>
        <color rgb="FF000000"/>
        <rFont val="Calibri"/>
      </rPr>
      <t xml:space="preserve">- Under the Component column, locate the row for </t>
    </r>
    <r>
      <rPr>
        <b/>
        <sz val="11"/>
        <color rgb="FF000000"/>
        <rFont val="Calibri"/>
      </rPr>
      <t>Agentless scanning for machines</t>
    </r>
    <r>
      <rPr>
        <sz val="11"/>
        <color rgb="FF000000"/>
        <rFont val="Calibri"/>
      </rPr>
      <t xml:space="preserve">
</t>
    </r>
    <r>
      <rPr>
        <sz val="11"/>
        <color rgb="FF000000"/>
        <rFont val="Calibri"/>
      </rPr>
      <t xml:space="preserve">- Ensure that </t>
    </r>
    <r>
      <rPr>
        <b/>
        <sz val="11"/>
        <color rgb="FF000000"/>
        <rFont val="Calibri"/>
      </rPr>
      <t>On</t>
    </r>
    <r>
      <rPr>
        <sz val="11"/>
        <color rgb="FF000000"/>
        <rFont val="Calibri"/>
      </rPr>
      <t xml:space="preserve"> is selected</t>
    </r>
    <r>
      <rPr>
        <sz val="11"/>
        <color rgb="FF000000"/>
        <rFont val="Calibri"/>
      </rPr>
      <t xml:space="preserve">
</t>
    </r>
    <r>
      <rPr>
        <sz val="11"/>
        <color rgb="FF000000"/>
        <rFont val="Calibri"/>
      </rPr>
      <t>Repeat the above for any additional subscriptions.</t>
    </r>
  </si>
  <si>
    <r>
      <rPr>
        <sz val="11"/>
        <color rgb="FF000000"/>
        <rFont val="Calibri"/>
      </rPr>
      <t xml:space="preserve">By default, Agentless scanning for machines is </t>
    </r>
    <r>
      <rPr>
        <b/>
        <sz val="11"/>
        <color rgb="FF000000"/>
        <rFont val="Calibri"/>
      </rPr>
      <t>off</t>
    </r>
    <r>
      <rPr>
        <sz val="11"/>
        <color rgb="FF000000"/>
        <rFont val="Calibri"/>
      </rPr>
      <t>.</t>
    </r>
  </si>
  <si>
    <t>8.1.3.5</t>
  </si>
  <si>
    <r>
      <rPr>
        <sz val="11"/>
        <rFont val="Calibri"/>
      </rPr>
      <t xml:space="preserve">Ensure that </t>
    </r>
    <r>
      <rPr>
        <sz val="11"/>
        <color rgb="FF000000"/>
        <rFont val="Calibri"/>
      </rPr>
      <t>'</t>
    </r>
    <r>
      <rPr>
        <b/>
        <sz val="11"/>
        <color rgb="FF000000"/>
        <rFont val="Calibri"/>
      </rPr>
      <t>File Integrity Monitoring</t>
    </r>
    <r>
      <rPr>
        <sz val="11"/>
        <color rgb="FF000000"/>
        <rFont val="Calibri"/>
      </rPr>
      <t>'</t>
    </r>
    <r>
      <rPr>
        <sz val="11"/>
        <color rgb="FF000000"/>
        <rFont val="Calibri"/>
      </rPr>
      <t xml:space="preserve"> Component Status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</si>
  <si>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From the Azure Portal </t>
    </r>
    <r>
      <rPr>
        <b/>
        <sz val="11"/>
        <color rgb="FF000000"/>
        <rFont val="Calibri"/>
      </rPr>
      <t>Home</t>
    </r>
    <r>
      <rPr>
        <sz val="11"/>
        <color rgb="FF000000"/>
        <rFont val="Calibri"/>
      </rPr>
      <t xml:space="preserve"> page, select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&gt; </t>
    </r>
    <r>
      <rPr>
        <b/>
        <sz val="11"/>
        <color rgb="FF000000"/>
        <rFont val="Calibri"/>
      </rPr>
      <t>Defender Plans</t>
    </r>
    <r>
      <rPr>
        <sz val="11"/>
        <color rgb="FF000000"/>
        <rFont val="Calibri"/>
      </rPr>
      <t xml:space="preserve">, click </t>
    </r>
    <r>
      <rPr>
        <b/>
        <sz val="11"/>
        <color rgb="FF000000"/>
        <rFont val="Calibri"/>
      </rPr>
      <t>Settings &amp; monitoring</t>
    </r>
    <r>
      <rPr>
        <sz val="11"/>
        <color rgb="FF000000"/>
        <rFont val="Calibri"/>
      </rPr>
      <t xml:space="preserve">
</t>
    </r>
    <r>
      <rPr>
        <sz val="11"/>
        <color rgb="FF000000"/>
        <rFont val="Calibri"/>
      </rPr>
      <t xml:space="preserve">- Under the Component column, locate the row for </t>
    </r>
    <r>
      <rPr>
        <b/>
        <sz val="11"/>
        <color rgb="FF000000"/>
        <rFont val="Calibri"/>
      </rPr>
      <t>File Integrity Monitoring</t>
    </r>
    <r>
      <rPr>
        <sz val="11"/>
        <color rgb="FF000000"/>
        <rFont val="Calibri"/>
      </rPr>
      <t xml:space="preserve">
</t>
    </r>
    <r>
      <rPr>
        <sz val="11"/>
        <color rgb="FF000000"/>
        <rFont val="Calibri"/>
      </rPr>
      <t xml:space="preserve">- Select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in the top left</t>
    </r>
    <r>
      <rPr>
        <sz val="11"/>
        <color rgb="FF000000"/>
        <rFont val="Calibri"/>
      </rPr>
      <t xml:space="preserve">
</t>
    </r>
    <r>
      <rPr>
        <sz val="11"/>
        <color rgb="FF000000"/>
        <rFont val="Calibri"/>
      </rPr>
      <t>Repeat the above for any additional subscriptions.</t>
    </r>
  </si>
  <si>
    <r>
      <rPr>
        <sz val="11"/>
        <color rgb="FF000000"/>
        <rFont val="Calibri"/>
      </rPr>
      <t>File Integrity Monitoring (FIM) is a feature that monitors critical system files in Windows or Linux for potential signs of attack or compromise.</t>
    </r>
  </si>
  <si>
    <r>
      <rPr>
        <sz val="11"/>
        <color rgb="FF000000"/>
        <rFont val="Calibri"/>
      </rPr>
      <t>File Integrity Monitoring requires licensing and is included in the following plan:</t>
    </r>
    <r>
      <rPr>
        <sz val="11"/>
        <color rgb="FF000000"/>
        <rFont val="Calibri"/>
      </rPr>
      <t xml:space="preserve">
</t>
    </r>
    <r>
      <rPr>
        <sz val="11"/>
        <color rgb="FF000000"/>
        <rFont val="Calibri"/>
      </rPr>
      <t>- Defender for Servers plan 2</t>
    </r>
  </si>
  <si>
    <r>
      <rPr>
        <b/>
        <sz val="11"/>
        <color rgb="FF000000"/>
        <rFont val="Calibri"/>
      </rPr>
      <t>Audit from Azure Portal</t>
    </r>
    <r>
      <rPr>
        <sz val="11"/>
        <color rgb="FF000000"/>
        <rFont val="Calibri"/>
      </rPr>
      <t xml:space="preserve">
</t>
    </r>
    <r>
      <rPr>
        <sz val="11"/>
        <color rgb="FF000000"/>
        <rFont val="Calibri"/>
      </rPr>
      <t xml:space="preserve">- From the Azure Portal </t>
    </r>
    <r>
      <rPr>
        <b/>
        <sz val="11"/>
        <color rgb="FF000000"/>
        <rFont val="Calibri"/>
      </rPr>
      <t>Home</t>
    </r>
    <r>
      <rPr>
        <sz val="11"/>
        <color rgb="FF000000"/>
        <rFont val="Calibri"/>
      </rPr>
      <t xml:space="preserve"> page, select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Select a subscription</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&gt; </t>
    </r>
    <r>
      <rPr>
        <b/>
        <sz val="11"/>
        <color rgb="FF000000"/>
        <rFont val="Calibri"/>
      </rPr>
      <t>Defender Plans</t>
    </r>
    <r>
      <rPr>
        <sz val="11"/>
        <color rgb="FF000000"/>
        <rFont val="Calibri"/>
      </rPr>
      <t xml:space="preserve">, click </t>
    </r>
    <r>
      <rPr>
        <b/>
        <sz val="11"/>
        <color rgb="FF000000"/>
        <rFont val="Calibri"/>
      </rPr>
      <t>Settings &amp; monitoring</t>
    </r>
    <r>
      <rPr>
        <sz val="11"/>
        <color rgb="FF000000"/>
        <rFont val="Calibri"/>
      </rPr>
      <t xml:space="preserve">
</t>
    </r>
    <r>
      <rPr>
        <sz val="11"/>
        <color rgb="FF000000"/>
        <rFont val="Calibri"/>
      </rPr>
      <t xml:space="preserve">- Under the Component column, locate the row for </t>
    </r>
    <r>
      <rPr>
        <b/>
        <sz val="11"/>
        <color rgb="FF000000"/>
        <rFont val="Calibri"/>
      </rPr>
      <t>File Integrity Monitoring</t>
    </r>
    <r>
      <rPr>
        <sz val="11"/>
        <color rgb="FF000000"/>
        <rFont val="Calibri"/>
      </rPr>
      <t xml:space="preserve">
</t>
    </r>
    <r>
      <rPr>
        <sz val="11"/>
        <color rgb="FF000000"/>
        <rFont val="Calibri"/>
      </rPr>
      <t xml:space="preserve">- Ensure that </t>
    </r>
    <r>
      <rPr>
        <b/>
        <sz val="11"/>
        <color rgb="FF000000"/>
        <rFont val="Calibri"/>
      </rPr>
      <t>On</t>
    </r>
    <r>
      <rPr>
        <sz val="11"/>
        <color rgb="FF000000"/>
        <rFont val="Calibri"/>
      </rPr>
      <t xml:space="preserve"> is selected</t>
    </r>
    <r>
      <rPr>
        <sz val="11"/>
        <color rgb="FF000000"/>
        <rFont val="Calibri"/>
      </rPr>
      <t xml:space="preserve">
</t>
    </r>
    <r>
      <rPr>
        <sz val="11"/>
        <color rgb="FF000000"/>
        <rFont val="Calibri"/>
      </rPr>
      <t>Repeat the above for any additional subscriptions.</t>
    </r>
  </si>
  <si>
    <r>
      <rPr>
        <sz val="11"/>
        <color rgb="FF000000"/>
        <rFont val="Calibri"/>
      </rPr>
      <t xml:space="preserve">By default, File Integrity Monitoring is </t>
    </r>
    <r>
      <rPr>
        <b/>
        <sz val="11"/>
        <color rgb="FF000000"/>
        <rFont val="Calibri"/>
      </rPr>
      <t>Off</t>
    </r>
    <r>
      <rPr>
        <sz val="11"/>
        <color rgb="FF000000"/>
        <rFont val="Calibri"/>
      </rPr>
      <t>.</t>
    </r>
  </si>
  <si>
    <t>Defender Plan: Containers</t>
  </si>
  <si>
    <t>8.1.4.1</t>
  </si>
  <si>
    <r>
      <rPr>
        <sz val="11"/>
        <rFont val="Calibri"/>
      </rPr>
      <t xml:space="preserve">Ensure That Microsoft Defender for Containers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</si>
  <si>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click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Defender plans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Cloud Workload Protection (CWP)</t>
    </r>
    <r>
      <rPr>
        <sz val="11"/>
        <color rgb="FF000000"/>
        <rFont val="Calibri"/>
      </rPr>
      <t xml:space="preserve">, in the row for </t>
    </r>
    <r>
      <rPr>
        <b/>
        <sz val="11"/>
        <color rgb="FF000000"/>
        <rFont val="Calibri"/>
      </rPr>
      <t>Containers</t>
    </r>
    <r>
      <rPr>
        <sz val="11"/>
        <color rgb="FF000000"/>
        <rFont val="Calibri"/>
      </rPr>
      <t xml:space="preserve">, click </t>
    </r>
    <r>
      <rPr>
        <b/>
        <sz val="11"/>
        <color rgb="FF000000"/>
        <rFont val="Calibri"/>
      </rPr>
      <t>On</t>
    </r>
    <r>
      <rPr>
        <sz val="11"/>
        <color rgb="FF000000"/>
        <rFont val="Calibri"/>
      </rPr>
      <t xml:space="preserve"> in the </t>
    </r>
    <r>
      <rPr>
        <b/>
        <sz val="11"/>
        <color rgb="FF000000"/>
        <rFont val="Calibri"/>
      </rPr>
      <t>Status</t>
    </r>
    <r>
      <rPr>
        <sz val="11"/>
        <color rgb="FF000000"/>
        <rFont val="Calibri"/>
      </rPr>
      <t xml:space="preserve"> column.</t>
    </r>
    <r>
      <rPr>
        <sz val="11"/>
        <color rgb="FF000000"/>
        <rFont val="Calibri"/>
      </rPr>
      <t xml:space="preserve">
</t>
    </r>
    <r>
      <rPr>
        <sz val="11"/>
        <color rgb="FF000000"/>
        <rFont val="Calibri"/>
      </rPr>
      <t xml:space="preserve">- If </t>
    </r>
    <r>
      <rPr>
        <b/>
        <sz val="11"/>
        <color rgb="FF000000"/>
        <rFont val="Calibri"/>
      </rPr>
      <t>Monitoring coverage</t>
    </r>
    <r>
      <rPr>
        <sz val="11"/>
        <color rgb="FF000000"/>
        <rFont val="Calibri"/>
      </rPr>
      <t xml:space="preserve"> displays </t>
    </r>
    <r>
      <rPr>
        <b/>
        <sz val="11"/>
        <color rgb="FF000000"/>
        <rFont val="Calibri"/>
      </rPr>
      <t>Partial</t>
    </r>
    <r>
      <rPr>
        <sz val="11"/>
        <color rgb="FF000000"/>
        <rFont val="Calibri"/>
      </rPr>
      <t xml:space="preserve">, click </t>
    </r>
    <r>
      <rPr>
        <b/>
        <sz val="11"/>
        <color rgb="FF000000"/>
        <rFont val="Calibri"/>
      </rPr>
      <t>Settings</t>
    </r>
    <r>
      <rPr>
        <sz val="11"/>
        <color rgb="FF000000"/>
        <rFont val="Calibri"/>
      </rPr>
      <t xml:space="preserve"> under </t>
    </r>
    <r>
      <rPr>
        <b/>
        <sz val="11"/>
        <color rgb="FF000000"/>
        <rFont val="Calibri"/>
      </rPr>
      <t>Partial</t>
    </r>
    <r>
      <rPr>
        <sz val="11"/>
        <color rgb="FF000000"/>
        <rFont val="Calibri"/>
      </rPr>
      <t>.</t>
    </r>
    <r>
      <rPr>
        <sz val="11"/>
        <color rgb="FF000000"/>
        <rFont val="Calibri"/>
      </rPr>
      <t xml:space="preserve">
</t>
    </r>
    <r>
      <rPr>
        <sz val="11"/>
        <color rgb="FF000000"/>
        <rFont val="Calibri"/>
      </rPr>
      <t xml:space="preserve">- Set the status of each of the components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1-9 for each subscription.</t>
    </r>
    <r>
      <rPr>
        <sz val="11"/>
        <color rgb="FF000000"/>
        <rFont val="Calibri"/>
      </rPr>
      <t xml:space="preserve">
</t>
    </r>
    <r>
      <rPr>
        <b/>
        <sz val="11"/>
        <color rgb="FF000000"/>
        <rFont val="Calibri"/>
      </rPr>
      <t>Remediate from Azure CLI</t>
    </r>
    <r>
      <rPr>
        <sz val="11"/>
        <color rgb="FF000000"/>
        <rFont val="Calibri"/>
      </rPr>
      <t xml:space="preserve">
</t>
    </r>
    <r>
      <rPr>
        <b/>
        <sz val="11"/>
        <color rgb="FF000000"/>
        <rFont val="Calibri"/>
      </rPr>
      <t>Note:</t>
    </r>
    <r>
      <rPr>
        <sz val="11"/>
        <color rgb="FF000000"/>
        <rFont val="Calibri"/>
      </rPr>
      <t xml:space="preserve"> Microsoft Defender for Container Registries ('ContainerRegistry') is deprecated and has been replaced by Microsoft Defender for Containers ('Containers').</t>
    </r>
    <r>
      <rPr>
        <sz val="11"/>
        <color rgb="FF000000"/>
        <rFont val="Calibri"/>
      </rPr>
      <t xml:space="preserve">
</t>
    </r>
    <r>
      <rPr>
        <sz val="11"/>
        <color rgb="FF000000"/>
        <rFont val="Calibri"/>
      </rPr>
      <t>Run the below command to enable the Microsoft Defender for Containers plan and its components:</t>
    </r>
    <r>
      <rPr>
        <sz val="11"/>
        <color rgb="FF000000"/>
        <rFont val="Calibri"/>
      </rPr>
      <t xml:space="preserve">
</t>
    </r>
    <r>
      <rPr>
        <sz val="11"/>
        <color rgb="FF006096"/>
        <rFont val="Roboto Condensed"/>
      </rPr>
      <t>az security pricing create -n 'Containers' --tier 'standard' --extensions name=ContainerRegistriesVulnerabilityAssessments isEnabled=True --extensions name=AgentlessDiscoveryForKubernetes isEnabled=True --extensions name=AgentlessVmScanning isEnabled=True --extensions name=ContainerSensor isEnabled=True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b/>
        <sz val="11"/>
        <color rgb="FF000000"/>
        <rFont val="Calibri"/>
      </rPr>
      <t>Note:</t>
    </r>
    <r>
      <rPr>
        <sz val="11"/>
        <color rgb="FF000000"/>
        <rFont val="Calibri"/>
      </rPr>
      <t xml:space="preserve"> Microsoft Defender for Container Registries ('ContainerRegistry') is deprecated and has been replaced by Microsoft Defender for Containers ('Containers').</t>
    </r>
    <r>
      <rPr>
        <sz val="11"/>
        <color rgb="FF000000"/>
        <rFont val="Calibri"/>
      </rPr>
      <t xml:space="preserve">
</t>
    </r>
    <r>
      <rPr>
        <sz val="11"/>
        <color rgb="FF000000"/>
        <rFont val="Calibri"/>
      </rPr>
      <t>Run the below command to enable the Microsoft Defender for Containers plan and its components:</t>
    </r>
    <r>
      <rPr>
        <sz val="11"/>
        <color rgb="FF000000"/>
        <rFont val="Calibri"/>
      </rPr>
      <t xml:space="preserve">
</t>
    </r>
    <r>
      <rPr>
        <sz val="11"/>
        <color rgb="FF006096"/>
        <rFont val="Roboto Condensed"/>
      </rPr>
      <t>Set-AzSecurityPricing -Name 'Containers' -PricingTier 'Standard' -Extension '[{"name":"ContainerRegistriesVulnerabilityAssessments","isEnabled":"True"},{"name":"AgentlessDiscoveryForKubernetes","isEnabled":"True"},{"name":"AgentlessVmScanning","isEnabled":"True"},{"name":"ContainerSensor","isEnabled":"True"}]'</t>
    </r>
    <r>
      <rPr>
        <sz val="11"/>
        <color rgb="FF006096"/>
        <rFont val="Roboto Condensed"/>
      </rPr>
      <t xml:space="preserve">
</t>
    </r>
  </si>
  <si>
    <r>
      <rPr>
        <sz val="11"/>
        <color rgb="FF000000"/>
        <rFont val="Calibri"/>
      </rPr>
      <t>Microsoft Defender for Containers helps improve, monitor, and maintain the security of containerized assets—including Kubernetes clusters, nodes, workloads, container registries, and images—across multi-cloud and on-premises environments.</t>
    </r>
    <r>
      <rPr>
        <sz val="11"/>
        <color rgb="FF000000"/>
        <rFont val="Calibri"/>
      </rPr>
      <t xml:space="preserve">
</t>
    </r>
    <r>
      <rPr>
        <sz val="11"/>
        <color rgb="FF000000"/>
        <rFont val="Calibri"/>
      </rPr>
      <t>By default, when enabling the plan through the Azure Portal, Microsoft Defender for Containers automatically configures the following components:</t>
    </r>
    <r>
      <rPr>
        <sz val="11"/>
        <color rgb="FF000000"/>
        <rFont val="Calibri"/>
      </rPr>
      <t xml:space="preserve">
</t>
    </r>
    <r>
      <rPr>
        <sz val="11"/>
        <color rgb="FF000000"/>
        <rFont val="Calibri"/>
      </rPr>
      <t xml:space="preserve">- </t>
    </r>
    <r>
      <rPr>
        <b/>
        <sz val="11"/>
        <color rgb="FF000000"/>
        <rFont val="Calibri"/>
      </rPr>
      <t>Agentless scanning for machines</t>
    </r>
    <r>
      <rPr>
        <sz val="11"/>
        <color rgb="FF000000"/>
        <rFont val="Calibri"/>
      </rPr>
      <t xml:space="preserve">
</t>
    </r>
    <r>
      <rPr>
        <sz val="11"/>
        <color rgb="FF000000"/>
        <rFont val="Calibri"/>
      </rPr>
      <t xml:space="preserve">- </t>
    </r>
    <r>
      <rPr>
        <b/>
        <sz val="11"/>
        <color rgb="FF000000"/>
        <rFont val="Calibri"/>
      </rPr>
      <t>Defender sensor</t>
    </r>
    <r>
      <rPr>
        <sz val="11"/>
        <color rgb="FF000000"/>
        <rFont val="Calibri"/>
      </rPr>
      <t xml:space="preserve"> for runtime protection</t>
    </r>
    <r>
      <rPr>
        <sz val="11"/>
        <color rgb="FF000000"/>
        <rFont val="Calibri"/>
      </rPr>
      <t xml:space="preserve">
</t>
    </r>
    <r>
      <rPr>
        <sz val="11"/>
        <color rgb="FF000000"/>
        <rFont val="Calibri"/>
      </rPr>
      <t xml:space="preserve">- </t>
    </r>
    <r>
      <rPr>
        <b/>
        <sz val="11"/>
        <color rgb="FF000000"/>
        <rFont val="Calibri"/>
      </rPr>
      <t>Azure Policy</t>
    </r>
    <r>
      <rPr>
        <sz val="11"/>
        <color rgb="FF000000"/>
        <rFont val="Calibri"/>
      </rPr>
      <t xml:space="preserve"> for enforcing security best practices</t>
    </r>
    <r>
      <rPr>
        <sz val="11"/>
        <color rgb="FF000000"/>
        <rFont val="Calibri"/>
      </rPr>
      <t xml:space="preserve">
</t>
    </r>
    <r>
      <rPr>
        <sz val="11"/>
        <color rgb="FF000000"/>
        <rFont val="Calibri"/>
      </rPr>
      <t xml:space="preserve">- </t>
    </r>
    <r>
      <rPr>
        <b/>
        <sz val="11"/>
        <color rgb="FF000000"/>
        <rFont val="Calibri"/>
      </rPr>
      <t>K8S API access</t>
    </r>
    <r>
      <rPr>
        <sz val="11"/>
        <color rgb="FF000000"/>
        <rFont val="Calibri"/>
      </rPr>
      <t xml:space="preserve"> for monitoring and threat detection</t>
    </r>
    <r>
      <rPr>
        <sz val="11"/>
        <color rgb="FF000000"/>
        <rFont val="Calibri"/>
      </rPr>
      <t xml:space="preserve">
</t>
    </r>
    <r>
      <rPr>
        <sz val="11"/>
        <color rgb="FF000000"/>
        <rFont val="Calibri"/>
      </rPr>
      <t xml:space="preserve">- </t>
    </r>
    <r>
      <rPr>
        <b/>
        <sz val="11"/>
        <color rgb="FF000000"/>
        <rFont val="Calibri"/>
      </rPr>
      <t>Registry access</t>
    </r>
    <r>
      <rPr>
        <sz val="11"/>
        <color rgb="FF000000"/>
        <rFont val="Calibri"/>
      </rPr>
      <t xml:space="preserve"> for vulnerability assessment</t>
    </r>
    <r>
      <rPr>
        <sz val="11"/>
        <color rgb="FF000000"/>
        <rFont val="Calibri"/>
      </rPr>
      <t xml:space="preserve">
</t>
    </r>
    <r>
      <rPr>
        <b/>
        <sz val="11"/>
        <color rgb="FF000000"/>
        <rFont val="Calibri"/>
      </rPr>
      <t>Note:</t>
    </r>
    <r>
      <rPr>
        <sz val="11"/>
        <color rgb="FF000000"/>
        <rFont val="Calibri"/>
      </rPr>
      <t xml:space="preserve"> Microsoft Defender for Container Registries ('ContainerRegistry') is deprecated and has been replaced by Microsoft Defender for Containers ('Containers').</t>
    </r>
  </si>
  <si>
    <r>
      <rPr>
        <sz val="11"/>
        <color rgb="FF000000"/>
        <rFont val="Calibri"/>
      </rPr>
      <t>Microsoft Defender for Containers incurs a charge per vCore. Refer to https://azure.microsoft.com/en-us/pricing/details/defender-for-cloud/ and https://azure.microsoft.com/en-us/pricing/calculator/ to estimate potential costs.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</si>
  <si>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click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the name of a subscription.</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Defender plans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Cloud Workload Protection (CWP)</t>
    </r>
    <r>
      <rPr>
        <sz val="11"/>
        <color rgb="FF000000"/>
        <rFont val="Calibri"/>
      </rPr>
      <t xml:space="preserve">, in the row for </t>
    </r>
    <r>
      <rPr>
        <b/>
        <sz val="11"/>
        <color rgb="FF000000"/>
        <rFont val="Calibri"/>
      </rPr>
      <t>Containers</t>
    </r>
    <r>
      <rPr>
        <sz val="11"/>
        <color rgb="FF000000"/>
        <rFont val="Calibri"/>
      </rPr>
      <t xml:space="preserve">, ensure that the </t>
    </r>
    <r>
      <rPr>
        <b/>
        <sz val="11"/>
        <color rgb="FF000000"/>
        <rFont val="Calibri"/>
      </rPr>
      <t>Status</t>
    </r>
    <r>
      <rPr>
        <sz val="11"/>
        <color rgb="FF000000"/>
        <rFont val="Calibri"/>
      </rPr>
      <t xml:space="preserve"> is set to </t>
    </r>
    <r>
      <rPr>
        <b/>
        <sz val="11"/>
        <color rgb="FF000000"/>
        <rFont val="Calibri"/>
      </rPr>
      <t>On</t>
    </r>
    <r>
      <rPr>
        <sz val="11"/>
        <color rgb="FF000000"/>
        <rFont val="Calibri"/>
      </rPr>
      <t xml:space="preserve"> and </t>
    </r>
    <r>
      <rPr>
        <b/>
        <sz val="11"/>
        <color rgb="FF000000"/>
        <rFont val="Calibri"/>
      </rPr>
      <t>Monitoring coverage</t>
    </r>
    <r>
      <rPr>
        <sz val="11"/>
        <color rgb="FF000000"/>
        <rFont val="Calibri"/>
      </rPr>
      <t xml:space="preserve"> displays </t>
    </r>
    <r>
      <rPr>
        <b/>
        <sz val="11"/>
        <color rgb="FF000000"/>
        <rFont val="Calibri"/>
      </rPr>
      <t>Full</t>
    </r>
    <r>
      <rPr>
        <sz val="11"/>
        <color rgb="FF000000"/>
        <rFont val="Calibri"/>
      </rPr>
      <t>.</t>
    </r>
    <r>
      <rPr>
        <sz val="11"/>
        <color rgb="FF000000"/>
        <rFont val="Calibri"/>
      </rPr>
      <t xml:space="preserve">
</t>
    </r>
    <r>
      <rPr>
        <sz val="11"/>
        <color rgb="FF000000"/>
        <rFont val="Calibri"/>
      </rPr>
      <t>- Repeat steps 1-5 for each subscription.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For Microsoft Defender for Container Registries (deprecated), run the following command:</t>
    </r>
    <r>
      <rPr>
        <sz val="11"/>
        <color rgb="FF000000"/>
        <rFont val="Calibri"/>
      </rPr>
      <t xml:space="preserve">
</t>
    </r>
    <r>
      <rPr>
        <sz val="11"/>
        <color rgb="FF006096"/>
        <rFont val="Roboto Condensed"/>
      </rPr>
      <t>az security pricing show --name "ContainerRegistry" --query pricingTier</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Standard</t>
    </r>
    <r>
      <rPr>
        <sz val="11"/>
        <color rgb="FF000000"/>
        <rFont val="Calibri"/>
      </rPr>
      <t>.</t>
    </r>
    <r>
      <rPr>
        <sz val="11"/>
        <color rgb="FF000000"/>
        <rFont val="Calibri"/>
      </rPr>
      <t xml:space="preserve">
</t>
    </r>
    <r>
      <rPr>
        <sz val="11"/>
        <color rgb="FF000000"/>
        <rFont val="Calibri"/>
      </rPr>
      <t>For Microsoft Defender for Containers, run the following command:</t>
    </r>
    <r>
      <rPr>
        <sz val="11"/>
        <color rgb="FF000000"/>
        <rFont val="Calibri"/>
      </rPr>
      <t xml:space="preserve">
</t>
    </r>
    <r>
      <rPr>
        <sz val="11"/>
        <color rgb="FF006096"/>
        <rFont val="Roboto Condensed"/>
      </rPr>
      <t>az security pricing show --name "Containers" --query [pricingTier,extensions[*].[name,isEnabled]]</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Standard</t>
    </r>
    <r>
      <rPr>
        <sz val="11"/>
        <color rgb="FF000000"/>
        <rFont val="Calibri"/>
      </rPr>
      <t xml:space="preserve">, and that each of the extensions (ContainerRegistriesVulnerabilityAssessments, AgentlessDiscoveryForKubernetes, AgentlessVmScanning, ContainerSensor) returns </t>
    </r>
    <r>
      <rPr>
        <b/>
        <sz val="11"/>
        <color rgb="FF000000"/>
        <rFont val="Calibri"/>
      </rPr>
      <t>True</t>
    </r>
    <r>
      <rPr>
        <sz val="11"/>
        <color rgb="FF000000"/>
        <rFont val="Calibri"/>
      </rPr>
      <t>.</t>
    </r>
    <r>
      <rPr>
        <sz val="11"/>
        <color rgb="FF000000"/>
        <rFont val="Calibri"/>
      </rPr>
      <t xml:space="preserve">
</t>
    </r>
    <r>
      <rPr>
        <sz val="11"/>
        <color rgb="FF000000"/>
        <rFont val="Calibri"/>
      </rPr>
      <t>Repeat for each subscription.</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For Microsoft Defender for Container Registries (deprecated), run the following command:</t>
    </r>
    <r>
      <rPr>
        <sz val="11"/>
        <color rgb="FF000000"/>
        <rFont val="Calibri"/>
      </rPr>
      <t xml:space="preserve">
</t>
    </r>
    <r>
      <rPr>
        <sz val="11"/>
        <color rgb="FF006096"/>
        <rFont val="Roboto Condensed"/>
      </rPr>
      <t>Get-AzSecurityPricing -Name 'ContainerRegistry' | Select-Object Name,PricingTier</t>
    </r>
    <r>
      <rPr>
        <sz val="11"/>
        <color rgb="FF006096"/>
        <rFont val="Roboto Condensed"/>
      </rPr>
      <t xml:space="preserve">
</t>
    </r>
    <r>
      <rPr>
        <sz val="11"/>
        <color rgb="FF000000"/>
        <rFont val="Calibri"/>
      </rPr>
      <t xml:space="preserve">
</t>
    </r>
    <r>
      <rPr>
        <sz val="11"/>
        <color rgb="FF000000"/>
        <rFont val="Calibri"/>
      </rPr>
      <t xml:space="preserve">Ensure the command returns </t>
    </r>
    <r>
      <rPr>
        <b/>
        <sz val="11"/>
        <color rgb="FF000000"/>
        <rFont val="Calibri"/>
      </rPr>
      <t>PricingTier</t>
    </r>
    <r>
      <rPr>
        <sz val="11"/>
        <color rgb="FF000000"/>
        <rFont val="Calibri"/>
      </rPr>
      <t xml:space="preserve"> </t>
    </r>
    <r>
      <rPr>
        <b/>
        <sz val="11"/>
        <color rgb="FF000000"/>
        <rFont val="Calibri"/>
      </rPr>
      <t>Standard</t>
    </r>
    <r>
      <rPr>
        <sz val="11"/>
        <color rgb="FF000000"/>
        <rFont val="Calibri"/>
      </rPr>
      <t>.</t>
    </r>
    <r>
      <rPr>
        <sz val="11"/>
        <color rgb="FF000000"/>
        <rFont val="Calibri"/>
      </rPr>
      <t xml:space="preserve">
</t>
    </r>
    <r>
      <rPr>
        <sz val="11"/>
        <color rgb="FF000000"/>
        <rFont val="Calibri"/>
      </rPr>
      <t>For Microsoft Defender for Containers, run the following command:</t>
    </r>
    <r>
      <rPr>
        <sz val="11"/>
        <color rgb="FF000000"/>
        <rFont val="Calibri"/>
      </rPr>
      <t xml:space="preserve">
</t>
    </r>
    <r>
      <rPr>
        <sz val="11"/>
        <color rgb="FF006096"/>
        <rFont val="Roboto Condensed"/>
      </rPr>
      <t>Get-AzSecurityPricing -Name 'Containers'</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PricingTier</t>
    </r>
    <r>
      <rPr>
        <sz val="11"/>
        <color rgb="FF000000"/>
        <rFont val="Calibri"/>
      </rPr>
      <t xml:space="preserve"> is set to </t>
    </r>
    <r>
      <rPr>
        <b/>
        <sz val="11"/>
        <color rgb="FF000000"/>
        <rFont val="Calibri"/>
      </rPr>
      <t>Standard</t>
    </r>
    <r>
      <rPr>
        <sz val="11"/>
        <color rgb="FF000000"/>
        <rFont val="Calibri"/>
      </rPr>
      <t xml:space="preserve">, and that each of the extensions (ContainerRegistriesVulnerabilityAssessments, AgentlessDiscoveryForKubernetes, AgentlessVmScanning, ContainerSensor) has </t>
    </r>
    <r>
      <rPr>
        <b/>
        <sz val="11"/>
        <color rgb="FF000000"/>
        <rFont val="Calibri"/>
      </rPr>
      <t>isEnabled</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0000"/>
        <rFont val="Calibri"/>
      </rPr>
      <t>Repeat for each subscription.</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1c988dd6-ade4-430f-a608-2a3e5b0a6d38 </t>
    </r>
    <r>
      <rPr>
        <sz val="11"/>
        <color rgb="FF0000FF"/>
        <rFont val="Calibri"/>
      </rPr>
      <t>(https://portal.azure.com/#view/Microsoft_Azure_Policy/PolicyDetailBlade/definitionId/%2Fproviders%2FMicrosoft.Authorization%2FpolicyDefinitions%2F1c988dd6-ade4-430f-a608-2a3e5b0a6d38)</t>
    </r>
    <r>
      <rPr>
        <sz val="11"/>
        <color rgb="FF000000"/>
        <rFont val="Calibri"/>
      </rPr>
      <t xml:space="preserve"> </t>
    </r>
    <r>
      <rPr>
        <b/>
        <sz val="11"/>
        <color rgb="FF000000"/>
        <rFont val="Calibri"/>
      </rPr>
      <t>- Name:</t>
    </r>
    <r>
      <rPr>
        <sz val="11"/>
        <color rgb="FF000000"/>
        <rFont val="Calibri"/>
      </rPr>
      <t xml:space="preserve"> 'Microsoft Defender for Containers should be enabled'</t>
    </r>
  </si>
  <si>
    <r>
      <rPr>
        <sz val="11"/>
        <color rgb="FF000000"/>
        <rFont val="Calibri"/>
      </rPr>
      <t>The Microsoft Defender for Containers plan is disabled by default.</t>
    </r>
  </si>
  <si>
    <t>Defender Plan: Storage</t>
  </si>
  <si>
    <t>8.1.5.1</t>
  </si>
  <si>
    <r>
      <rPr>
        <sz val="11"/>
        <rFont val="Calibri"/>
      </rPr>
      <t xml:space="preserve">Ensure That Microsoft Defender for Storage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</si>
  <si>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Set </t>
    </r>
    <r>
      <rPr>
        <b/>
        <sz val="11"/>
        <color rgb="FF000000"/>
        <rFont val="Calibri"/>
      </rPr>
      <t>Status</t>
    </r>
    <r>
      <rPr>
        <sz val="11"/>
        <color rgb="FF000000"/>
        <rFont val="Calibri"/>
      </rPr>
      <t xml:space="preserve"> to </t>
    </r>
    <r>
      <rPr>
        <b/>
        <sz val="11"/>
        <color rgb="FF000000"/>
        <rFont val="Calibri"/>
      </rPr>
      <t>On</t>
    </r>
    <r>
      <rPr>
        <sz val="11"/>
        <color rgb="FF000000"/>
        <rFont val="Calibri"/>
      </rPr>
      <t xml:space="preserve"> for </t>
    </r>
    <r>
      <rPr>
        <b/>
        <sz val="11"/>
        <color rgb="FF000000"/>
        <rFont val="Calibri"/>
      </rPr>
      <t>Storage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Ensure the output of the below command is Standard</t>
    </r>
    <r>
      <rPr>
        <sz val="11"/>
        <color rgb="FF000000"/>
        <rFont val="Calibri"/>
      </rPr>
      <t xml:space="preserve">
</t>
    </r>
    <r>
      <rPr>
        <sz val="11"/>
        <color rgb="FF006096"/>
        <rFont val="Roboto Condensed"/>
      </rPr>
      <t>az security pricing create -n StorageAccounts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Set-AzSecurityPricing -Name 'StorageAccounts' -PricingTier 'Standard'</t>
    </r>
    <r>
      <rPr>
        <sz val="11"/>
        <color rgb="FF006096"/>
        <rFont val="Roboto Condensed"/>
      </rPr>
      <t xml:space="preserve">
</t>
    </r>
  </si>
  <si>
    <r>
      <rPr>
        <sz val="11"/>
        <color rgb="FF000000"/>
        <rFont val="Calibri"/>
      </rPr>
      <t>Turning on Microsoft Defender for Storage enables threat detection for Storage, providing threat intelligence, anomaly detection, and behavior analytics in the Microsoft Defender for Cloud.</t>
    </r>
  </si>
  <si>
    <r>
      <rPr>
        <sz val="11"/>
        <color rgb="FF000000"/>
        <rFont val="Calibri"/>
      </rPr>
      <t>Turning on Microsoft Defender for Storage incurs an additional cost per resource.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</si>
  <si>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Ensure </t>
    </r>
    <r>
      <rPr>
        <b/>
        <sz val="11"/>
        <color rgb="FF000000"/>
        <rFont val="Calibri"/>
      </rPr>
      <t>Status</t>
    </r>
    <r>
      <rPr>
        <sz val="11"/>
        <color rgb="FF000000"/>
        <rFont val="Calibri"/>
      </rPr>
      <t xml:space="preserve"> is set to </t>
    </r>
    <r>
      <rPr>
        <b/>
        <sz val="11"/>
        <color rgb="FF000000"/>
        <rFont val="Calibri"/>
      </rPr>
      <t>On</t>
    </r>
    <r>
      <rPr>
        <sz val="11"/>
        <color rgb="FF000000"/>
        <rFont val="Calibri"/>
      </rPr>
      <t xml:space="preserve"> for </t>
    </r>
    <r>
      <rPr>
        <b/>
        <sz val="11"/>
        <color rgb="FF000000"/>
        <rFont val="Calibri"/>
      </rPr>
      <t>Storage</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Ensure the output of the below command is Standard</t>
    </r>
    <r>
      <rPr>
        <sz val="11"/>
        <color rgb="FF000000"/>
        <rFont val="Calibri"/>
      </rPr>
      <t xml:space="preserve">
</t>
    </r>
    <r>
      <rPr>
        <sz val="11"/>
        <color rgb="FF006096"/>
        <rFont val="Roboto Condensed"/>
      </rPr>
      <t>az security pricing show -n StorageAccounts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Get-AzSecurityPricing -Name 'StorageAccounts' | Select-Object Name,PricingTier</t>
    </r>
    <r>
      <rPr>
        <sz val="11"/>
        <color rgb="FF006096"/>
        <rFont val="Roboto Condensed"/>
      </rPr>
      <t xml:space="preserve">
</t>
    </r>
    <r>
      <rPr>
        <sz val="11"/>
        <color rgb="FF000000"/>
        <rFont val="Calibri"/>
      </rPr>
      <t xml:space="preserve">
</t>
    </r>
    <r>
      <rPr>
        <sz val="11"/>
        <color rgb="FF000000"/>
        <rFont val="Calibri"/>
      </rPr>
      <t xml:space="preserve">Ensure output for </t>
    </r>
    <r>
      <rPr>
        <b/>
        <sz val="11"/>
        <color rgb="FF000000"/>
        <rFont val="Calibri"/>
      </rPr>
      <t>Name PricingTier</t>
    </r>
    <r>
      <rPr>
        <sz val="11"/>
        <color rgb="FF000000"/>
        <rFont val="Calibri"/>
      </rPr>
      <t xml:space="preserve"> is </t>
    </r>
    <r>
      <rPr>
        <b/>
        <sz val="11"/>
        <color rgb="FF000000"/>
        <rFont val="Calibri"/>
      </rPr>
      <t>StorageAccounts Standard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640d2586-54d2-465f-877f-9ffc1d2109f4 </t>
    </r>
    <r>
      <rPr>
        <sz val="11"/>
        <color rgb="FF0000FF"/>
        <rFont val="Calibri"/>
      </rPr>
      <t>(https://portal.azure.com/#view/Microsoft_Azure_Policy/PolicyDetailBlade/definitionId/%2Fproviders%2FMicrosoft.Authorization%2FpolicyDefinitions%2F640d2586-54d2-465f-877f-9ffc1d2109f4)</t>
    </r>
    <r>
      <rPr>
        <sz val="11"/>
        <color rgb="FF000000"/>
        <rFont val="Calibri"/>
      </rPr>
      <t xml:space="preserve"> </t>
    </r>
    <r>
      <rPr>
        <b/>
        <sz val="11"/>
        <color rgb="FF000000"/>
        <rFont val="Calibri"/>
      </rPr>
      <t>- Name:</t>
    </r>
    <r>
      <rPr>
        <sz val="11"/>
        <color rgb="FF000000"/>
        <rFont val="Calibri"/>
      </rPr>
      <t xml:space="preserve"> 'Microsoft Defender for Storage should be enabled'</t>
    </r>
  </si>
  <si>
    <r>
      <rPr>
        <sz val="11"/>
        <color rgb="FF000000"/>
        <rFont val="Calibri"/>
      </rPr>
      <t>By default, Microsoft Defender plan is off.</t>
    </r>
  </si>
  <si>
    <t>8.1.5.2</t>
  </si>
  <si>
    <r>
      <rPr>
        <sz val="11"/>
        <rFont val="Calibri"/>
      </rPr>
      <t>Ensure Advanced Threat Protection Alerts for Storage Accounts Are Monitored</t>
    </r>
  </si>
  <si>
    <r>
      <rPr>
        <sz val="11"/>
        <color rgb="FF000000"/>
        <rFont val="Calibri"/>
      </rPr>
      <t>Connect Microsoft Defender for Cloud to a SIEM such as Microsoft Sentinel or another log analytics solution.</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click </t>
    </r>
    <r>
      <rPr>
        <b/>
        <sz val="11"/>
        <color rgb="FF000000"/>
        <rFont val="Calibri"/>
      </rPr>
      <t>Environment Settings</t>
    </r>
    <r>
      <rPr>
        <sz val="11"/>
        <color rgb="FF000000"/>
        <rFont val="Calibri"/>
      </rPr>
      <t>.</t>
    </r>
    <r>
      <rPr>
        <sz val="11"/>
        <color rgb="FF000000"/>
        <rFont val="Calibri"/>
      </rPr>
      <t xml:space="preserve">
</t>
    </r>
    <r>
      <rPr>
        <sz val="11"/>
        <color rgb="FF000000"/>
        <rFont val="Calibri"/>
      </rPr>
      <t>- Expand the Tenant Root Group(s) to reveal subscriptions.</t>
    </r>
    <r>
      <rPr>
        <sz val="11"/>
        <color rgb="FF000000"/>
        <rFont val="Calibri"/>
      </rPr>
      <t xml:space="preserve">
</t>
    </r>
    <r>
      <rPr>
        <sz val="11"/>
        <color rgb="FF000000"/>
        <rFont val="Calibri"/>
      </rPr>
      <t>For each subscription listed:</t>
    </r>
    <r>
      <rPr>
        <sz val="11"/>
        <color rgb="FF000000"/>
        <rFont val="Calibri"/>
      </rPr>
      <t xml:space="preserve">
</t>
    </r>
    <r>
      <rPr>
        <sz val="11"/>
        <color rgb="FF000000"/>
        <rFont val="Calibri"/>
      </rPr>
      <t xml:space="preserve">- Click the subscription name to open the </t>
    </r>
    <r>
      <rPr>
        <b/>
        <sz val="11"/>
        <color rgb="FF000000"/>
        <rFont val="Calibri"/>
      </rPr>
      <t>Defender Plans</t>
    </r>
    <r>
      <rPr>
        <sz val="11"/>
        <color rgb="FF000000"/>
        <rFont val="Calibri"/>
      </rPr>
      <t xml:space="preserve"> settings</t>
    </r>
    <r>
      <rPr>
        <sz val="11"/>
        <color rgb="FF000000"/>
        <rFont val="Calibri"/>
      </rPr>
      <t xml:space="preserve">
</t>
    </r>
    <r>
      <rPr>
        <sz val="11"/>
        <color rgb="FF000000"/>
        <rFont val="Calibri"/>
      </rPr>
      <t xml:space="preserve">- In the settings on the left, click </t>
    </r>
    <r>
      <rPr>
        <b/>
        <sz val="11"/>
        <color rgb="FF000000"/>
        <rFont val="Calibri"/>
      </rPr>
      <t>Continuous Export</t>
    </r>
    <r>
      <rPr>
        <sz val="11"/>
        <color rgb="FF000000"/>
        <rFont val="Calibri"/>
      </rPr>
      <t xml:space="preserve">
</t>
    </r>
    <r>
      <rPr>
        <sz val="11"/>
        <color rgb="FF000000"/>
        <rFont val="Calibri"/>
      </rPr>
      <t xml:space="preserve">- Select either </t>
    </r>
    <r>
      <rPr>
        <b/>
        <sz val="11"/>
        <color rgb="FF000000"/>
        <rFont val="Calibri"/>
      </rPr>
      <t>Event Hub,</t>
    </r>
    <r>
      <rPr>
        <sz val="11"/>
        <color rgb="FF000000"/>
        <rFont val="Calibri"/>
      </rPr>
      <t xml:space="preserve"> </t>
    </r>
    <r>
      <rPr>
        <b/>
        <sz val="11"/>
        <color rgb="FF000000"/>
        <rFont val="Calibri"/>
      </rPr>
      <t>Log Analytics Workspace,</t>
    </r>
    <r>
      <rPr>
        <sz val="11"/>
        <color rgb="FF000000"/>
        <rFont val="Calibri"/>
      </rPr>
      <t xml:space="preserve"> or both depending on your environment.</t>
    </r>
    <r>
      <rPr>
        <sz val="11"/>
        <color rgb="FF000000"/>
        <rFont val="Calibri"/>
      </rPr>
      <t xml:space="preserve">
</t>
    </r>
    <r>
      <rPr>
        <sz val="11"/>
        <color rgb="FF000000"/>
        <rFont val="Calibri"/>
      </rPr>
      <t xml:space="preserve">- Set </t>
    </r>
    <r>
      <rPr>
        <b/>
        <sz val="11"/>
        <color rgb="FF000000"/>
        <rFont val="Calibri"/>
      </rPr>
      <t>Export enabled</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Under Exported data types, ensure that </t>
    </r>
    <r>
      <rPr>
        <b/>
        <sz val="11"/>
        <color rgb="FF000000"/>
        <rFont val="Calibri"/>
      </rPr>
      <t>at least</t>
    </r>
    <r>
      <rPr>
        <sz val="11"/>
        <color rgb="FF000000"/>
        <rFont val="Calibri"/>
      </rPr>
      <t xml:space="preserve"> </t>
    </r>
    <r>
      <rPr>
        <b/>
        <sz val="11"/>
        <color rgb="FF000000"/>
        <rFont val="Calibri"/>
      </rPr>
      <t>Security Alerts (Medium and High)</t>
    </r>
    <r>
      <rPr>
        <sz val="11"/>
        <color rgb="FF000000"/>
        <rFont val="Calibri"/>
      </rPr>
      <t xml:space="preserve"> is checked.</t>
    </r>
    <r>
      <rPr>
        <sz val="11"/>
        <color rgb="FF000000"/>
        <rFont val="Calibri"/>
      </rPr>
      <t xml:space="preserve">
</t>
    </r>
    <r>
      <rPr>
        <sz val="11"/>
        <color rgb="FF000000"/>
        <rFont val="Calibri"/>
      </rPr>
      <t>- Under Export target, set the target Event Hub or Log Analytics Workspace which is tied to a SIEM that is configured to monitor and alert for security alerts.</t>
    </r>
    <r>
      <rPr>
        <sz val="11"/>
        <color rgb="FF000000"/>
        <rFont val="Calibri"/>
      </rPr>
      <t xml:space="preserve">
</t>
    </r>
    <r>
      <rPr>
        <sz val="11"/>
        <color rgb="FF000000"/>
        <rFont val="Calibri"/>
      </rPr>
      <t>Ensure security alerts are included in the security operations workflow and incident response plan.</t>
    </r>
  </si>
  <si>
    <r>
      <rPr>
        <sz val="11"/>
        <color rgb="FF000000"/>
        <rFont val="Calibri"/>
      </rPr>
      <t>After enabling Microsoft Defender for Storage, configure an alert monitoring and response process to ensure that alerts are actioned in a timely manner. Integrate with SIEM solutions like Microsoft Sentinel, or configure email/webhook notifications to security teams.</t>
    </r>
  </si>
  <si>
    <r>
      <rPr>
        <sz val="11"/>
        <color rgb="FF000000"/>
        <rFont val="Calibri"/>
      </rPr>
      <t>Requires integration effort with SIEM or alerting tools and a defined incident response process.</t>
    </r>
    <r>
      <rPr>
        <sz val="11"/>
        <color rgb="FF000000"/>
        <rFont val="Calibri"/>
      </rPr>
      <t xml:space="preserve">
</t>
    </r>
    <r>
      <rPr>
        <sz val="11"/>
        <color rgb="FF000000"/>
        <rFont val="Calibri"/>
      </rPr>
      <t>The amount of data logged and, thus, the cost incurred can vary significantly depending on the tenant size and the applications in your tenant that interact with the Microsoft Graph APIs.</t>
    </r>
    <r>
      <rPr>
        <sz val="11"/>
        <color rgb="FF000000"/>
        <rFont val="Calibri"/>
      </rPr>
      <t xml:space="preserve">
</t>
    </r>
    <r>
      <rPr>
        <sz val="11"/>
        <color rgb="FF000000"/>
        <rFont val="Calibri"/>
      </rPr>
      <t>See the following pricing calculations for respective services:</t>
    </r>
    <r>
      <rPr>
        <sz val="11"/>
        <color rgb="FF000000"/>
        <rFont val="Calibri"/>
      </rPr>
      <t xml:space="preserve">
</t>
    </r>
    <r>
      <rPr>
        <sz val="11"/>
        <color rgb="FF000000"/>
        <rFont val="Calibri"/>
      </rPr>
      <t>- Log Analytics: https://learn.microsoft.com/en-us/azure/azure-monitor/logs/cost-logs#pricing-model.</t>
    </r>
    <r>
      <rPr>
        <sz val="11"/>
        <color rgb="FF000000"/>
        <rFont val="Calibri"/>
      </rPr>
      <t xml:space="preserve">
</t>
    </r>
    <r>
      <rPr>
        <sz val="11"/>
        <color rgb="FF000000"/>
        <rFont val="Calibri"/>
      </rPr>
      <t>- Azure Storage: https://azure.microsoft.com/en-us/pricing/details/storage/blobs/.</t>
    </r>
    <r>
      <rPr>
        <sz val="11"/>
        <color rgb="FF000000"/>
        <rFont val="Calibri"/>
      </rPr>
      <t xml:space="preserve">
</t>
    </r>
    <r>
      <rPr>
        <sz val="11"/>
        <color rgb="FF000000"/>
        <rFont val="Calibri"/>
      </rPr>
      <t>- Event Hubs: https://azure.microsoft.com/en-us/pricing/details/event-hubs/.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</si>
  <si>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click </t>
    </r>
    <r>
      <rPr>
        <b/>
        <sz val="11"/>
        <color rgb="FF000000"/>
        <rFont val="Calibri"/>
      </rPr>
      <t>Environment Settings</t>
    </r>
    <r>
      <rPr>
        <sz val="11"/>
        <color rgb="FF000000"/>
        <rFont val="Calibri"/>
      </rPr>
      <t>.</t>
    </r>
    <r>
      <rPr>
        <sz val="11"/>
        <color rgb="FF000000"/>
        <rFont val="Calibri"/>
      </rPr>
      <t xml:space="preserve">
</t>
    </r>
    <r>
      <rPr>
        <sz val="11"/>
        <color rgb="FF000000"/>
        <rFont val="Calibri"/>
      </rPr>
      <t>- Expand the Tenant Root Group(s) to reveal subscriptions.</t>
    </r>
    <r>
      <rPr>
        <sz val="11"/>
        <color rgb="FF000000"/>
        <rFont val="Calibri"/>
      </rPr>
      <t xml:space="preserve">
</t>
    </r>
    <r>
      <rPr>
        <sz val="11"/>
        <color rgb="FF000000"/>
        <rFont val="Calibri"/>
      </rPr>
      <t>For each subscription listed:</t>
    </r>
    <r>
      <rPr>
        <sz val="11"/>
        <color rgb="FF000000"/>
        <rFont val="Calibri"/>
      </rPr>
      <t xml:space="preserve">
</t>
    </r>
    <r>
      <rPr>
        <sz val="11"/>
        <color rgb="FF000000"/>
        <rFont val="Calibri"/>
      </rPr>
      <t xml:space="preserve">- Click the subscription name to open the </t>
    </r>
    <r>
      <rPr>
        <b/>
        <sz val="11"/>
        <color rgb="FF000000"/>
        <rFont val="Calibri"/>
      </rPr>
      <t>Defender Plans</t>
    </r>
    <r>
      <rPr>
        <sz val="11"/>
        <color rgb="FF000000"/>
        <rFont val="Calibri"/>
      </rPr>
      <t xml:space="preserve"> settings</t>
    </r>
    <r>
      <rPr>
        <sz val="11"/>
        <color rgb="FF000000"/>
        <rFont val="Calibri"/>
      </rPr>
      <t xml:space="preserve">
</t>
    </r>
    <r>
      <rPr>
        <sz val="11"/>
        <color rgb="FF000000"/>
        <rFont val="Calibri"/>
      </rPr>
      <t xml:space="preserve">- In the settings on the left, click </t>
    </r>
    <r>
      <rPr>
        <b/>
        <sz val="11"/>
        <color rgb="FF000000"/>
        <rFont val="Calibri"/>
      </rPr>
      <t>Continuous Export</t>
    </r>
    <r>
      <rPr>
        <sz val="11"/>
        <color rgb="FF000000"/>
        <rFont val="Calibri"/>
      </rPr>
      <t xml:space="preserve">
</t>
    </r>
    <r>
      <rPr>
        <sz val="11"/>
        <color rgb="FF000000"/>
        <rFont val="Calibri"/>
      </rPr>
      <t xml:space="preserve">Ensure that </t>
    </r>
    <r>
      <rPr>
        <b/>
        <sz val="11"/>
        <color rgb="FF000000"/>
        <rFont val="Calibri"/>
      </rPr>
      <t>Export enabled</t>
    </r>
    <r>
      <rPr>
        <sz val="11"/>
        <color rgb="FF000000"/>
        <rFont val="Calibri"/>
      </rPr>
      <t xml:space="preserve"> is set to </t>
    </r>
    <r>
      <rPr>
        <b/>
        <sz val="11"/>
        <color rgb="FF000000"/>
        <rFont val="Calibri"/>
      </rPr>
      <t>On</t>
    </r>
    <r>
      <rPr>
        <sz val="11"/>
        <color rgb="FF000000"/>
        <rFont val="Calibri"/>
      </rPr>
      <t xml:space="preserve"> and delivering </t>
    </r>
    <r>
      <rPr>
        <b/>
        <sz val="11"/>
        <color rgb="FF000000"/>
        <rFont val="Calibri"/>
      </rPr>
      <t>at least</t>
    </r>
    <r>
      <rPr>
        <sz val="11"/>
        <color rgb="FF000000"/>
        <rFont val="Calibri"/>
      </rPr>
      <t xml:space="preserve"> </t>
    </r>
    <r>
      <rPr>
        <b/>
        <sz val="11"/>
        <color rgb="FF000000"/>
        <rFont val="Calibri"/>
      </rPr>
      <t>Security Alerts (Medium and High)</t>
    </r>
    <r>
      <rPr>
        <sz val="11"/>
        <color rgb="FF000000"/>
        <rFont val="Calibri"/>
      </rPr>
      <t xml:space="preserve"> to an Event Hub or Log Analytics Workspace which is tied to a SIEM that is configured to monitor and alert for security alerts.</t>
    </r>
  </si>
  <si>
    <r>
      <rPr>
        <sz val="11"/>
        <color rgb="FF000000"/>
        <rFont val="Calibri"/>
      </rPr>
      <t xml:space="preserve">By default, continuous export is </t>
    </r>
    <r>
      <rPr>
        <b/>
        <sz val="11"/>
        <color rgb="FF000000"/>
        <rFont val="Calibri"/>
      </rPr>
      <t>off.</t>
    </r>
  </si>
  <si>
    <t>Defender Plan: App Service</t>
  </si>
  <si>
    <t>8.1.6.1</t>
  </si>
  <si>
    <r>
      <rPr>
        <sz val="11"/>
        <rFont val="Calibri"/>
      </rPr>
      <t xml:space="preserve">Ensure That Microsoft Defender for App Services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</si>
  <si>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
    </r>
    <r>
      <rPr>
        <b/>
        <sz val="11"/>
        <color rgb="FF000000"/>
        <rFont val="Calibri"/>
      </rPr>
      <t>Defender plans</t>
    </r>
    <r>
      <rPr>
        <sz val="11"/>
        <color rgb="FF000000"/>
        <rFont val="Calibri"/>
      </rPr>
      <t xml:space="preserve">
</t>
    </r>
    <r>
      <rPr>
        <sz val="11"/>
        <color rgb="FF000000"/>
        <rFont val="Calibri"/>
      </rPr>
      <t xml:space="preserve">- Set </t>
    </r>
    <r>
      <rPr>
        <b/>
        <sz val="11"/>
        <color rgb="FF000000"/>
        <rFont val="Calibri"/>
      </rPr>
      <t>App Service</t>
    </r>
    <r>
      <rPr>
        <sz val="11"/>
        <color rgb="FF000000"/>
        <rFont val="Calibri"/>
      </rPr>
      <t xml:space="preserve"> Status to </t>
    </r>
    <r>
      <rPr>
        <b/>
        <sz val="11"/>
        <color rgb="FF000000"/>
        <rFont val="Calibri"/>
      </rPr>
      <t>On</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create -n Appservices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xml:space="preserve">Set-AzSecurityPricing -Name "AppServices" -PricingTier "Standard" </t>
    </r>
    <r>
      <rPr>
        <sz val="11"/>
        <color rgb="FF006096"/>
        <rFont val="Roboto Condensed"/>
      </rPr>
      <t xml:space="preserve">
</t>
    </r>
  </si>
  <si>
    <r>
      <rPr>
        <sz val="11"/>
        <color rgb="FF000000"/>
        <rFont val="Calibri"/>
      </rPr>
      <t>Turning on Microsoft Defender for App Service enables threat detection for App Service, providing threat intelligence, anomaly detection, and behavior analytics in the Microsoft Defender for Cloud.</t>
    </r>
  </si>
  <si>
    <r>
      <rPr>
        <sz val="11"/>
        <color rgb="FF000000"/>
        <rFont val="Calibri"/>
      </rPr>
      <t>Turning on Microsoft Defender for App Service incurs an additional cost per resource.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</si>
  <si>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
    </r>
    <r>
      <rPr>
        <b/>
        <sz val="11"/>
        <color rgb="FF000000"/>
        <rFont val="Calibri"/>
      </rPr>
      <t>Defender plans</t>
    </r>
    <r>
      <rPr>
        <sz val="11"/>
        <color rgb="FF000000"/>
        <rFont val="Calibri"/>
      </rPr>
      <t xml:space="preserve">
</t>
    </r>
    <r>
      <rPr>
        <sz val="11"/>
        <color rgb="FF000000"/>
        <rFont val="Calibri"/>
      </rPr>
      <t xml:space="preserve">- Ensure Status is </t>
    </r>
    <r>
      <rPr>
        <b/>
        <sz val="11"/>
        <color rgb="FF000000"/>
        <rFont val="Calibri"/>
      </rPr>
      <t>On</t>
    </r>
    <r>
      <rPr>
        <sz val="11"/>
        <color rgb="FF000000"/>
        <rFont val="Calibri"/>
      </rPr>
      <t xml:space="preserve"> for </t>
    </r>
    <r>
      <rPr>
        <b/>
        <sz val="11"/>
        <color rgb="FF000000"/>
        <rFont val="Calibri"/>
      </rPr>
      <t>App Service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show -n AppServices</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-PricingTier</t>
    </r>
    <r>
      <rPr>
        <sz val="11"/>
        <color rgb="FF000000"/>
        <rFont val="Calibri"/>
      </rPr>
      <t xml:space="preserve"> is set to </t>
    </r>
    <r>
      <rPr>
        <b/>
        <sz val="11"/>
        <color rgb="FF000000"/>
        <rFont val="Calibri"/>
      </rPr>
      <t>Standard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Get-AzSecurityPricing -Name 'AppServices' |Select-Object Name,PricingTier</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-PricingTier</t>
    </r>
    <r>
      <rPr>
        <sz val="11"/>
        <color rgb="FF000000"/>
        <rFont val="Calibri"/>
      </rPr>
      <t xml:space="preserve"> is set to </t>
    </r>
    <r>
      <rPr>
        <b/>
        <sz val="11"/>
        <color rgb="FF000000"/>
        <rFont val="Calibri"/>
      </rPr>
      <t>Standard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2913021d-f2fd-4f3d-b958-22354e2bdbcb </t>
    </r>
    <r>
      <rPr>
        <sz val="11"/>
        <color rgb="FF0000FF"/>
        <rFont val="Calibri"/>
      </rPr>
      <t>(https://portal.azure.com/#view/Microsoft_Azure_Policy/PolicyDetailBlade/definitionId/%2Fproviders%2FMicrosoft.Authorization%2FpolicyDefinitions%2F2913021d-f2fd-4f3d-b958-22354e2bdbcb)</t>
    </r>
    <r>
      <rPr>
        <sz val="11"/>
        <color rgb="FF000000"/>
        <rFont val="Calibri"/>
      </rPr>
      <t xml:space="preserve"> </t>
    </r>
    <r>
      <rPr>
        <b/>
        <sz val="11"/>
        <color rgb="FF000000"/>
        <rFont val="Calibri"/>
      </rPr>
      <t>- Name:</t>
    </r>
    <r>
      <rPr>
        <sz val="11"/>
        <color rgb="FF000000"/>
        <rFont val="Calibri"/>
      </rPr>
      <t xml:space="preserve"> 'Azure Defender for App Service should be enabled'</t>
    </r>
  </si>
  <si>
    <t>Defender Plan: Databases</t>
  </si>
  <si>
    <t>8.1.7.1</t>
  </si>
  <si>
    <r>
      <rPr>
        <sz val="11"/>
        <rFont val="Calibri"/>
      </rPr>
      <t xml:space="preserve">Ensure That Microsoft Defender for Azure Cosmos DB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</si>
  <si>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On the </t>
    </r>
    <r>
      <rPr>
        <b/>
        <sz val="11"/>
        <color rgb="FF000000"/>
        <rFont val="Calibri"/>
      </rPr>
      <t>Databases</t>
    </r>
    <r>
      <rPr>
        <sz val="11"/>
        <color rgb="FF000000"/>
        <rFont val="Calibri"/>
      </rPr>
      <t xml:space="preserve"> row click on </t>
    </r>
    <r>
      <rPr>
        <b/>
        <sz val="11"/>
        <color rgb="FF000000"/>
        <rFont val="Calibri"/>
      </rPr>
      <t>Select types &gt;</t>
    </r>
    <r>
      <rPr>
        <sz val="11"/>
        <color rgb="FF000000"/>
        <rFont val="Calibri"/>
      </rPr>
      <t>.</t>
    </r>
    <r>
      <rPr>
        <sz val="11"/>
        <color rgb="FF000000"/>
        <rFont val="Calibri"/>
      </rPr>
      <t xml:space="preserve">
</t>
    </r>
    <r>
      <rPr>
        <sz val="11"/>
        <color rgb="FF000000"/>
        <rFont val="Calibri"/>
      </rPr>
      <t xml:space="preserve">- Set the toggle switch next to </t>
    </r>
    <r>
      <rPr>
        <b/>
        <sz val="11"/>
        <color rgb="FF000000"/>
        <rFont val="Calibri"/>
      </rPr>
      <t>Azure Cosmos DB</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create -n 'CosmosDbs'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Use the below command to enable Standard pricing tier for Azure Cosmos DB</t>
    </r>
    <r>
      <rPr>
        <sz val="11"/>
        <color rgb="FF000000"/>
        <rFont val="Calibri"/>
      </rPr>
      <t xml:space="preserve">
</t>
    </r>
    <r>
      <rPr>
        <sz val="11"/>
        <color rgb="FF006096"/>
        <rFont val="Roboto Condensed"/>
      </rPr>
      <t>Set-AzSecurityPricing -Name 'CosmosDbs' -PricingTier 'Standard</t>
    </r>
    <r>
      <rPr>
        <sz val="11"/>
        <color rgb="FF006096"/>
        <rFont val="Roboto Condensed"/>
      </rPr>
      <t xml:space="preserve">
</t>
    </r>
  </si>
  <si>
    <r>
      <rPr>
        <sz val="11"/>
        <color rgb="FF000000"/>
        <rFont val="Calibri"/>
      </rPr>
      <t>Microsoft Defender for Azure Cosmos DB scans all incoming network requests for threats to your Azure Cosmos DB resources.</t>
    </r>
  </si>
  <si>
    <r>
      <rPr>
        <sz val="11"/>
        <color rgb="FF000000"/>
        <rFont val="Calibri"/>
      </rPr>
      <t>Enabling Microsoft Defender for Azure Cosmos DB requires enabling Microsoft Defender for your subscription. Both will incur additional charges.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</si>
  <si>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On the </t>
    </r>
    <r>
      <rPr>
        <b/>
        <sz val="11"/>
        <color rgb="FF000000"/>
        <rFont val="Calibri"/>
      </rPr>
      <t>Databases</t>
    </r>
    <r>
      <rPr>
        <sz val="11"/>
        <color rgb="FF000000"/>
        <rFont val="Calibri"/>
      </rPr>
      <t xml:space="preserve"> row click on </t>
    </r>
    <r>
      <rPr>
        <b/>
        <sz val="11"/>
        <color rgb="FF000000"/>
        <rFont val="Calibri"/>
      </rPr>
      <t>Select types &gt;</t>
    </r>
    <r>
      <rPr>
        <sz val="11"/>
        <color rgb="FF000000"/>
        <rFont val="Calibri"/>
      </rPr>
      <t>.</t>
    </r>
    <r>
      <rPr>
        <sz val="11"/>
        <color rgb="FF000000"/>
        <rFont val="Calibri"/>
      </rPr>
      <t xml:space="preserve">
</t>
    </r>
    <r>
      <rPr>
        <sz val="11"/>
        <color rgb="FF000000"/>
        <rFont val="Calibri"/>
      </rPr>
      <t xml:space="preserve">- Ensure the toggle switch next to </t>
    </r>
    <r>
      <rPr>
        <b/>
        <sz val="11"/>
        <color rgb="FF000000"/>
        <rFont val="Calibri"/>
      </rPr>
      <t>Azure Cosmos DB</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Ensure the output of the below command is Standard</t>
    </r>
    <r>
      <rPr>
        <sz val="11"/>
        <color rgb="FF000000"/>
        <rFont val="Calibri"/>
      </rPr>
      <t xml:space="preserve">
</t>
    </r>
    <r>
      <rPr>
        <sz val="11"/>
        <color rgb="FF006096"/>
        <rFont val="Roboto Condensed"/>
      </rPr>
      <t>az security pricing show -n CosmosDbs --query pricingTier</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 xml:space="preserve">Get-AzSecurityPricing -Name 'CosmosDbs' | Select-Object Name,PricingTier </t>
    </r>
    <r>
      <rPr>
        <sz val="11"/>
        <color rgb="FF006096"/>
        <rFont val="Roboto Condensed"/>
      </rPr>
      <t xml:space="preserve">
</t>
    </r>
    <r>
      <rPr>
        <sz val="11"/>
        <color rgb="FF000000"/>
        <rFont val="Calibri"/>
      </rPr>
      <t xml:space="preserve">
</t>
    </r>
    <r>
      <rPr>
        <sz val="11"/>
        <color rgb="FF000000"/>
        <rFont val="Calibri"/>
      </rPr>
      <t xml:space="preserve">Ensure output of </t>
    </r>
    <r>
      <rPr>
        <b/>
        <sz val="11"/>
        <color rgb="FF000000"/>
        <rFont val="Calibri"/>
      </rPr>
      <t>-PricingTier</t>
    </r>
    <r>
      <rPr>
        <sz val="11"/>
        <color rgb="FF000000"/>
        <rFont val="Calibri"/>
      </rPr>
      <t xml:space="preserve"> is </t>
    </r>
    <r>
      <rPr>
        <b/>
        <sz val="11"/>
        <color rgb="FF000000"/>
        <rFont val="Calibri"/>
      </rPr>
      <t>Standard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adbe85b5-83e6-4350-ab58-bf3a4f736e5e </t>
    </r>
    <r>
      <rPr>
        <sz val="11"/>
        <color rgb="FF0000FF"/>
        <rFont val="Calibri"/>
      </rPr>
      <t>(https://portal.azure.com/#view/Microsoft_Azure_Policy/PolicyDetailBlade/definitionId/%2Fproviders%2FMicrosoft.Authorization%2FpolicyDefinitions%2Fadbe85b5-83e6-4350-ab58-bf3a4f736e5e)</t>
    </r>
    <r>
      <rPr>
        <sz val="11"/>
        <color rgb="FF000000"/>
        <rFont val="Calibri"/>
      </rPr>
      <t xml:space="preserve"> </t>
    </r>
    <r>
      <rPr>
        <b/>
        <sz val="11"/>
        <color rgb="FF000000"/>
        <rFont val="Calibri"/>
      </rPr>
      <t>- Name:</t>
    </r>
    <r>
      <rPr>
        <sz val="11"/>
        <color rgb="FF000000"/>
        <rFont val="Calibri"/>
      </rPr>
      <t xml:space="preserve"> 'Microsoft Defender for Azure Cosmos DB should be enabled'</t>
    </r>
  </si>
  <si>
    <r>
      <rPr>
        <sz val="11"/>
        <color rgb="FF000000"/>
        <rFont val="Calibri"/>
      </rPr>
      <t>By default, Microsoft Defender for Azure Cosmos DB is not enabled.</t>
    </r>
  </si>
  <si>
    <t>8.1.7.2</t>
  </si>
  <si>
    <r>
      <rPr>
        <sz val="11"/>
        <rFont val="Calibri"/>
      </rPr>
      <t xml:space="preserve">Ensure That Microsoft Defender for Open-Source Relational Databases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</si>
  <si>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Click </t>
    </r>
    <r>
      <rPr>
        <b/>
        <sz val="11"/>
        <color rgb="FF000000"/>
        <rFont val="Calibri"/>
      </rPr>
      <t>Select types &gt;</t>
    </r>
    <r>
      <rPr>
        <sz val="11"/>
        <color rgb="FF000000"/>
        <rFont val="Calibri"/>
      </rPr>
      <t xml:space="preserve"> in the row for </t>
    </r>
    <r>
      <rPr>
        <b/>
        <sz val="11"/>
        <color rgb="FF000000"/>
        <rFont val="Calibri"/>
      </rPr>
      <t>Databases</t>
    </r>
    <r>
      <rPr>
        <sz val="11"/>
        <color rgb="FF000000"/>
        <rFont val="Calibri"/>
      </rPr>
      <t>.</t>
    </r>
    <r>
      <rPr>
        <sz val="11"/>
        <color rgb="FF000000"/>
        <rFont val="Calibri"/>
      </rPr>
      <t xml:space="preserve">
</t>
    </r>
    <r>
      <rPr>
        <sz val="11"/>
        <color rgb="FF000000"/>
        <rFont val="Calibri"/>
      </rPr>
      <t xml:space="preserve">- Set the toggle switch next to </t>
    </r>
    <r>
      <rPr>
        <b/>
        <sz val="11"/>
        <color rgb="FF000000"/>
        <rFont val="Calibri"/>
      </rPr>
      <t>Open-source relational databases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create -n 'OpenSourceRelationalDatabases'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Use the below command to enable Standard pricing tier for Open-source relational databases</t>
    </r>
    <r>
      <rPr>
        <sz val="11"/>
        <color rgb="FF000000"/>
        <rFont val="Calibri"/>
      </rPr>
      <t xml:space="preserve">
</t>
    </r>
    <r>
      <rPr>
        <sz val="11"/>
        <color rgb="FF006096"/>
        <rFont val="Roboto Condensed"/>
      </rPr>
      <t>set-azsecuritypricing -name "OpenSourceRelationalDatabases" -pricingtier "Standard"</t>
    </r>
    <r>
      <rPr>
        <sz val="11"/>
        <color rgb="FF006096"/>
        <rFont val="Roboto Condensed"/>
      </rPr>
      <t xml:space="preserve">
</t>
    </r>
  </si>
  <si>
    <r>
      <rPr>
        <sz val="11"/>
        <color rgb="FF000000"/>
        <rFont val="Calibri"/>
      </rPr>
      <t>Turning on Microsoft Defender for Open-source relational databases enables threat detection for Open-source relational databases, providing threat intelligence, anomaly detection, and behavior analytics in the Microsoft Defender for Cloud.</t>
    </r>
  </si>
  <si>
    <r>
      <rPr>
        <sz val="11"/>
        <color rgb="FF000000"/>
        <rFont val="Calibri"/>
      </rPr>
      <t>Turning on Microsoft Defender for Open-source relational databases incurs an additional cost per resource.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</si>
  <si>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Click </t>
    </r>
    <r>
      <rPr>
        <b/>
        <sz val="11"/>
        <color rgb="FF000000"/>
        <rFont val="Calibri"/>
      </rPr>
      <t>Select types &gt;</t>
    </r>
    <r>
      <rPr>
        <sz val="11"/>
        <color rgb="FF000000"/>
        <rFont val="Calibri"/>
      </rPr>
      <t xml:space="preserve"> in the row for </t>
    </r>
    <r>
      <rPr>
        <b/>
        <sz val="11"/>
        <color rgb="FF000000"/>
        <rFont val="Calibri"/>
      </rPr>
      <t>Databases</t>
    </r>
    <r>
      <rPr>
        <sz val="11"/>
        <color rgb="FF000000"/>
        <rFont val="Calibri"/>
      </rPr>
      <t>.</t>
    </r>
    <r>
      <rPr>
        <sz val="11"/>
        <color rgb="FF000000"/>
        <rFont val="Calibri"/>
      </rPr>
      <t xml:space="preserve">
</t>
    </r>
    <r>
      <rPr>
        <sz val="11"/>
        <color rgb="FF000000"/>
        <rFont val="Calibri"/>
      </rPr>
      <t xml:space="preserve">- Ensure the toggle switch next to </t>
    </r>
    <r>
      <rPr>
        <b/>
        <sz val="11"/>
        <color rgb="FF000000"/>
        <rFont val="Calibri"/>
      </rPr>
      <t>Open-source relational databases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show -n OpenSourceRelationalDatabases --query pricingTier</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Get-AzSecurityPricing | Where-Object {$_.Name -eq 'OpenSourceRelationalDatabases'} | Select-Object Name, PricingTier</t>
    </r>
    <r>
      <rPr>
        <sz val="11"/>
        <color rgb="FF006096"/>
        <rFont val="Roboto Condensed"/>
      </rPr>
      <t xml:space="preserve">
</t>
    </r>
    <r>
      <rPr>
        <sz val="11"/>
        <color rgb="FF000000"/>
        <rFont val="Calibri"/>
      </rPr>
      <t xml:space="preserve">
</t>
    </r>
    <r>
      <rPr>
        <sz val="11"/>
        <color rgb="FF000000"/>
        <rFont val="Calibri"/>
      </rPr>
      <t xml:space="preserve">Ensure output for </t>
    </r>
    <r>
      <rPr>
        <b/>
        <sz val="11"/>
        <color rgb="FF000000"/>
        <rFont val="Calibri"/>
      </rPr>
      <t>Name PricingTier</t>
    </r>
    <r>
      <rPr>
        <sz val="11"/>
        <color rgb="FF000000"/>
        <rFont val="Calibri"/>
      </rPr>
      <t xml:space="preserve"> is </t>
    </r>
    <r>
      <rPr>
        <b/>
        <sz val="11"/>
        <color rgb="FF000000"/>
        <rFont val="Calibri"/>
      </rPr>
      <t>OpenSourceRelationalDatabases Standard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0a9fbe0d-c5c4-4da8-87d8-f4fd77338835 </t>
    </r>
    <r>
      <rPr>
        <sz val="11"/>
        <color rgb="FF0000FF"/>
        <rFont val="Calibri"/>
      </rPr>
      <t>(https://portal.azure.com/#view/Microsoft_Azure_Policy/PolicyDetailBlade/definitionId/%2Fproviders%2FMicrosoft.Authorization%2FpolicyDefinitions%2F0a9fbe0d-c5c4-4da8-87d8-f4fd77338835)</t>
    </r>
    <r>
      <rPr>
        <sz val="11"/>
        <color rgb="FF000000"/>
        <rFont val="Calibri"/>
      </rPr>
      <t xml:space="preserve"> </t>
    </r>
    <r>
      <rPr>
        <b/>
        <sz val="11"/>
        <color rgb="FF000000"/>
        <rFont val="Calibri"/>
      </rPr>
      <t>- Name:</t>
    </r>
    <r>
      <rPr>
        <sz val="11"/>
        <color rgb="FF000000"/>
        <rFont val="Calibri"/>
      </rPr>
      <t xml:space="preserve"> 'Azure Defender for open-source relational databases should be enabled'</t>
    </r>
  </si>
  <si>
    <t>8.1.7.3</t>
  </si>
  <si>
    <r>
      <rPr>
        <sz val="11"/>
        <rFont val="Calibri"/>
      </rPr>
      <t xml:space="preserve">Ensure That Microsoft Defender for (Managed Instance) Azure SQL Databases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</si>
  <si>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Click </t>
    </r>
    <r>
      <rPr>
        <b/>
        <sz val="11"/>
        <color rgb="FF000000"/>
        <rFont val="Calibri"/>
      </rPr>
      <t>Select types &gt;</t>
    </r>
    <r>
      <rPr>
        <sz val="11"/>
        <color rgb="FF000000"/>
        <rFont val="Calibri"/>
      </rPr>
      <t xml:space="preserve"> in the row for </t>
    </r>
    <r>
      <rPr>
        <b/>
        <sz val="11"/>
        <color rgb="FF000000"/>
        <rFont val="Calibri"/>
      </rPr>
      <t>Databases</t>
    </r>
    <r>
      <rPr>
        <sz val="11"/>
        <color rgb="FF000000"/>
        <rFont val="Calibri"/>
      </rPr>
      <t>.</t>
    </r>
    <r>
      <rPr>
        <sz val="11"/>
        <color rgb="FF000000"/>
        <rFont val="Calibri"/>
      </rPr>
      <t xml:space="preserve">
</t>
    </r>
    <r>
      <rPr>
        <sz val="11"/>
        <color rgb="FF000000"/>
        <rFont val="Calibri"/>
      </rPr>
      <t xml:space="preserve">- Set the toggle switch next to </t>
    </r>
    <r>
      <rPr>
        <b/>
        <sz val="11"/>
        <color rgb="FF000000"/>
        <rFont val="Calibri"/>
      </rPr>
      <t>Azure SQL Databases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create -n SqlServers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Set-AzSecurityPricing -Name 'SqlServers' -PricingTier 'Standard'</t>
    </r>
    <r>
      <rPr>
        <sz val="11"/>
        <color rgb="FF006096"/>
        <rFont val="Roboto Condensed"/>
      </rPr>
      <t xml:space="preserve">
</t>
    </r>
  </si>
  <si>
    <r>
      <rPr>
        <sz val="11"/>
        <color rgb="FF000000"/>
        <rFont val="Calibri"/>
      </rPr>
      <t>Turning on Microsoft Defender for Azure SQL Databases enables threat detection for Managed Instance Azure SQL databases, providing threat intelligence, anomaly detection, and behavior analytics in Microsoft Defender for Cloud.</t>
    </r>
  </si>
  <si>
    <r>
      <rPr>
        <sz val="11"/>
        <color rgb="FF000000"/>
        <rFont val="Calibri"/>
      </rPr>
      <t>Turning on Microsoft Defender for Azure SQL Databases incurs an additional cost per resource.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</si>
  <si>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Click </t>
    </r>
    <r>
      <rPr>
        <b/>
        <sz val="11"/>
        <color rgb="FF000000"/>
        <rFont val="Calibri"/>
      </rPr>
      <t>Select types &gt;</t>
    </r>
    <r>
      <rPr>
        <sz val="11"/>
        <color rgb="FF000000"/>
        <rFont val="Calibri"/>
      </rPr>
      <t xml:space="preserve"> in the row for </t>
    </r>
    <r>
      <rPr>
        <b/>
        <sz val="11"/>
        <color rgb="FF000000"/>
        <rFont val="Calibri"/>
      </rPr>
      <t>Databases</t>
    </r>
    <r>
      <rPr>
        <sz val="11"/>
        <color rgb="FF000000"/>
        <rFont val="Calibri"/>
      </rPr>
      <t>.</t>
    </r>
    <r>
      <rPr>
        <sz val="11"/>
        <color rgb="FF000000"/>
        <rFont val="Calibri"/>
      </rPr>
      <t xml:space="preserve">
</t>
    </r>
    <r>
      <rPr>
        <sz val="11"/>
        <color rgb="FF000000"/>
        <rFont val="Calibri"/>
      </rPr>
      <t xml:space="preserve">- Ensure the toggle switch next to </t>
    </r>
    <r>
      <rPr>
        <b/>
        <sz val="11"/>
        <color rgb="FF000000"/>
        <rFont val="Calibri"/>
      </rPr>
      <t>Azure SQL Databases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show -n SqlServers</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-PricingTier</t>
    </r>
    <r>
      <rPr>
        <sz val="11"/>
        <color rgb="FF000000"/>
        <rFont val="Calibri"/>
      </rPr>
      <t xml:space="preserve"> is set to </t>
    </r>
    <r>
      <rPr>
        <b/>
        <sz val="11"/>
        <color rgb="FF000000"/>
        <rFont val="Calibri"/>
      </rPr>
      <t>Standard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Get-AzSecurityPricing -Name 'SqlServers' | Select-Object Name,PricingTier</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-PricingTier</t>
    </r>
    <r>
      <rPr>
        <sz val="11"/>
        <color rgb="FF000000"/>
        <rFont val="Calibri"/>
      </rPr>
      <t xml:space="preserve"> is set to </t>
    </r>
    <r>
      <rPr>
        <b/>
        <sz val="11"/>
        <color rgb="FF000000"/>
        <rFont val="Calibri"/>
      </rPr>
      <t>Standard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7fe3b40f-802b-4cdd-8bd4-fd799c948cc2 </t>
    </r>
    <r>
      <rPr>
        <sz val="11"/>
        <color rgb="FF0000FF"/>
        <rFont val="Calibri"/>
      </rPr>
      <t>(https://portal.azure.com/#view/Microsoft_Azure_Policy/PolicyDetailBlade/definitionId/%2Fproviders%2FMicrosoft.Authorization%2FpolicyDefinitions%2F7fe3b40f-802b-4cdd-8bd4-fd799c948cc2)</t>
    </r>
    <r>
      <rPr>
        <sz val="11"/>
        <color rgb="FF000000"/>
        <rFont val="Calibri"/>
      </rPr>
      <t xml:space="preserve"> </t>
    </r>
    <r>
      <rPr>
        <b/>
        <sz val="11"/>
        <color rgb="FF000000"/>
        <rFont val="Calibri"/>
      </rPr>
      <t>- Name:</t>
    </r>
    <r>
      <rPr>
        <sz val="11"/>
        <color rgb="FF000000"/>
        <rFont val="Calibri"/>
      </rPr>
      <t xml:space="preserve"> 'Azure Defender for Azure SQL Database servers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abfb7388-5bf4-4ad7-ba99-2cd2f41cebb9 </t>
    </r>
    <r>
      <rPr>
        <sz val="11"/>
        <color rgb="FF0000FF"/>
        <rFont val="Calibri"/>
      </rPr>
      <t>(https://portal.azure.com/#view/Microsoft_Azure_Policy/PolicyDetailBlade/definitionId/%2Fproviders%2FMicrosoft.Authorization%2FpolicyDefinitions%2Fabfb7388-5bf4-4ad7-ba99-2cd2f41cebb9)</t>
    </r>
    <r>
      <rPr>
        <sz val="11"/>
        <color rgb="FF000000"/>
        <rFont val="Calibri"/>
      </rPr>
      <t xml:space="preserve"> </t>
    </r>
    <r>
      <rPr>
        <b/>
        <sz val="11"/>
        <color rgb="FF000000"/>
        <rFont val="Calibri"/>
      </rPr>
      <t>- Name:</t>
    </r>
    <r>
      <rPr>
        <sz val="11"/>
        <color rgb="FF000000"/>
        <rFont val="Calibri"/>
      </rPr>
      <t xml:space="preserve"> 'Azure Defender for SQL should be enabled for unprotected SQL Managed Instances'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3bc8a0d5-38e0-4a3d-a657-2cb64468fc34 </t>
    </r>
    <r>
      <rPr>
        <sz val="11"/>
        <color rgb="FF0000FF"/>
        <rFont val="Calibri"/>
      </rPr>
      <t>(https://portal.azure.com/#view/Microsoft_Azure_Policy/PolicyDetailBlade/definitionId/%2Fproviders%2FMicrosoft.Authorization%2FpolicyDefinitions%2F3bc8a0d5-38e0-4a3d-a657-2cb64468fc34)</t>
    </r>
    <r>
      <rPr>
        <sz val="11"/>
        <color rgb="FF000000"/>
        <rFont val="Calibri"/>
      </rPr>
      <t xml:space="preserve"> </t>
    </r>
    <r>
      <rPr>
        <b/>
        <sz val="11"/>
        <color rgb="FF000000"/>
        <rFont val="Calibri"/>
      </rPr>
      <t>- Name:</t>
    </r>
    <r>
      <rPr>
        <sz val="11"/>
        <color rgb="FF000000"/>
        <rFont val="Calibri"/>
      </rPr>
      <t xml:space="preserve"> 'Azure Defender for SQL should be enabled for unprotected MySQL flexible servers'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d38668f5-d155-42c7-ab3d-9b57b50f8fbf </t>
    </r>
    <r>
      <rPr>
        <sz val="11"/>
        <color rgb="FF0000FF"/>
        <rFont val="Calibri"/>
      </rPr>
      <t>(https://portal.azure.com/#view/Microsoft_Azure_Policy/PolicyDetailBlade/definitionId/%2Fproviders%2FMicrosoft.Authorization%2FpolicyDefinitions%2Fd38668f5-d155-42c7-ab3d-9b57b50f8fbf)</t>
    </r>
    <r>
      <rPr>
        <sz val="11"/>
        <color rgb="FF000000"/>
        <rFont val="Calibri"/>
      </rPr>
      <t xml:space="preserve"> </t>
    </r>
    <r>
      <rPr>
        <b/>
        <sz val="11"/>
        <color rgb="FF000000"/>
        <rFont val="Calibri"/>
      </rPr>
      <t>- Name:</t>
    </r>
    <r>
      <rPr>
        <sz val="11"/>
        <color rgb="FF000000"/>
        <rFont val="Calibri"/>
      </rPr>
      <t xml:space="preserve"> 'Azure Defender for SQL should be enabled for unprotected PostgreSQL flexible servers'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d31e5c31-63b2-4f12-887b-e49456834fa1 </t>
    </r>
    <r>
      <rPr>
        <sz val="11"/>
        <color rgb="FF0000FF"/>
        <rFont val="Calibri"/>
      </rPr>
      <t>(https://portal.azure.com/#view/Microsoft_Azure_Policy/PolicyDetailBlade/definitionId/%2Fproviders%2FMicrosoft.Authorization%2FpolicyDefinitions%2Fd31e5c31-63b2-4f12-887b-e49456834fa1)</t>
    </r>
    <r>
      <rPr>
        <sz val="11"/>
        <color rgb="FF000000"/>
        <rFont val="Calibri"/>
      </rPr>
      <t xml:space="preserve"> </t>
    </r>
    <r>
      <rPr>
        <b/>
        <sz val="11"/>
        <color rgb="FF000000"/>
        <rFont val="Calibri"/>
      </rPr>
      <t>- Name:</t>
    </r>
    <r>
      <rPr>
        <sz val="11"/>
        <color rgb="FF000000"/>
        <rFont val="Calibri"/>
      </rPr>
      <t xml:space="preserve"> 'Microsoft Defender for SQL should be enabled for unprotected Synapse workspaces'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938c4981-c2c9-4168-9cd6-972b8675f906 </t>
    </r>
    <r>
      <rPr>
        <sz val="11"/>
        <color rgb="FF0000FF"/>
        <rFont val="Calibri"/>
      </rPr>
      <t>(https://portal.azure.com/#view/Microsoft_Azure_Policy/PolicyDetailBlade/definitionId/%2Fproviders%2FMicrosoft.Authorization%2FpolicyDefinitions%2F938c4981-c2c9-4168-9cd6-972b8675f906)</t>
    </r>
    <r>
      <rPr>
        <sz val="11"/>
        <color rgb="FF000000"/>
        <rFont val="Calibri"/>
      </rPr>
      <t xml:space="preserve"> </t>
    </r>
    <r>
      <rPr>
        <b/>
        <sz val="11"/>
        <color rgb="FF000000"/>
        <rFont val="Calibri"/>
      </rPr>
      <t>- Name:</t>
    </r>
    <r>
      <rPr>
        <sz val="11"/>
        <color rgb="FF000000"/>
        <rFont val="Calibri"/>
      </rPr>
      <t xml:space="preserve"> 'Microsoft Defender for SQL status should be protected for Arc-enabled SQL Servers'</t>
    </r>
  </si>
  <si>
    <t>8.1.7.4</t>
  </si>
  <si>
    <r>
      <rPr>
        <sz val="11"/>
        <rFont val="Calibri"/>
      </rPr>
      <t xml:space="preserve">Ensure That Microsoft Defender for SQL Servers on Machines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</si>
  <si>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Click </t>
    </r>
    <r>
      <rPr>
        <b/>
        <sz val="11"/>
        <color rgb="FF000000"/>
        <rFont val="Calibri"/>
      </rPr>
      <t>Select types &gt;</t>
    </r>
    <r>
      <rPr>
        <sz val="11"/>
        <color rgb="FF000000"/>
        <rFont val="Calibri"/>
      </rPr>
      <t xml:space="preserve"> in the row for </t>
    </r>
    <r>
      <rPr>
        <b/>
        <sz val="11"/>
        <color rgb="FF000000"/>
        <rFont val="Calibri"/>
      </rPr>
      <t>Databases</t>
    </r>
    <r>
      <rPr>
        <sz val="11"/>
        <color rgb="FF000000"/>
        <rFont val="Calibri"/>
      </rPr>
      <t>.</t>
    </r>
    <r>
      <rPr>
        <sz val="11"/>
        <color rgb="FF000000"/>
        <rFont val="Calibri"/>
      </rPr>
      <t xml:space="preserve">
</t>
    </r>
    <r>
      <rPr>
        <sz val="11"/>
        <color rgb="FF000000"/>
        <rFont val="Calibri"/>
      </rPr>
      <t xml:space="preserve">- Set the toggle switch next to </t>
    </r>
    <r>
      <rPr>
        <b/>
        <sz val="11"/>
        <color rgb="FF000000"/>
        <rFont val="Calibri"/>
      </rPr>
      <t>SQL servers on machines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security pricing create -n SqlServerVirtualMachines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Set-AzSecurityPricing -Name 'SqlServerVirtualMachines' -PricingTier 'Standard'</t>
    </r>
    <r>
      <rPr>
        <sz val="11"/>
        <color rgb="FF006096"/>
        <rFont val="Roboto Condensed"/>
      </rPr>
      <t xml:space="preserve">
</t>
    </r>
  </si>
  <si>
    <r>
      <rPr>
        <sz val="11"/>
        <color rgb="FF000000"/>
        <rFont val="Calibri"/>
      </rPr>
      <t>Turning on Microsoft Defender for SQL servers on machines enables threat detection for SQL servers on machines, providing threat intelligence, anomaly detection, and behavior analytics in Microsoft Defender for Cloud.</t>
    </r>
  </si>
  <si>
    <r>
      <rPr>
        <sz val="11"/>
        <color rgb="FF000000"/>
        <rFont val="Calibri"/>
      </rPr>
      <t>Turning on Microsoft Defender for SQL servers on machines incurs an additional cost per resource.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</si>
  <si>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Click </t>
    </r>
    <r>
      <rPr>
        <b/>
        <sz val="11"/>
        <color rgb="FF000000"/>
        <rFont val="Calibri"/>
      </rPr>
      <t>Select types &gt;</t>
    </r>
    <r>
      <rPr>
        <sz val="11"/>
        <color rgb="FF000000"/>
        <rFont val="Calibri"/>
      </rPr>
      <t xml:space="preserve"> in the row for </t>
    </r>
    <r>
      <rPr>
        <b/>
        <sz val="11"/>
        <color rgb="FF000000"/>
        <rFont val="Calibri"/>
      </rPr>
      <t>Databases</t>
    </r>
    <r>
      <rPr>
        <sz val="11"/>
        <color rgb="FF000000"/>
        <rFont val="Calibri"/>
      </rPr>
      <t>.</t>
    </r>
    <r>
      <rPr>
        <sz val="11"/>
        <color rgb="FF000000"/>
        <rFont val="Calibri"/>
      </rPr>
      <t xml:space="preserve">
</t>
    </r>
    <r>
      <rPr>
        <sz val="11"/>
        <color rgb="FF000000"/>
        <rFont val="Calibri"/>
      </rPr>
      <t xml:space="preserve">- Ensure the toggle switch next to </t>
    </r>
    <r>
      <rPr>
        <b/>
        <sz val="11"/>
        <color rgb="FF000000"/>
        <rFont val="Calibri"/>
      </rPr>
      <t>SQL servers on machines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Ensure Defender for SQL is licensed with the following command:</t>
    </r>
    <r>
      <rPr>
        <sz val="11"/>
        <color rgb="FF000000"/>
        <rFont val="Calibri"/>
      </rPr>
      <t xml:space="preserve">
</t>
    </r>
    <r>
      <rPr>
        <sz val="11"/>
        <color rgb="FF006096"/>
        <rFont val="Roboto Condensed"/>
      </rPr>
      <t>az security pricing show -n SqlServerVirtualMachines</t>
    </r>
    <r>
      <rPr>
        <sz val="11"/>
        <color rgb="FF006096"/>
        <rFont val="Roboto Condensed"/>
      </rPr>
      <t xml:space="preserve">
</t>
    </r>
    <r>
      <rPr>
        <sz val="11"/>
        <color rgb="FF000000"/>
        <rFont val="Calibri"/>
      </rPr>
      <t xml:space="preserve">
</t>
    </r>
    <r>
      <rPr>
        <sz val="11"/>
        <color rgb="FF000000"/>
        <rFont val="Calibri"/>
      </rPr>
      <t>Ensure the 'PricingTier' is set to 'Standard'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Get-AzSecurityPricing -Name 'SqlServerVirtualMachines' | Select-Object Name,PricingTier</t>
    </r>
    <r>
      <rPr>
        <sz val="11"/>
        <color rgb="FF006096"/>
        <rFont val="Roboto Condensed"/>
      </rPr>
      <t xml:space="preserve">
</t>
    </r>
    <r>
      <rPr>
        <sz val="11"/>
        <color rgb="FF000000"/>
        <rFont val="Calibri"/>
      </rPr>
      <t xml:space="preserve">
</t>
    </r>
    <r>
      <rPr>
        <sz val="11"/>
        <color rgb="FF000000"/>
        <rFont val="Calibri"/>
      </rPr>
      <t>Ensure the 'PricingTier' is set to 'Standard'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6581d072-105e-4418-827f-bd446d56421b </t>
    </r>
    <r>
      <rPr>
        <sz val="11"/>
        <color rgb="FF0000FF"/>
        <rFont val="Calibri"/>
      </rPr>
      <t>(https://portal.azure.com/#view/Microsoft_Azure_Policy/PolicyDetailBlade/definitionId/%2Fproviders%2FMicrosoft.Authorization%2FpolicyDefinitions%2F6581d072-105e-4418-827f-bd446d56421b)</t>
    </r>
    <r>
      <rPr>
        <sz val="11"/>
        <color rgb="FF000000"/>
        <rFont val="Calibri"/>
      </rPr>
      <t xml:space="preserve"> </t>
    </r>
    <r>
      <rPr>
        <b/>
        <sz val="11"/>
        <color rgb="FF000000"/>
        <rFont val="Calibri"/>
      </rPr>
      <t>- Name:</t>
    </r>
    <r>
      <rPr>
        <sz val="11"/>
        <color rgb="FF000000"/>
        <rFont val="Calibri"/>
      </rPr>
      <t xml:space="preserve"> 'Azure Defender for SQL servers on machines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abfb4388-5bf4-4ad7-ba82-2cd2f41ceae9 </t>
    </r>
    <r>
      <rPr>
        <sz val="11"/>
        <color rgb="FF0000FF"/>
        <rFont val="Calibri"/>
      </rPr>
      <t>(https://portal.azure.com/#view/Microsoft_Azure_Policy/PolicyDetailBlade/definitionId/%2Fproviders%2FMicrosoft.Authorization%2FpolicyDefinitions%2Fabfb4388-5bf4-4ad7-ba82-2cd2f41ceae9)</t>
    </r>
    <r>
      <rPr>
        <sz val="11"/>
        <color rgb="FF000000"/>
        <rFont val="Calibri"/>
      </rPr>
      <t xml:space="preserve"> </t>
    </r>
    <r>
      <rPr>
        <b/>
        <sz val="11"/>
        <color rgb="FF000000"/>
        <rFont val="Calibri"/>
      </rPr>
      <t>- Name:</t>
    </r>
    <r>
      <rPr>
        <sz val="11"/>
        <color rgb="FF000000"/>
        <rFont val="Calibri"/>
      </rPr>
      <t xml:space="preserve"> 'Azure Defender for SQL should be enabled for unprotected Azure SQL servers'</t>
    </r>
  </si>
  <si>
    <t>Defender Plan: Key Vault</t>
  </si>
  <si>
    <t>8.1.8.1</t>
  </si>
  <si>
    <r>
      <rPr>
        <sz val="11"/>
        <rFont val="Calibri"/>
      </rPr>
      <t xml:space="preserve">Ensure That Microsoft Defender for Key Vault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</si>
  <si>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On</t>
    </r>
    <r>
      <rPr>
        <sz val="11"/>
        <color rgb="FF000000"/>
        <rFont val="Calibri"/>
      </rPr>
      <t xml:space="preserve"> under </t>
    </r>
    <r>
      <rPr>
        <b/>
        <sz val="11"/>
        <color rgb="FF000000"/>
        <rFont val="Calibri"/>
      </rPr>
      <t>Status</t>
    </r>
    <r>
      <rPr>
        <sz val="11"/>
        <color rgb="FF000000"/>
        <rFont val="Calibri"/>
      </rPr>
      <t xml:space="preserve"> for </t>
    </r>
    <r>
      <rPr>
        <b/>
        <sz val="11"/>
        <color rgb="FF000000"/>
        <rFont val="Calibri"/>
      </rPr>
      <t>Key Vault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Enable Standard pricing tier for Key Vault:</t>
    </r>
    <r>
      <rPr>
        <sz val="11"/>
        <color rgb="FF000000"/>
        <rFont val="Calibri"/>
      </rPr>
      <t xml:space="preserve">
</t>
    </r>
    <r>
      <rPr>
        <sz val="11"/>
        <color rgb="FF006096"/>
        <rFont val="Roboto Condensed"/>
      </rPr>
      <t>az security pricing create -n 'KeyVaults'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Enable Standard pricing tier for Key Vault:</t>
    </r>
    <r>
      <rPr>
        <sz val="11"/>
        <color rgb="FF000000"/>
        <rFont val="Calibri"/>
      </rPr>
      <t xml:space="preserve">
</t>
    </r>
    <r>
      <rPr>
        <sz val="11"/>
        <color rgb="FF006096"/>
        <rFont val="Roboto Condensed"/>
      </rPr>
      <t>Set-AzSecurityPricing -Name 'KeyVaults' -PricingTier 'Standard'</t>
    </r>
    <r>
      <rPr>
        <sz val="11"/>
        <color rgb="FF006096"/>
        <rFont val="Roboto Condensed"/>
      </rPr>
      <t xml:space="preserve">
</t>
    </r>
  </si>
  <si>
    <r>
      <rPr>
        <sz val="11"/>
        <color rgb="FF000000"/>
        <rFont val="Calibri"/>
      </rPr>
      <t>Turning on Microsoft Defender for Key Vault enables threat detection for Key Vault, providing threat intelligence, anomaly detection, and behavior analytics in the Microsoft Defender for Cloud.</t>
    </r>
  </si>
  <si>
    <r>
      <rPr>
        <sz val="11"/>
        <color rgb="FF000000"/>
        <rFont val="Calibri"/>
      </rPr>
      <t>Turning on Microsoft Defender for Key Vault incurs an additional cost per resource.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</si>
  <si>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Ensure </t>
    </r>
    <r>
      <rPr>
        <b/>
        <sz val="11"/>
        <color rgb="FF000000"/>
        <rFont val="Calibri"/>
      </rPr>
      <t>Status</t>
    </r>
    <r>
      <rPr>
        <sz val="11"/>
        <color rgb="FF000000"/>
        <rFont val="Calibri"/>
      </rPr>
      <t xml:space="preserve"> is set to </t>
    </r>
    <r>
      <rPr>
        <b/>
        <sz val="11"/>
        <color rgb="FF000000"/>
        <rFont val="Calibri"/>
      </rPr>
      <t>On</t>
    </r>
    <r>
      <rPr>
        <sz val="11"/>
        <color rgb="FF000000"/>
        <rFont val="Calibri"/>
      </rPr>
      <t xml:space="preserve"> for </t>
    </r>
    <r>
      <rPr>
        <b/>
        <sz val="11"/>
        <color rgb="FF000000"/>
        <rFont val="Calibri"/>
      </rPr>
      <t>Key Vault</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Ensure the output of the below command is Standard</t>
    </r>
    <r>
      <rPr>
        <sz val="11"/>
        <color rgb="FF000000"/>
        <rFont val="Calibri"/>
      </rPr>
      <t xml:space="preserve">
</t>
    </r>
    <r>
      <rPr>
        <sz val="11"/>
        <color rgb="FF006096"/>
        <rFont val="Roboto Condensed"/>
      </rPr>
      <t>az security pricing show -n 'KeyVaults' --query 'pricingTier'</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Get-AzSecurityPricing -Name 'KeyVaults' | Select-Object Name,PricingTier</t>
    </r>
    <r>
      <rPr>
        <sz val="11"/>
        <color rgb="FF006096"/>
        <rFont val="Roboto Condensed"/>
      </rPr>
      <t xml:space="preserve">
</t>
    </r>
    <r>
      <rPr>
        <sz val="11"/>
        <color rgb="FF000000"/>
        <rFont val="Calibri"/>
      </rPr>
      <t xml:space="preserve">
</t>
    </r>
    <r>
      <rPr>
        <sz val="11"/>
        <color rgb="FF000000"/>
        <rFont val="Calibri"/>
      </rPr>
      <t xml:space="preserve">Ensure output for </t>
    </r>
    <r>
      <rPr>
        <b/>
        <sz val="11"/>
        <color rgb="FF000000"/>
        <rFont val="Calibri"/>
      </rPr>
      <t>PricingTier</t>
    </r>
    <r>
      <rPr>
        <sz val="11"/>
        <color rgb="FF000000"/>
        <rFont val="Calibri"/>
      </rPr>
      <t xml:space="preserve"> is </t>
    </r>
    <r>
      <rPr>
        <b/>
        <sz val="11"/>
        <color rgb="FF000000"/>
        <rFont val="Calibri"/>
      </rPr>
      <t>Standard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0e6763cc-5078-4e64-889d-ff4d9a839047 </t>
    </r>
    <r>
      <rPr>
        <sz val="11"/>
        <color rgb="FF0000FF"/>
        <rFont val="Calibri"/>
      </rPr>
      <t>(https://portal.azure.com/#view/Microsoft_Azure_Policy/PolicyDetailBlade/definitionId/%2Fproviders%2FMicrosoft.Authorization%2FpolicyDefinitions%2F0e6763cc-5078-4e64-889d-ff4d9a839047)</t>
    </r>
    <r>
      <rPr>
        <sz val="11"/>
        <color rgb="FF000000"/>
        <rFont val="Calibri"/>
      </rPr>
      <t xml:space="preserve"> </t>
    </r>
    <r>
      <rPr>
        <b/>
        <sz val="11"/>
        <color rgb="FF000000"/>
        <rFont val="Calibri"/>
      </rPr>
      <t>- Name:</t>
    </r>
    <r>
      <rPr>
        <sz val="11"/>
        <color rgb="FF000000"/>
        <rFont val="Calibri"/>
      </rPr>
      <t xml:space="preserve"> 'Azure Defender for Key Vault should be enabled'</t>
    </r>
  </si>
  <si>
    <t>Defender Plan: Resource Manager</t>
  </si>
  <si>
    <t>8.1.9.1</t>
  </si>
  <si>
    <r>
      <rPr>
        <sz val="11"/>
        <rFont val="Calibri"/>
      </rPr>
      <t xml:space="preserve">Ensure That Microsoft Defender for Resource Manager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</si>
  <si>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Select </t>
    </r>
    <r>
      <rPr>
        <b/>
        <sz val="11"/>
        <color rgb="FF000000"/>
        <rFont val="Calibri"/>
      </rPr>
      <t>On</t>
    </r>
    <r>
      <rPr>
        <sz val="11"/>
        <color rgb="FF000000"/>
        <rFont val="Calibri"/>
      </rPr>
      <t xml:space="preserve"> under </t>
    </r>
    <r>
      <rPr>
        <b/>
        <sz val="11"/>
        <color rgb="FF000000"/>
        <rFont val="Calibri"/>
      </rPr>
      <t>Status</t>
    </r>
    <r>
      <rPr>
        <sz val="11"/>
        <color rgb="FF000000"/>
        <rFont val="Calibri"/>
      </rPr>
      <t xml:space="preserve"> for </t>
    </r>
    <r>
      <rPr>
        <b/>
        <sz val="11"/>
        <color rgb="FF000000"/>
        <rFont val="Calibri"/>
      </rPr>
      <t>Resource Manager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Use the below command to enable Standard pricing tier for Defender for Resource Manager</t>
    </r>
    <r>
      <rPr>
        <sz val="11"/>
        <color rgb="FF000000"/>
        <rFont val="Calibri"/>
      </rPr>
      <t xml:space="preserve">
</t>
    </r>
    <r>
      <rPr>
        <sz val="11"/>
        <color rgb="FF006096"/>
        <rFont val="Roboto Condensed"/>
      </rPr>
      <t>az security pricing create -n 'Arm' --tier 'Standard'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Use the below command to enable Standard pricing tier for Defender for Resource Manager</t>
    </r>
    <r>
      <rPr>
        <sz val="11"/>
        <color rgb="FF000000"/>
        <rFont val="Calibri"/>
      </rPr>
      <t xml:space="preserve">
</t>
    </r>
    <r>
      <rPr>
        <sz val="11"/>
        <color rgb="FF006096"/>
        <rFont val="Roboto Condensed"/>
      </rPr>
      <t>Set-AzSecurityPricing -Name 'Arm' -PricingTier 'Standard'</t>
    </r>
    <r>
      <rPr>
        <sz val="11"/>
        <color rgb="FF006096"/>
        <rFont val="Roboto Condensed"/>
      </rPr>
      <t xml:space="preserve">
</t>
    </r>
  </si>
  <si>
    <r>
      <rPr>
        <sz val="11"/>
        <color rgb="FF000000"/>
        <rFont val="Calibri"/>
      </rPr>
      <t>Microsoft Defender for Resource Manager scans incoming administrative requests to change your infrastructure from both CLI and the Azure portal.</t>
    </r>
  </si>
  <si>
    <r>
      <rPr>
        <sz val="11"/>
        <color rgb="FF000000"/>
        <rFont val="Calibri"/>
      </rPr>
      <t>Enabling Microsoft Defender for Resource Manager requires enabling Microsoft Defender for your subscription. Both will incur additional charges.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</si>
  <si>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subscription name.</t>
    </r>
    <r>
      <rPr>
        <sz val="11"/>
        <color rgb="FF000000"/>
        <rFont val="Calibri"/>
      </rPr>
      <t xml:space="preserve">
</t>
    </r>
    <r>
      <rPr>
        <sz val="11"/>
        <color rgb="FF000000"/>
        <rFont val="Calibri"/>
      </rPr>
      <t xml:space="preserve">- Select the </t>
    </r>
    <r>
      <rPr>
        <b/>
        <sz val="11"/>
        <color rgb="FF000000"/>
        <rFont val="Calibri"/>
      </rPr>
      <t>Defender plans</t>
    </r>
    <r>
      <rPr>
        <sz val="11"/>
        <color rgb="FF000000"/>
        <rFont val="Calibri"/>
      </rPr>
      <t xml:space="preserve"> blade.</t>
    </r>
    <r>
      <rPr>
        <sz val="11"/>
        <color rgb="FF000000"/>
        <rFont val="Calibri"/>
      </rPr>
      <t xml:space="preserve">
</t>
    </r>
    <r>
      <rPr>
        <sz val="11"/>
        <color rgb="FF000000"/>
        <rFont val="Calibri"/>
      </rPr>
      <t xml:space="preserve">- Ensure </t>
    </r>
    <r>
      <rPr>
        <b/>
        <sz val="11"/>
        <color rgb="FF000000"/>
        <rFont val="Calibri"/>
      </rPr>
      <t>Status</t>
    </r>
    <r>
      <rPr>
        <sz val="11"/>
        <color rgb="FF000000"/>
        <rFont val="Calibri"/>
      </rPr>
      <t xml:space="preserve"> is set to </t>
    </r>
    <r>
      <rPr>
        <b/>
        <sz val="11"/>
        <color rgb="FF000000"/>
        <rFont val="Calibri"/>
      </rPr>
      <t>On</t>
    </r>
    <r>
      <rPr>
        <sz val="11"/>
        <color rgb="FF000000"/>
        <rFont val="Calibri"/>
      </rPr>
      <t xml:space="preserve"> for </t>
    </r>
    <r>
      <rPr>
        <b/>
        <sz val="11"/>
        <color rgb="FF000000"/>
        <rFont val="Calibri"/>
      </rPr>
      <t>Resource Manager</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Ensure the output of the below command is Standard</t>
    </r>
    <r>
      <rPr>
        <sz val="11"/>
        <color rgb="FF000000"/>
        <rFont val="Calibri"/>
      </rPr>
      <t xml:space="preserve">
</t>
    </r>
    <r>
      <rPr>
        <sz val="11"/>
        <color rgb="FF006096"/>
        <rFont val="Roboto Condensed"/>
      </rPr>
      <t>az security pricing show -n 'Arm' --query 'pricingTier'</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Get-AzSecurityPricing -Name 'Arm' | Select-Object Name,PricingTier</t>
    </r>
    <r>
      <rPr>
        <sz val="11"/>
        <color rgb="FF006096"/>
        <rFont val="Roboto Condensed"/>
      </rPr>
      <t xml:space="preserve">
</t>
    </r>
    <r>
      <rPr>
        <sz val="11"/>
        <color rgb="FF000000"/>
        <rFont val="Calibri"/>
      </rPr>
      <t xml:space="preserve">
</t>
    </r>
    <r>
      <rPr>
        <sz val="11"/>
        <color rgb="FF000000"/>
        <rFont val="Calibri"/>
      </rPr>
      <t xml:space="preserve">Ensure the output of </t>
    </r>
    <r>
      <rPr>
        <b/>
        <sz val="11"/>
        <color rgb="FF000000"/>
        <rFont val="Calibri"/>
      </rPr>
      <t>PricingTier</t>
    </r>
    <r>
      <rPr>
        <sz val="11"/>
        <color rgb="FF000000"/>
        <rFont val="Calibri"/>
      </rPr>
      <t xml:space="preserve"> is </t>
    </r>
    <r>
      <rPr>
        <b/>
        <sz val="11"/>
        <color rgb="FF000000"/>
        <rFont val="Calibri"/>
      </rPr>
      <t>Standard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c3d20c29-b36d-48fe-808b-99a87530ad99 </t>
    </r>
    <r>
      <rPr>
        <sz val="11"/>
        <color rgb="FF0000FF"/>
        <rFont val="Calibri"/>
      </rPr>
      <t>(https://portal.azure.com/#view/Microsoft_Azure_Policy/PolicyDetailBlade/definitionId/%2Fproviders%2FMicrosoft.Authorization%2FpolicyDefinitions%2Fc3d20c29-b36d-48fe-808b-99a87530ad99)</t>
    </r>
    <r>
      <rPr>
        <sz val="11"/>
        <color rgb="FF000000"/>
        <rFont val="Calibri"/>
      </rPr>
      <t xml:space="preserve"> </t>
    </r>
    <r>
      <rPr>
        <b/>
        <sz val="11"/>
        <color rgb="FF000000"/>
        <rFont val="Calibri"/>
      </rPr>
      <t>- Name:</t>
    </r>
    <r>
      <rPr>
        <sz val="11"/>
        <color rgb="FF000000"/>
        <rFont val="Calibri"/>
      </rPr>
      <t xml:space="preserve"> 'Azure Defender for Resource Manager should be enabled'</t>
    </r>
  </si>
  <si>
    <r>
      <rPr>
        <sz val="11"/>
        <color rgb="FF000000"/>
        <rFont val="Calibri"/>
      </rPr>
      <t>By default, Microsoft Defender for Resource Manager is not enabled.</t>
    </r>
  </si>
  <si>
    <t>Microsoft Defender for Cloud</t>
  </si>
  <si>
    <t>8.1.10</t>
  </si>
  <si>
    <r>
      <rPr>
        <sz val="11"/>
        <rFont val="Calibri"/>
      </rPr>
      <t>Ensure that Microsoft Defender for Cloud is Configured to Check VM Operating Systems for Updates</t>
    </r>
  </si>
  <si>
    <r>
      <rPr>
        <sz val="11"/>
        <color rgb="FF000000"/>
        <rFont val="Calibri"/>
      </rPr>
      <t>Follow Microsoft Azure documentation to apply security patches from the security center. Alternatively, you can employ your own patch assessment and management tool to periodically assess, report, and install the required security patches for your OS.</t>
    </r>
  </si>
  <si>
    <r>
      <rPr>
        <sz val="11"/>
        <color rgb="FF000000"/>
        <rFont val="Calibri"/>
      </rPr>
      <t>Ensure that the latest OS patches for all virtual machines are applied.</t>
    </r>
  </si>
  <si>
    <r>
      <rPr>
        <sz val="11"/>
        <color rgb="FF000000"/>
        <rFont val="Calibri"/>
      </rPr>
      <t>Running Microsoft Defender for Cloud incurs additional charges for each resource monitored. Please see attached reference for exact charges per hour.</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</si>
  <si>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 xml:space="preserve">
</t>
    </r>
    <r>
      <rPr>
        <sz val="11"/>
        <color rgb="FF000000"/>
        <rFont val="Calibri"/>
      </rPr>
      <t xml:space="preserve">- Then the </t>
    </r>
    <r>
      <rPr>
        <b/>
        <sz val="11"/>
        <color rgb="FF000000"/>
        <rFont val="Calibri"/>
      </rPr>
      <t>Recommendations</t>
    </r>
    <r>
      <rPr>
        <sz val="11"/>
        <color rgb="FF000000"/>
        <rFont val="Calibri"/>
      </rPr>
      <t xml:space="preserve"> blade</t>
    </r>
    <r>
      <rPr>
        <sz val="11"/>
        <color rgb="FF000000"/>
        <rFont val="Calibri"/>
      </rPr>
      <t xml:space="preserve">
</t>
    </r>
    <r>
      <rPr>
        <sz val="11"/>
        <color rgb="FF000000"/>
        <rFont val="Calibri"/>
      </rPr>
      <t xml:space="preserve">- Ensure that there are no recommendations for </t>
    </r>
    <r>
      <rPr>
        <b/>
        <sz val="11"/>
        <color rgb="FF000000"/>
        <rFont val="Calibri"/>
      </rPr>
      <t>System updates should be installed on your machines (powered by Update Center)</t>
    </r>
    <r>
      <rPr>
        <sz val="11"/>
        <color rgb="FF000000"/>
        <rFont val="Calibri"/>
      </rPr>
      <t xml:space="preserve">
</t>
    </r>
    <r>
      <rPr>
        <sz val="11"/>
        <color rgb="FF000000"/>
        <rFont val="Calibri"/>
      </rPr>
      <t>Alternatively, you can employ your own patch assessment and management tool to periodically assess, report and install the required security patches for your OS.</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f85bf3e0-d513-442e-89c3-1784ad63382b </t>
    </r>
    <r>
      <rPr>
        <sz val="11"/>
        <color rgb="FF0000FF"/>
        <rFont val="Calibri"/>
      </rPr>
      <t>(https://portal.azure.com/#view/Microsoft_Azure_Policy/PolicyDetailBlade/definitionId/%2Fproviders%2FMicrosoft.Authorization%2FpolicyDefinitions%2Ff85bf3e0-d513-442e-89c3-1784ad63382b)</t>
    </r>
    <r>
      <rPr>
        <sz val="11"/>
        <color rgb="FF000000"/>
        <rFont val="Calibri"/>
      </rPr>
      <t xml:space="preserve"> </t>
    </r>
    <r>
      <rPr>
        <b/>
        <sz val="11"/>
        <color rgb="FF000000"/>
        <rFont val="Calibri"/>
      </rPr>
      <t>- Name:</t>
    </r>
    <r>
      <rPr>
        <sz val="11"/>
        <color rgb="FF000000"/>
        <rFont val="Calibri"/>
      </rPr>
      <t xml:space="preserve"> 'System updates should be installed on your machines (powered by Update Center)'</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bd876905-5b84-4f73-ab2d-2e7a7c4568d9 </t>
    </r>
    <r>
      <rPr>
        <sz val="11"/>
        <color rgb="FF0000FF"/>
        <rFont val="Calibri"/>
      </rPr>
      <t>(https://portal.azure.com/#view/Microsoft_Azure_Policy/PolicyDetailBlade/definitionId/%2Fproviders%2FMicrosoft.Authorization%2FpolicyDefinitions%2Fbd876905-5b84-4f73-ab2d-2e7a7c4568d9)</t>
    </r>
    <r>
      <rPr>
        <sz val="11"/>
        <color rgb="FF000000"/>
        <rFont val="Calibri"/>
      </rPr>
      <t xml:space="preserve"> </t>
    </r>
    <r>
      <rPr>
        <b/>
        <sz val="11"/>
        <color rgb="FF000000"/>
        <rFont val="Calibri"/>
      </rPr>
      <t>- Name:</t>
    </r>
    <r>
      <rPr>
        <sz val="11"/>
        <color rgb="FF000000"/>
        <rFont val="Calibri"/>
      </rPr>
      <t xml:space="preserve"> 'Machines should be configured to periodically check for missing system updates'</t>
    </r>
  </si>
  <si>
    <r>
      <rPr>
        <sz val="11"/>
        <color rgb="FF000000"/>
        <rFont val="Calibri"/>
      </rPr>
      <t>By default, patches are not automatically deployed.</t>
    </r>
  </si>
  <si>
    <t>8.1.11</t>
  </si>
  <si>
    <r>
      <rPr>
        <sz val="11"/>
        <rFont val="Calibri"/>
      </rPr>
      <t xml:space="preserve">Ensure that non-deprecated Microsoft Cloud Security Benchmark policies are not set to </t>
    </r>
    <r>
      <rPr>
        <sz val="11"/>
        <color rgb="FF000000"/>
        <rFont val="Calibri"/>
      </rPr>
      <t>'</t>
    </r>
    <r>
      <rPr>
        <b/>
        <sz val="11"/>
        <color rgb="FF000000"/>
        <rFont val="Calibri"/>
      </rPr>
      <t>Disabled</t>
    </r>
    <r>
      <rPr>
        <sz val="11"/>
        <color rgb="FF000000"/>
        <rFont val="Calibri"/>
      </rPr>
      <t>'</t>
    </r>
  </si>
  <si>
    <r>
      <rPr>
        <sz val="11"/>
        <color rgb="FF000000"/>
        <rFont val="Calibri"/>
      </rPr>
      <t xml:space="preserve">No remediation is required for deprecated MCSB policies set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For non-deprecated policies found to be set to </t>
    </r>
    <r>
      <rPr>
        <b/>
        <sz val="11"/>
        <color rgb="FF000000"/>
        <rFont val="Calibri"/>
      </rPr>
      <t>Disabled</t>
    </r>
    <r>
      <rPr>
        <sz val="11"/>
        <color rgb="FF000000"/>
        <rFont val="Calibri"/>
      </rPr>
      <t>, restore the effect to its default value or document an approved organizational exception.</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appropriate Management Group or Subscription.</t>
    </r>
    <r>
      <rPr>
        <sz val="11"/>
        <color rgb="FF000000"/>
        <rFont val="Calibri"/>
      </rPr>
      <t xml:space="preserve">
</t>
    </r>
    <r>
      <rPr>
        <sz val="11"/>
        <color rgb="FF000000"/>
        <rFont val="Calibri"/>
      </rPr>
      <t xml:space="preserve">- Click </t>
    </r>
    <r>
      <rPr>
        <b/>
        <sz val="11"/>
        <color rgb="FF000000"/>
        <rFont val="Calibri"/>
      </rPr>
      <t>Security policies</t>
    </r>
    <r>
      <rPr>
        <sz val="11"/>
        <color rgb="FF000000"/>
        <rFont val="Calibri"/>
      </rPr>
      <t xml:space="preserve"> in the left column.</t>
    </r>
    <r>
      <rPr>
        <sz val="11"/>
        <color rgb="FF000000"/>
        <rFont val="Calibri"/>
      </rPr>
      <t xml:space="preserve">
</t>
    </r>
    <r>
      <rPr>
        <sz val="11"/>
        <color rgb="FF000000"/>
        <rFont val="Calibri"/>
      </rPr>
      <t xml:space="preserve">- Click </t>
    </r>
    <r>
      <rPr>
        <b/>
        <sz val="11"/>
        <color rgb="FF000000"/>
        <rFont val="Calibri"/>
      </rPr>
      <t>Microsoft cloud security benchmark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 xml:space="preserve">, select </t>
    </r>
    <r>
      <rPr>
        <b/>
        <sz val="11"/>
        <color rgb="FF000000"/>
        <rFont val="Calibri"/>
      </rPr>
      <t>Effect</t>
    </r>
    <r>
      <rPr>
        <sz val="11"/>
        <color rgb="FF000000"/>
        <rFont val="Calibri"/>
      </rPr>
      <t xml:space="preserve">, check </t>
    </r>
    <r>
      <rPr>
        <b/>
        <sz val="11"/>
        <color rgb="FF000000"/>
        <rFont val="Calibri"/>
      </rPr>
      <t>Disabled</t>
    </r>
    <r>
      <rPr>
        <sz val="11"/>
        <color rgb="FF000000"/>
        <rFont val="Calibri"/>
      </rPr>
      <t xml:space="preserve">, and click </t>
    </r>
    <r>
      <rPr>
        <b/>
        <sz val="11"/>
        <color rgb="FF000000"/>
        <rFont val="Calibri"/>
      </rPr>
      <t>Apply</t>
    </r>
    <r>
      <rPr>
        <sz val="11"/>
        <color rgb="FF000000"/>
        <rFont val="Calibri"/>
      </rPr>
      <t>.</t>
    </r>
    <r>
      <rPr>
        <sz val="11"/>
        <color rgb="FF000000"/>
        <rFont val="Calibri"/>
      </rPr>
      <t xml:space="preserve">
</t>
    </r>
    <r>
      <rPr>
        <sz val="11"/>
        <color rgb="FF000000"/>
        <rFont val="Calibri"/>
      </rPr>
      <t>- Confirm the displayed policy is not deprecated before proceeding.</t>
    </r>
    <r>
      <rPr>
        <sz val="11"/>
        <color rgb="FF000000"/>
        <rFont val="Calibri"/>
      </rPr>
      <t xml:space="preserve">
</t>
    </r>
    <r>
      <rPr>
        <sz val="11"/>
        <color rgb="FF000000"/>
        <rFont val="Calibri"/>
      </rPr>
      <t xml:space="preserve">- Click the blue ellipsis </t>
    </r>
    <r>
      <rPr>
        <b/>
        <sz val="11"/>
        <color rgb="FF000000"/>
        <rFont val="Calibri"/>
      </rPr>
      <t>...</t>
    </r>
    <r>
      <rPr>
        <sz val="11"/>
        <color rgb="FF000000"/>
        <rFont val="Calibri"/>
      </rPr>
      <t xml:space="preserve"> to the right of the policy name and select </t>
    </r>
    <r>
      <rPr>
        <b/>
        <sz val="11"/>
        <color rgb="FF000000"/>
        <rFont val="Calibri"/>
      </rPr>
      <t>Manage effect and parameters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Policy effect</t>
    </r>
    <r>
      <rPr>
        <sz val="11"/>
        <color rgb="FF000000"/>
        <rFont val="Calibri"/>
      </rPr>
      <t xml:space="preserve">, select </t>
    </r>
    <r>
      <rPr>
        <b/>
        <sz val="11"/>
        <color rgb="FF000000"/>
        <rFont val="Calibri"/>
      </rPr>
      <t>Audit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then click </t>
    </r>
    <r>
      <rPr>
        <b/>
        <sz val="11"/>
        <color rgb="FF000000"/>
        <rFont val="Calibri"/>
      </rPr>
      <t>Refresh</t>
    </r>
    <r>
      <rPr>
        <sz val="11"/>
        <color rgb="FF000000"/>
        <rFont val="Calibri"/>
      </rPr>
      <t>.</t>
    </r>
    <r>
      <rPr>
        <sz val="11"/>
        <color rgb="FF000000"/>
        <rFont val="Calibri"/>
      </rPr>
      <t xml:space="preserve">
</t>
    </r>
    <r>
      <rPr>
        <sz val="11"/>
        <color rgb="FF000000"/>
        <rFont val="Calibri"/>
      </rPr>
      <t>- Repeat steps 8–11 for each non-deprecated disabled policy.</t>
    </r>
    <r>
      <rPr>
        <sz val="11"/>
        <color rgb="FF000000"/>
        <rFont val="Calibri"/>
      </rPr>
      <t xml:space="preserve">
</t>
    </r>
    <r>
      <rPr>
        <sz val="11"/>
        <color rgb="FF000000"/>
        <rFont val="Calibri"/>
      </rPr>
      <t>- Repeat steps 1–12 for each Management Group or Subscription requiring remediation.</t>
    </r>
  </si>
  <si>
    <r>
      <rPr>
        <sz val="11"/>
        <color rgb="FF000000"/>
        <rFont val="Calibri"/>
      </rPr>
      <t xml:space="preserve">The Microsoft Cloud Security Benchmark (MCSB) is an Azure Policy initiative automatically assigned to all subscriptions that evaluates resource configurations against Microsoft security best practice recommendations. Policies set to a </t>
    </r>
    <r>
      <rPr>
        <b/>
        <sz val="11"/>
        <color rgb="FF000000"/>
        <rFont val="Calibri"/>
      </rPr>
      <t>Disabled</t>
    </r>
    <r>
      <rPr>
        <sz val="11"/>
        <color rgb="FF000000"/>
        <rFont val="Calibri"/>
      </rPr>
      <t xml:space="preserve"> effect are not evaluated, removing visibility into the associated recommendation. Microsoft deprecates policies when controls are superseded or no longer applicable; deprecated policies are set to </t>
    </r>
    <r>
      <rPr>
        <b/>
        <sz val="11"/>
        <color rgb="FF000000"/>
        <rFont val="Calibri"/>
      </rPr>
      <t>Disabled</t>
    </r>
    <r>
      <rPr>
        <sz val="11"/>
        <color rgb="FF000000"/>
        <rFont val="Calibri"/>
      </rPr>
      <t xml:space="preserve"> by default and require no corrective action. Non-deprecated policies should not be set to </t>
    </r>
    <r>
      <rPr>
        <b/>
        <sz val="11"/>
        <color rgb="FF000000"/>
        <rFont val="Calibri"/>
      </rPr>
      <t>Disabled</t>
    </r>
    <r>
      <rPr>
        <sz val="11"/>
        <color rgb="FF000000"/>
        <rFont val="Calibri"/>
      </rPr>
      <t xml:space="preserve"> without a documented organizational exception.</t>
    </r>
    <r>
      <rPr>
        <sz val="11"/>
        <color rgb="FF000000"/>
        <rFont val="Calibri"/>
      </rPr>
      <t xml:space="preserve">
</t>
    </r>
    <r>
      <rPr>
        <b/>
        <sz val="11"/>
        <color rgb="FF000000"/>
        <rFont val="Calibri"/>
      </rPr>
      <t>Note:</t>
    </r>
    <r>
      <rPr>
        <sz val="11"/>
        <color rgb="FF000000"/>
        <rFont val="Calibri"/>
      </rPr>
      <t xml:space="preserve"> A policy is considered deprecated when its definition name is prefixed with </t>
    </r>
    <r>
      <rPr>
        <b/>
        <sz val="11"/>
        <color rgb="FF000000"/>
        <rFont val="Calibri"/>
      </rPr>
      <t>[Deprecated]:</t>
    </r>
    <r>
      <rPr>
        <sz val="11"/>
        <color rgb="FF000000"/>
        <rFont val="Calibri"/>
      </rPr>
      <t xml:space="preserve"> in the Azure Policy portal and its </t>
    </r>
    <r>
      <rPr>
        <b/>
        <sz val="11"/>
        <color rgb="FF000000"/>
        <rFont val="Calibri"/>
      </rPr>
      <t>policyDeprecated</t>
    </r>
    <r>
      <rPr>
        <sz val="11"/>
        <color rgb="FF000000"/>
        <rFont val="Calibri"/>
      </rPr>
      <t xml:space="preserve"> metadata property is </t>
    </r>
    <r>
      <rPr>
        <b/>
        <sz val="11"/>
        <color rgb="FF000000"/>
        <rFont val="Calibri"/>
      </rPr>
      <t>true</t>
    </r>
    <r>
      <rPr>
        <sz val="11"/>
        <color rgb="FF000000"/>
        <rFont val="Calibri"/>
      </rPr>
      <t>.</t>
    </r>
  </si>
  <si>
    <r>
      <rPr>
        <sz val="11"/>
        <color rgb="FF000000"/>
        <rFont val="Calibri"/>
      </rPr>
      <t xml:space="preserve">MCSB policies default to an </t>
    </r>
    <r>
      <rPr>
        <b/>
        <sz val="11"/>
        <color rgb="FF000000"/>
        <rFont val="Calibri"/>
      </rPr>
      <t>Audit</t>
    </r>
    <r>
      <rPr>
        <sz val="11"/>
        <color rgb="FF000000"/>
        <rFont val="Calibri"/>
      </rPr>
      <t xml:space="preserve"> or </t>
    </r>
    <r>
      <rPr>
        <b/>
        <sz val="11"/>
        <color rgb="FF000000"/>
        <rFont val="Calibri"/>
      </rPr>
      <t>AuditIfNotExists</t>
    </r>
    <r>
      <rPr>
        <sz val="11"/>
        <color rgb="FF000000"/>
        <rFont val="Calibri"/>
      </rPr>
      <t xml:space="preserve"> effect, which evaluates but does not enforce recommendations. Re-enabling a non-deprecated disabled policy restores evaluation only; no enforcement action occurs unless the effect is subsequently changed to </t>
    </r>
    <r>
      <rPr>
        <b/>
        <sz val="11"/>
        <color rgb="FF000000"/>
        <rFont val="Calibri"/>
      </rPr>
      <t>Deny</t>
    </r>
    <r>
      <rPr>
        <sz val="11"/>
        <color rgb="FF000000"/>
        <rFont val="Calibri"/>
      </rPr>
      <t xml:space="preserve"> or </t>
    </r>
    <r>
      <rPr>
        <b/>
        <sz val="11"/>
        <color rgb="FF000000"/>
        <rFont val="Calibri"/>
      </rPr>
      <t>DeployIfNotExists</t>
    </r>
    <r>
      <rPr>
        <sz val="11"/>
        <color rgb="FF000000"/>
        <rFont val="Calibri"/>
      </rPr>
      <t xml:space="preserve"> by the administrator.</t>
    </r>
  </si>
  <si>
    <r>
      <rPr>
        <b/>
        <sz val="11"/>
        <color rgb="FF000000"/>
        <rFont val="Calibri"/>
      </rPr>
      <t>Audit from Azure Portal</t>
    </r>
    <r>
      <rPr>
        <sz val="11"/>
        <color rgb="FF000000"/>
        <rFont val="Calibri"/>
      </rPr>
      <t xml:space="preserve">
</t>
    </r>
    <r>
      <rPr>
        <sz val="11"/>
        <color rgb="FF000000"/>
        <rFont val="Calibri"/>
      </rPr>
      <t>Perform the following steps for each Management Group or Subscription:</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appropriate Management Group or Subscription.</t>
    </r>
    <r>
      <rPr>
        <sz val="11"/>
        <color rgb="FF000000"/>
        <rFont val="Calibri"/>
      </rPr>
      <t xml:space="preserve">
</t>
    </r>
    <r>
      <rPr>
        <sz val="11"/>
        <color rgb="FF000000"/>
        <rFont val="Calibri"/>
      </rPr>
      <t xml:space="preserve">- Click </t>
    </r>
    <r>
      <rPr>
        <b/>
        <sz val="11"/>
        <color rgb="FF000000"/>
        <rFont val="Calibri"/>
      </rPr>
      <t>Security policies</t>
    </r>
    <r>
      <rPr>
        <sz val="11"/>
        <color rgb="FF000000"/>
        <rFont val="Calibri"/>
      </rPr>
      <t xml:space="preserve"> in the left column.</t>
    </r>
    <r>
      <rPr>
        <sz val="11"/>
        <color rgb="FF000000"/>
        <rFont val="Calibri"/>
      </rPr>
      <t xml:space="preserve">
</t>
    </r>
    <r>
      <rPr>
        <sz val="11"/>
        <color rgb="FF000000"/>
        <rFont val="Calibri"/>
      </rPr>
      <t xml:space="preserve">- Click </t>
    </r>
    <r>
      <rPr>
        <b/>
        <sz val="11"/>
        <color rgb="FF000000"/>
        <rFont val="Calibri"/>
      </rPr>
      <t>Microsoft cloud security benchmark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filter</t>
    </r>
    <r>
      <rPr>
        <sz val="11"/>
        <color rgb="FF000000"/>
        <rFont val="Calibri"/>
      </rPr>
      <t xml:space="preserve">, select </t>
    </r>
    <r>
      <rPr>
        <b/>
        <sz val="11"/>
        <color rgb="FF000000"/>
        <rFont val="Calibri"/>
      </rPr>
      <t>Effect</t>
    </r>
    <r>
      <rPr>
        <sz val="11"/>
        <color rgb="FF000000"/>
        <rFont val="Calibri"/>
      </rPr>
      <t xml:space="preserve">, check the </t>
    </r>
    <r>
      <rPr>
        <b/>
        <sz val="11"/>
        <color rgb="FF000000"/>
        <rFont val="Calibri"/>
      </rPr>
      <t>Disabled</t>
    </r>
    <r>
      <rPr>
        <sz val="11"/>
        <color rgb="FF000000"/>
        <rFont val="Calibri"/>
      </rPr>
      <t xml:space="preserve"> box, and click </t>
    </r>
    <r>
      <rPr>
        <b/>
        <sz val="11"/>
        <color rgb="FF000000"/>
        <rFont val="Calibri"/>
      </rPr>
      <t>Apply</t>
    </r>
    <r>
      <rPr>
        <sz val="11"/>
        <color rgb="FF000000"/>
        <rFont val="Calibri"/>
      </rPr>
      <t>.</t>
    </r>
    <r>
      <rPr>
        <sz val="11"/>
        <color rgb="FF000000"/>
        <rFont val="Calibri"/>
      </rPr>
      <t xml:space="preserve">
</t>
    </r>
    <r>
      <rPr>
        <sz val="11"/>
        <color rgb="FF000000"/>
        <rFont val="Calibri"/>
      </rPr>
      <t>- For each policy returned, confirm whether the definition is deprecated:</t>
    </r>
    <r>
      <rPr>
        <sz val="11"/>
        <color rgb="FF000000"/>
        <rFont val="Calibri"/>
      </rPr>
      <t xml:space="preserve">
</t>
    </r>
    <r>
      <rPr>
        <sz val="11"/>
        <color rgb="FF000000"/>
        <rFont val="Calibri"/>
      </rPr>
      <t xml:space="preserve">- Deprecated definitions display a </t>
    </r>
    <r>
      <rPr>
        <b/>
        <sz val="11"/>
        <color rgb="FF000000"/>
        <rFont val="Calibri"/>
      </rPr>
      <t>[Deprecated]:</t>
    </r>
    <r>
      <rPr>
        <sz val="11"/>
        <color rgb="FF000000"/>
        <rFont val="Calibri"/>
      </rPr>
      <t xml:space="preserve"> name prefix.</t>
    </r>
    <r>
      <rPr>
        <sz val="11"/>
        <color rgb="FF000000"/>
        <rFont val="Calibri"/>
      </rPr>
      <t xml:space="preserve">
</t>
    </r>
    <r>
      <rPr>
        <sz val="11"/>
        <color rgb="FF000000"/>
        <rFont val="Calibri"/>
      </rPr>
      <t xml:space="preserve">- Deprecated policies set to </t>
    </r>
    <r>
      <rPr>
        <b/>
        <sz val="11"/>
        <color rgb="FF000000"/>
        <rFont val="Calibri"/>
      </rPr>
      <t>Disabled</t>
    </r>
    <r>
      <rPr>
        <sz val="11"/>
        <color rgb="FF000000"/>
        <rFont val="Calibri"/>
      </rPr>
      <t xml:space="preserve"> are </t>
    </r>
    <r>
      <rPr>
        <b/>
        <sz val="11"/>
        <color rgb="FF000000"/>
        <rFont val="Calibri"/>
      </rPr>
      <t>expected and compliant</t>
    </r>
    <r>
      <rPr>
        <sz val="11"/>
        <color rgb="FF000000"/>
        <rFont val="Calibri"/>
      </rPr>
      <t>.</t>
    </r>
    <r>
      <rPr>
        <sz val="11"/>
        <color rgb="FF000000"/>
        <rFont val="Calibri"/>
      </rPr>
      <t xml:space="preserve">
</t>
    </r>
    <r>
      <rPr>
        <sz val="11"/>
        <color rgb="FF000000"/>
        <rFont val="Calibri"/>
      </rPr>
      <t xml:space="preserve">- Verify that no non-deprecated policies are displayed with a </t>
    </r>
    <r>
      <rPr>
        <b/>
        <sz val="11"/>
        <color rgb="FF000000"/>
        <rFont val="Calibri"/>
      </rPr>
      <t>Disabled</t>
    </r>
    <r>
      <rPr>
        <sz val="11"/>
        <color rgb="FF000000"/>
        <rFont val="Calibri"/>
      </rPr>
      <t xml:space="preserve"> effect.</t>
    </r>
    <r>
      <rPr>
        <sz val="11"/>
        <color rgb="FF000000"/>
        <rFont val="Calibri"/>
      </rPr>
      <t xml:space="preserve">
</t>
    </r>
    <r>
      <rPr>
        <sz val="11"/>
        <color rgb="FF000000"/>
        <rFont val="Calibri"/>
      </rPr>
      <t>- Repeat steps 1–9 for each Management Group or Subscription.</t>
    </r>
    <r>
      <rPr>
        <sz val="11"/>
        <color rgb="FF000000"/>
        <rFont val="Calibri"/>
      </rPr>
      <t xml:space="preserve">
</t>
    </r>
    <r>
      <rPr>
        <sz val="11"/>
        <color rgb="FF000000"/>
        <rFont val="Calibri"/>
      </rPr>
      <t>Cross-reference each overridden policy against current documented exceptions and the Azure Policy definitions list to confirm deprecation status before treating the result as a finding.</t>
    </r>
  </si>
  <si>
    <r>
      <rPr>
        <sz val="11"/>
        <color rgb="FF000000"/>
        <rFont val="Calibri"/>
      </rPr>
      <t xml:space="preserve">The MCSB policy initiative is automatically assigned to all subscriptions with Microsoft Defender for Cloud. Of the </t>
    </r>
    <r>
      <rPr>
        <b/>
        <sz val="11"/>
        <color rgb="FF000000"/>
        <rFont val="Calibri"/>
      </rPr>
      <t>412</t>
    </r>
    <r>
      <rPr>
        <sz val="11"/>
        <color rgb="FF000000"/>
        <rFont val="Calibri"/>
      </rPr>
      <t xml:space="preserve"> policies currently in the MCSB initiative, </t>
    </r>
    <r>
      <rPr>
        <b/>
        <sz val="11"/>
        <color rgb="FF000000"/>
        <rFont val="Calibri"/>
      </rPr>
      <t>0</t>
    </r>
    <r>
      <rPr>
        <sz val="11"/>
        <color rgb="FF000000"/>
        <rFont val="Calibri"/>
      </rPr>
      <t xml:space="preserve"> have a default effect of </t>
    </r>
    <r>
      <rPr>
        <b/>
        <sz val="11"/>
        <color rgb="FF000000"/>
        <rFont val="Calibri"/>
      </rPr>
      <t>Disabled</t>
    </r>
    <r>
      <rPr>
        <sz val="11"/>
        <color rgb="FF000000"/>
        <rFont val="Calibri"/>
      </rPr>
      <t xml:space="preserve"> and </t>
    </r>
    <r>
      <rPr>
        <b/>
        <sz val="11"/>
        <color rgb="FF000000"/>
        <rFont val="Calibri"/>
      </rPr>
      <t>0</t>
    </r>
    <r>
      <rPr>
        <sz val="11"/>
        <color rgb="FF000000"/>
        <rFont val="Calibri"/>
      </rPr>
      <t xml:space="preserve"> are deprecated. Any policy found with a </t>
    </r>
    <r>
      <rPr>
        <b/>
        <sz val="11"/>
        <color rgb="FF000000"/>
        <rFont val="Calibri"/>
      </rPr>
      <t>Disabled</t>
    </r>
    <r>
      <rPr>
        <sz val="11"/>
        <color rgb="FF000000"/>
        <rFont val="Calibri"/>
      </rPr>
      <t xml:space="preserve"> effect reflects an administrative override applied after the default assignment.</t>
    </r>
  </si>
  <si>
    <t>8.1.12</t>
  </si>
  <si>
    <r>
      <rPr>
        <sz val="11"/>
        <rFont val="Calibri"/>
      </rPr>
      <t xml:space="preserve">Ensure That </t>
    </r>
    <r>
      <rPr>
        <sz val="11"/>
        <color rgb="FF000000"/>
        <rFont val="Calibri"/>
      </rPr>
      <t>'</t>
    </r>
    <r>
      <rPr>
        <b/>
        <sz val="11"/>
        <color rgb="FF000000"/>
        <rFont val="Calibri"/>
      </rPr>
      <t>All users with the following roles</t>
    </r>
    <r>
      <rPr>
        <sz val="11"/>
        <color rgb="FF000000"/>
        <rFont val="Calibri"/>
      </rPr>
      <t>'</t>
    </r>
    <r>
      <rPr>
        <sz val="11"/>
        <color rgb="FF000000"/>
        <rFont val="Calibri"/>
      </rPr>
      <t xml:space="preserve"> is Set to </t>
    </r>
    <r>
      <rPr>
        <sz val="11"/>
        <color rgb="FF000000"/>
        <rFont val="Calibri"/>
      </rPr>
      <t>'</t>
    </r>
    <r>
      <rPr>
        <b/>
        <sz val="11"/>
        <color rgb="FF000000"/>
        <rFont val="Calibri"/>
      </rPr>
      <t>Owner</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</si>
  <si>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Click on the appropriate Management Group, Subscription, or Workspace</t>
    </r>
    <r>
      <rPr>
        <sz val="11"/>
        <color rgb="FF000000"/>
        <rFont val="Calibri"/>
      </rPr>
      <t xml:space="preserve">
</t>
    </r>
    <r>
      <rPr>
        <sz val="11"/>
        <color rgb="FF000000"/>
        <rFont val="Calibri"/>
      </rPr>
      <t xml:space="preserve">- Click on </t>
    </r>
    <r>
      <rPr>
        <b/>
        <sz val="11"/>
        <color rgb="FF000000"/>
        <rFont val="Calibri"/>
      </rPr>
      <t>Email notifications</t>
    </r>
    <r>
      <rPr>
        <sz val="11"/>
        <color rgb="FF000000"/>
        <rFont val="Calibri"/>
      </rPr>
      <t xml:space="preserve">
</t>
    </r>
    <r>
      <rPr>
        <sz val="11"/>
        <color rgb="FF000000"/>
        <rFont val="Calibri"/>
      </rPr>
      <t xml:space="preserve">- In the drop down of the </t>
    </r>
    <r>
      <rPr>
        <b/>
        <sz val="11"/>
        <color rgb="FF000000"/>
        <rFont val="Calibri"/>
      </rPr>
      <t>All users with the following roles</t>
    </r>
    <r>
      <rPr>
        <sz val="11"/>
        <color rgb="FF000000"/>
        <rFont val="Calibri"/>
      </rPr>
      <t xml:space="preserve"> field select </t>
    </r>
    <r>
      <rPr>
        <b/>
        <sz val="11"/>
        <color rgb="FF000000"/>
        <rFont val="Calibri"/>
      </rPr>
      <t>Owner</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set </t>
    </r>
    <r>
      <rPr>
        <b/>
        <sz val="11"/>
        <color rgb="FF000000"/>
        <rFont val="Calibri"/>
      </rPr>
      <t>Send email also to subscription owners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6096"/>
        <rFont val="Roboto Condensed"/>
      </rPr>
      <t>az account get-access-token --query "{subscription:subscription,accessToken:accessToken}" --out tsv | xargs -L1 bash -c 'curl -X PUT -H "Authorization: Bearer $1" -H "Content-Type: application/json" https://management.azure.com/subscriptions/$0/providers/Microsoft.Security/securityContacts/default1?api-version=2017-08-01-preview -d@"input.json"'</t>
    </r>
    <r>
      <rPr>
        <sz val="11"/>
        <color rgb="FF006096"/>
        <rFont val="Roboto Condensed"/>
      </rPr>
      <t xml:space="preserve">
</t>
    </r>
    <r>
      <rPr>
        <sz val="11"/>
        <color rgb="FF000000"/>
        <rFont val="Calibri"/>
      </rPr>
      <t xml:space="preserve">
</t>
    </r>
    <r>
      <rPr>
        <sz val="11"/>
        <color rgb="FF000000"/>
        <rFont val="Calibri"/>
      </rPr>
      <t xml:space="preserve">Where </t>
    </r>
    <r>
      <rPr>
        <b/>
        <sz val="11"/>
        <color rgb="FF000000"/>
        <rFont val="Calibri"/>
      </rPr>
      <t>input.json</t>
    </r>
    <r>
      <rPr>
        <sz val="11"/>
        <color rgb="FF000000"/>
        <rFont val="Calibri"/>
      </rPr>
      <t xml:space="preserve"> contains the data below, replacing </t>
    </r>
    <r>
      <rPr>
        <b/>
        <sz val="11"/>
        <color rgb="FF000000"/>
        <rFont val="Calibri"/>
      </rPr>
      <t>validEmailAddress</t>
    </r>
    <r>
      <rPr>
        <sz val="11"/>
        <color rgb="FF000000"/>
        <rFont val="Calibri"/>
      </rPr>
      <t xml:space="preserve"> with a single email address or multiple comma-separated email addresses:</t>
    </r>
    <r>
      <rPr>
        <sz val="11"/>
        <color rgb="FF000000"/>
        <rFont val="Calibri"/>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"id": "/subscriptions/&lt;Your_Subscription_Id&gt;/providers/Microsoft.Security/securityContacts/default1",</t>
    </r>
    <r>
      <rPr>
        <sz val="11"/>
        <color rgb="FF006096"/>
        <rFont val="Roboto Condensed"/>
      </rPr>
      <t xml:space="preserve">
</t>
    </r>
    <r>
      <rPr>
        <sz val="11"/>
        <color rgb="FF006096"/>
        <rFont val="Roboto Condensed"/>
      </rPr>
      <t xml:space="preserve">      "name": "default1",</t>
    </r>
    <r>
      <rPr>
        <sz val="11"/>
        <color rgb="FF006096"/>
        <rFont val="Roboto Condensed"/>
      </rPr>
      <t xml:space="preserve">
</t>
    </r>
    <r>
      <rPr>
        <sz val="11"/>
        <color rgb="FF006096"/>
        <rFont val="Roboto Condensed"/>
      </rPr>
      <t xml:space="preserve">      "type": "Microsoft.Security/securityContacts",</t>
    </r>
    <r>
      <rPr>
        <sz val="11"/>
        <color rgb="FF006096"/>
        <rFont val="Roboto Condensed"/>
      </rPr>
      <t xml:space="preserve">
</t>
    </r>
    <r>
      <rPr>
        <sz val="11"/>
        <color rgb="FF006096"/>
        <rFont val="Roboto Condensed"/>
      </rPr>
      <t xml:space="preserve">      "properties": {</t>
    </r>
    <r>
      <rPr>
        <sz val="11"/>
        <color rgb="FF006096"/>
        <rFont val="Roboto Condensed"/>
      </rPr>
      <t xml:space="preserve">
</t>
    </r>
    <r>
      <rPr>
        <sz val="11"/>
        <color rgb="FF006096"/>
        <rFont val="Roboto Condensed"/>
      </rPr>
      <t xml:space="preserve">        "email": "&lt;validEmailAddress&gt;",</t>
    </r>
    <r>
      <rPr>
        <sz val="11"/>
        <color rgb="FF006096"/>
        <rFont val="Roboto Condensed"/>
      </rPr>
      <t xml:space="preserve">
</t>
    </r>
    <r>
      <rPr>
        <sz val="11"/>
        <color rgb="FF006096"/>
        <rFont val="Roboto Condensed"/>
      </rPr>
      <t xml:space="preserve">        "alertNotifications": "On",</t>
    </r>
    <r>
      <rPr>
        <sz val="11"/>
        <color rgb="FF006096"/>
        <rFont val="Roboto Condensed"/>
      </rPr>
      <t xml:space="preserve">
</t>
    </r>
    <r>
      <rPr>
        <sz val="11"/>
        <color rgb="FF006096"/>
        <rFont val="Roboto Condensed"/>
      </rPr>
      <t xml:space="preserve">        "alertsToAdmins": "On",</t>
    </r>
    <r>
      <rPr>
        <sz val="11"/>
        <color rgb="FF006096"/>
        <rFont val="Roboto Condensed"/>
      </rPr>
      <t xml:space="preserve">
</t>
    </r>
    <r>
      <rPr>
        <sz val="11"/>
        <color rgb="FF006096"/>
        <rFont val="Roboto Condensed"/>
      </rPr>
      <t xml:space="preserve">	"notificationsByRole": "Owner"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</si>
  <si>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Enable security alert emails to subscription owners.</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</si>
  <si>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 xml:space="preserve">
</t>
    </r>
    <r>
      <rPr>
        <sz val="11"/>
        <color rgb="FF000000"/>
        <rFont val="Calibri"/>
      </rPr>
      <t>- Click on the appropriate Management Group, Subscription, or Workspace</t>
    </r>
    <r>
      <rPr>
        <sz val="11"/>
        <color rgb="FF000000"/>
        <rFont val="Calibri"/>
      </rPr>
      <t xml:space="preserve">
</t>
    </r>
    <r>
      <rPr>
        <sz val="11"/>
        <color rgb="FF000000"/>
        <rFont val="Calibri"/>
      </rPr>
      <t xml:space="preserve">- Click on </t>
    </r>
    <r>
      <rPr>
        <b/>
        <sz val="11"/>
        <color rgb="FF000000"/>
        <rFont val="Calibri"/>
      </rPr>
      <t>Email notifications</t>
    </r>
    <r>
      <rPr>
        <sz val="11"/>
        <color rgb="FF000000"/>
        <rFont val="Calibri"/>
      </rPr>
      <t xml:space="preserve">
</t>
    </r>
    <r>
      <rPr>
        <sz val="11"/>
        <color rgb="FF000000"/>
        <rFont val="Calibri"/>
      </rPr>
      <t xml:space="preserve">- Ensure that </t>
    </r>
    <r>
      <rPr>
        <b/>
        <sz val="11"/>
        <color rgb="FF000000"/>
        <rFont val="Calibri"/>
      </rPr>
      <t>All users with the following roles</t>
    </r>
    <r>
      <rPr>
        <sz val="11"/>
        <color rgb="FF000000"/>
        <rFont val="Calibri"/>
      </rPr>
      <t xml:space="preserve"> is set to </t>
    </r>
    <r>
      <rPr>
        <b/>
        <sz val="11"/>
        <color rgb="FF000000"/>
        <rFont val="Calibri"/>
      </rPr>
      <t>Owner</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command below returns state of </t>
    </r>
    <r>
      <rPr>
        <b/>
        <sz val="11"/>
        <color rgb="FF000000"/>
        <rFont val="Calibri"/>
      </rPr>
      <t>On</t>
    </r>
    <r>
      <rPr>
        <sz val="11"/>
        <color rgb="FF000000"/>
        <rFont val="Calibri"/>
      </rPr>
      <t xml:space="preserve"> and that </t>
    </r>
    <r>
      <rPr>
        <b/>
        <sz val="11"/>
        <color rgb="FF000000"/>
        <rFont val="Calibri"/>
      </rPr>
      <t>Owner</t>
    </r>
    <r>
      <rPr>
        <sz val="11"/>
        <color rgb="FF000000"/>
        <rFont val="Calibri"/>
      </rPr>
      <t xml:space="preserve"> appears in roles.</t>
    </r>
    <r>
      <rPr>
        <sz val="11"/>
        <color rgb="FF000000"/>
        <rFont val="Calibri"/>
      </rPr>
      <t xml:space="preserve">
</t>
    </r>
    <r>
      <rPr>
        <sz val="11"/>
        <color rgb="FF006096"/>
        <rFont val="Roboto Condensed"/>
      </rPr>
      <t>az account get-access-token --query "{subscription:subscription,accessToken:accessToken}" --out tsv | xargs -L1 bash -c 'curl -X GET -H "Authorization: Bearer $1" -H "Content-Type: application/json" https://management.azure.com/subscriptions/$0/providers/Microsoft.Security/securityContacts?api-version=2020-01-01-preview'| jq '.[] | select(.name=="default").properties.notificationsByRole'</t>
    </r>
    <r>
      <rPr>
        <sz val="11"/>
        <color rgb="FF006096"/>
        <rFont val="Roboto Condensed"/>
      </rPr>
      <t xml:space="preserve">
</t>
    </r>
  </si>
  <si>
    <r>
      <rPr>
        <sz val="11"/>
        <color rgb="FF000000"/>
        <rFont val="Calibri"/>
      </rPr>
      <t xml:space="preserve">By default, </t>
    </r>
    <r>
      <rPr>
        <b/>
        <sz val="11"/>
        <color rgb="FF000000"/>
        <rFont val="Calibri"/>
      </rPr>
      <t>Owner</t>
    </r>
    <r>
      <rPr>
        <sz val="11"/>
        <color rgb="FF000000"/>
        <rFont val="Calibri"/>
      </rPr>
      <t xml:space="preserve"> is selected</t>
    </r>
  </si>
  <si>
    <t>8.1.13</t>
  </si>
  <si>
    <r>
      <rPr>
        <sz val="11"/>
        <rFont val="Calibri"/>
      </rPr>
      <t xml:space="preserve">Ensure </t>
    </r>
    <r>
      <rPr>
        <sz val="11"/>
        <color rgb="FF000000"/>
        <rFont val="Calibri"/>
      </rPr>
      <t>'</t>
    </r>
    <r>
      <rPr>
        <b/>
        <sz val="11"/>
        <color rgb="FF000000"/>
        <rFont val="Calibri"/>
      </rPr>
      <t>Additional email addresses</t>
    </r>
    <r>
      <rPr>
        <sz val="11"/>
        <color rgb="FF000000"/>
        <rFont val="Calibri"/>
      </rPr>
      <t>'</t>
    </r>
    <r>
      <rPr>
        <sz val="11"/>
        <color rgb="FF000000"/>
        <rFont val="Calibri"/>
      </rPr>
      <t xml:space="preserve"> is Configured with a Security Contact Email</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</si>
  <si>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appropriate Management Group, Subscription, or Workspace.</t>
    </r>
    <r>
      <rPr>
        <sz val="11"/>
        <color rgb="FF000000"/>
        <rFont val="Calibri"/>
      </rPr>
      <t xml:space="preserve">
</t>
    </r>
    <r>
      <rPr>
        <sz val="11"/>
        <color rgb="FF000000"/>
        <rFont val="Calibri"/>
      </rPr>
      <t xml:space="preserve">- Click on </t>
    </r>
    <r>
      <rPr>
        <b/>
        <sz val="11"/>
        <color rgb="FF000000"/>
        <rFont val="Calibri"/>
      </rPr>
      <t>Email notifications</t>
    </r>
    <r>
      <rPr>
        <sz val="11"/>
        <color rgb="FF000000"/>
        <rFont val="Calibri"/>
      </rPr>
      <t>.</t>
    </r>
    <r>
      <rPr>
        <sz val="11"/>
        <color rgb="FF000000"/>
        <rFont val="Calibri"/>
      </rPr>
      <t xml:space="preserve">
</t>
    </r>
    <r>
      <rPr>
        <sz val="11"/>
        <color rgb="FF000000"/>
        <rFont val="Calibri"/>
      </rPr>
      <t xml:space="preserve">- Enter a valid security contact email address (or multiple addresses separated by commas) in the </t>
    </r>
    <r>
      <rPr>
        <b/>
        <sz val="11"/>
        <color rgb="FF000000"/>
        <rFont val="Calibri"/>
      </rPr>
      <t>Additional email addresses</t>
    </r>
    <r>
      <rPr>
        <sz val="11"/>
        <color rgb="FF000000"/>
        <rFont val="Calibri"/>
      </rPr>
      <t xml:space="preserve"> field.</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set </t>
    </r>
    <r>
      <rPr>
        <b/>
        <sz val="11"/>
        <color rgb="FF000000"/>
        <rFont val="Calibri"/>
      </rPr>
      <t>Security contact emails</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6096"/>
        <rFont val="Roboto Condensed"/>
      </rPr>
      <t>az account get-access-token --query "{subscription:subscription,accessToken:accessToken}" --out tsv | xargs -L1 bash -c 'curl -X PUT -H "Authorization: Bearer $1" -H "Content-Type: application/json" https://management.azure.com/subscriptions/$0/providers/Microsoft.Security/securityContacts/default?api-version=2020-01-01-preview -d@"input.json"'</t>
    </r>
    <r>
      <rPr>
        <sz val="11"/>
        <color rgb="FF006096"/>
        <rFont val="Roboto Condensed"/>
      </rPr>
      <t xml:space="preserve">
</t>
    </r>
    <r>
      <rPr>
        <sz val="11"/>
        <color rgb="FF000000"/>
        <rFont val="Calibri"/>
      </rPr>
      <t xml:space="preserve">
</t>
    </r>
    <r>
      <rPr>
        <sz val="11"/>
        <color rgb="FF000000"/>
        <rFont val="Calibri"/>
      </rPr>
      <t xml:space="preserve">Where </t>
    </r>
    <r>
      <rPr>
        <b/>
        <sz val="11"/>
        <color rgb="FF000000"/>
        <rFont val="Calibri"/>
      </rPr>
      <t>input.json</t>
    </r>
    <r>
      <rPr>
        <sz val="11"/>
        <color rgb="FF000000"/>
        <rFont val="Calibri"/>
      </rPr>
      <t xml:space="preserve"> contains the data below, replacing </t>
    </r>
    <r>
      <rPr>
        <b/>
        <sz val="11"/>
        <color rgb="FF000000"/>
        <rFont val="Calibri"/>
      </rPr>
      <t>validEmailAddress</t>
    </r>
    <r>
      <rPr>
        <sz val="11"/>
        <color rgb="FF000000"/>
        <rFont val="Calibri"/>
      </rPr>
      <t xml:space="preserve"> with a single email address or multiple comma-separated email addresses:</t>
    </r>
    <r>
      <rPr>
        <sz val="11"/>
        <color rgb="FF000000"/>
        <rFont val="Calibri"/>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"id": "/subscriptions/&lt;Your_Subscription_Id&gt;/providers/Microsoft.Security/securityContacts/default",</t>
    </r>
    <r>
      <rPr>
        <sz val="11"/>
        <color rgb="FF006096"/>
        <rFont val="Roboto Condensed"/>
      </rPr>
      <t xml:space="preserve">
</t>
    </r>
    <r>
      <rPr>
        <sz val="11"/>
        <color rgb="FF006096"/>
        <rFont val="Roboto Condensed"/>
      </rPr>
      <t xml:space="preserve">      "name": "default",</t>
    </r>
    <r>
      <rPr>
        <sz val="11"/>
        <color rgb="FF006096"/>
        <rFont val="Roboto Condensed"/>
      </rPr>
      <t xml:space="preserve">
</t>
    </r>
    <r>
      <rPr>
        <sz val="11"/>
        <color rgb="FF006096"/>
        <rFont val="Roboto Condensed"/>
      </rPr>
      <t xml:space="preserve">      "type": "Microsoft.Security/securityContacts",</t>
    </r>
    <r>
      <rPr>
        <sz val="11"/>
        <color rgb="FF006096"/>
        <rFont val="Roboto Condensed"/>
      </rPr>
      <t xml:space="preserve">
</t>
    </r>
    <r>
      <rPr>
        <sz val="11"/>
        <color rgb="FF006096"/>
        <rFont val="Roboto Condensed"/>
      </rPr>
      <t xml:space="preserve">      "properties": {</t>
    </r>
    <r>
      <rPr>
        <sz val="11"/>
        <color rgb="FF006096"/>
        <rFont val="Roboto Condensed"/>
      </rPr>
      <t xml:space="preserve">
</t>
    </r>
    <r>
      <rPr>
        <sz val="11"/>
        <color rgb="FF006096"/>
        <rFont val="Roboto Condensed"/>
      </rPr>
      <t xml:space="preserve">        "email": "&lt;validEmailAddress&gt;",</t>
    </r>
    <r>
      <rPr>
        <sz val="11"/>
        <color rgb="FF006096"/>
        <rFont val="Roboto Condensed"/>
      </rPr>
      <t xml:space="preserve">
</t>
    </r>
    <r>
      <rPr>
        <sz val="11"/>
        <color rgb="FF006096"/>
        <rFont val="Roboto Condensed"/>
      </rPr>
      <t xml:space="preserve">        "alertNotifications": "On",</t>
    </r>
    <r>
      <rPr>
        <sz val="11"/>
        <color rgb="FF006096"/>
        <rFont val="Roboto Condensed"/>
      </rPr>
      <t xml:space="preserve">
</t>
    </r>
    <r>
      <rPr>
        <sz val="11"/>
        <color rgb="FF006096"/>
        <rFont val="Roboto Condensed"/>
      </rPr>
      <t xml:space="preserve">        "alertsToAdmins": "On"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</si>
  <si>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Microsoft Defender for Cloud emails the subscription owners whenever a high-severity alert is triggered for their subscription. You should provide a security contact email address as an additional email address.</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</si>
  <si>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appropriate Management Group, Subscription, or Workspace.</t>
    </r>
    <r>
      <rPr>
        <sz val="11"/>
        <color rgb="FF000000"/>
        <rFont val="Calibri"/>
      </rPr>
      <t xml:space="preserve">
</t>
    </r>
    <r>
      <rPr>
        <sz val="11"/>
        <color rgb="FF000000"/>
        <rFont val="Calibri"/>
      </rPr>
      <t xml:space="preserve">- Click on </t>
    </r>
    <r>
      <rPr>
        <b/>
        <sz val="11"/>
        <color rgb="FF000000"/>
        <rFont val="Calibri"/>
      </rPr>
      <t>Email notifications</t>
    </r>
    <r>
      <rPr>
        <sz val="11"/>
        <color rgb="FF000000"/>
        <rFont val="Calibri"/>
      </rPr>
      <t>.</t>
    </r>
    <r>
      <rPr>
        <sz val="11"/>
        <color rgb="FF000000"/>
        <rFont val="Calibri"/>
      </rPr>
      <t xml:space="preserve">
</t>
    </r>
    <r>
      <rPr>
        <sz val="11"/>
        <color rgb="FF000000"/>
        <rFont val="Calibri"/>
      </rPr>
      <t xml:space="preserve">- Ensure that a valid security contact email address is listed in the </t>
    </r>
    <r>
      <rPr>
        <b/>
        <sz val="11"/>
        <color rgb="FF000000"/>
        <rFont val="Calibri"/>
      </rPr>
      <t>Additional email addresses</t>
    </r>
    <r>
      <rPr>
        <sz val="11"/>
        <color rgb="FF000000"/>
        <rFont val="Calibri"/>
      </rPr>
      <t xml:space="preserve"> field.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Ensure the output of the below command is not empty and is set with appropriate email ids:</t>
    </r>
    <r>
      <rPr>
        <sz val="11"/>
        <color rgb="FF000000"/>
        <rFont val="Calibri"/>
      </rPr>
      <t xml:space="preserve">
</t>
    </r>
    <r>
      <rPr>
        <sz val="11"/>
        <color rgb="FF006096"/>
        <rFont val="Roboto Condensed"/>
      </rPr>
      <t>az account get-access-token --query "{subscription:subscription,accessToken:accessToken}" --out tsv | xargs -L1 bash -c 'curl -X GET -H "Authorization: Bearer $1" -H "Content-Type: application/json" https://management.azure.com/subscriptions/$0/providers/Microsoft.Security/securityContacts?api-version=2020-01-01-preview' | jq '.|.[] | select(.name=="default")'|jq '.properties.emails'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4f4f78b8-e367-4b10-a341-d9a4ad5cf1c7 </t>
    </r>
    <r>
      <rPr>
        <sz val="11"/>
        <color rgb="FF0000FF"/>
        <rFont val="Calibri"/>
      </rPr>
      <t>(https://portal.azure.com/#view/Microsoft_Azure_Policy/PolicyDetailBlade/definitionId/%2Fproviders%2FMicrosoft.Authorization%2FpolicyDefinitions%2F4f4f78b8-e367-4b10-a341-d9a4ad5cf1c7)</t>
    </r>
    <r>
      <rPr>
        <sz val="11"/>
        <color rgb="FF000000"/>
        <rFont val="Calibri"/>
      </rPr>
      <t xml:space="preserve"> </t>
    </r>
    <r>
      <rPr>
        <b/>
        <sz val="11"/>
        <color rgb="FF000000"/>
        <rFont val="Calibri"/>
      </rPr>
      <t>- Name:</t>
    </r>
    <r>
      <rPr>
        <sz val="11"/>
        <color rgb="FF000000"/>
        <rFont val="Calibri"/>
      </rPr>
      <t xml:space="preserve"> 'Subscriptions should have a contact email address for security issues'</t>
    </r>
  </si>
  <si>
    <r>
      <rPr>
        <sz val="11"/>
        <color rgb="FF000000"/>
        <rFont val="Calibri"/>
      </rPr>
      <t>By default, there are no additional email addresses entered.</t>
    </r>
  </si>
  <si>
    <t>8.1.14</t>
  </si>
  <si>
    <r>
      <rPr>
        <sz val="11"/>
        <rFont val="Calibri"/>
      </rPr>
      <t xml:space="preserve">Ensure that </t>
    </r>
    <r>
      <rPr>
        <sz val="11"/>
        <color rgb="FF000000"/>
        <rFont val="Calibri"/>
      </rPr>
      <t>'</t>
    </r>
    <r>
      <rPr>
        <b/>
        <sz val="11"/>
        <color rgb="FF000000"/>
        <rFont val="Calibri"/>
      </rPr>
      <t>Notify about alerts with the following severity (or higher)</t>
    </r>
    <r>
      <rPr>
        <sz val="11"/>
        <color rgb="FF000000"/>
        <rFont val="Calibri"/>
      </rPr>
      <t>'</t>
    </r>
    <r>
      <rPr>
        <sz val="11"/>
        <color rgb="FF000000"/>
        <rFont val="Calibri"/>
      </rPr>
      <t xml:space="preserve"> is Enabled</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</si>
  <si>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appropriate Subscription.</t>
    </r>
    <r>
      <rPr>
        <sz val="11"/>
        <color rgb="FF000000"/>
        <rFont val="Calibri"/>
      </rPr>
      <t xml:space="preserve">
</t>
    </r>
    <r>
      <rPr>
        <sz val="11"/>
        <color rgb="FF000000"/>
        <rFont val="Calibri"/>
      </rPr>
      <t xml:space="preserve">- Click on </t>
    </r>
    <r>
      <rPr>
        <b/>
        <sz val="11"/>
        <color rgb="FF000000"/>
        <rFont val="Calibri"/>
      </rPr>
      <t>Email notifications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Notification types</t>
    </r>
    <r>
      <rPr>
        <sz val="11"/>
        <color rgb="FF000000"/>
        <rFont val="Calibri"/>
      </rPr>
      <t xml:space="preserve">, check box next to </t>
    </r>
    <r>
      <rPr>
        <b/>
        <sz val="11"/>
        <color rgb="FF000000"/>
        <rFont val="Calibri"/>
      </rPr>
      <t>Notify about alerts with the following severity (or higher)</t>
    </r>
    <r>
      <rPr>
        <sz val="11"/>
        <color rgb="FF000000"/>
        <rFont val="Calibri"/>
      </rPr>
      <t xml:space="preserve"> and select an appropriate severity level from the drop-down menu.</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Subscription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Send email notification for high severity alerts</t>
    </r>
    <r>
      <rPr>
        <sz val="11"/>
        <color rgb="FF000000"/>
        <rFont val="Calibri"/>
      </rPr>
      <t>:</t>
    </r>
    <r>
      <rPr>
        <sz val="11"/>
        <color rgb="FF000000"/>
        <rFont val="Calibri"/>
      </rPr>
      <t xml:space="preserve">
</t>
    </r>
    <r>
      <rPr>
        <sz val="11"/>
        <color rgb="FF006096"/>
        <rFont val="Roboto Condensed"/>
      </rPr>
      <t>az account get-access-token --query "{subscription:subscription,accessToken:accessToken}" --out tsv | xargs -L1 bash -c 'curl -X PUT -H "Authorization: Bearer $1" -H "Content-Type: application/json" https://management.azure.com/subscriptions/&lt;$0&gt;/providers/Microsoft.Security/securityContacts/default1?api-version=2017-08-01-preview -d@"input.json"'</t>
    </r>
    <r>
      <rPr>
        <sz val="11"/>
        <color rgb="FF006096"/>
        <rFont val="Roboto Condensed"/>
      </rPr>
      <t xml:space="preserve">
</t>
    </r>
    <r>
      <rPr>
        <sz val="11"/>
        <color rgb="FF000000"/>
        <rFont val="Calibri"/>
      </rPr>
      <t xml:space="preserve">
</t>
    </r>
    <r>
      <rPr>
        <sz val="11"/>
        <color rgb="FF000000"/>
        <rFont val="Calibri"/>
      </rPr>
      <t xml:space="preserve">Where </t>
    </r>
    <r>
      <rPr>
        <b/>
        <sz val="11"/>
        <color rgb="FF000000"/>
        <rFont val="Calibri"/>
      </rPr>
      <t>input.json</t>
    </r>
    <r>
      <rPr>
        <sz val="11"/>
        <color rgb="FF000000"/>
        <rFont val="Calibri"/>
      </rPr>
      <t xml:space="preserve"> contains the data below, replacing </t>
    </r>
    <r>
      <rPr>
        <b/>
        <sz val="11"/>
        <color rgb="FF000000"/>
        <rFont val="Calibri"/>
      </rPr>
      <t>validEmailAddress</t>
    </r>
    <r>
      <rPr>
        <sz val="11"/>
        <color rgb="FF000000"/>
        <rFont val="Calibri"/>
      </rPr>
      <t xml:space="preserve"> with a single email address or multiple comma-separated email addresses: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"id": "/subscriptions/&lt;subscriptionId&gt;/providers/Microsoft.Security/securityContacts/default",</t>
    </r>
    <r>
      <rPr>
        <sz val="11"/>
        <color rgb="FF006096"/>
        <rFont val="Roboto Condensed"/>
      </rPr>
      <t xml:space="preserve">
</t>
    </r>
    <r>
      <rPr>
        <sz val="11"/>
        <color rgb="FF006096"/>
        <rFont val="Roboto Condensed"/>
      </rPr>
      <t xml:space="preserve">  "name": "default",</t>
    </r>
    <r>
      <rPr>
        <sz val="11"/>
        <color rgb="FF006096"/>
        <rFont val="Roboto Condensed"/>
      </rPr>
      <t xml:space="preserve">
</t>
    </r>
    <r>
      <rPr>
        <sz val="11"/>
        <color rgb="FF006096"/>
        <rFont val="Roboto Condensed"/>
      </rPr>
      <t xml:space="preserve">  "type": "Microsoft.Security/securityContacts",</t>
    </r>
    <r>
      <rPr>
        <sz val="11"/>
        <color rgb="FF006096"/>
        <rFont val="Roboto Condensed"/>
      </rPr>
      <t xml:space="preserve">
</t>
    </r>
    <r>
      <rPr>
        <sz val="11"/>
        <color rgb="FF006096"/>
        <rFont val="Roboto Condensed"/>
      </rPr>
      <t xml:space="preserve">  "properties": {</t>
    </r>
    <r>
      <rPr>
        <sz val="11"/>
        <color rgb="FF006096"/>
        <rFont val="Roboto Condensed"/>
      </rPr>
      <t xml:space="preserve">
</t>
    </r>
    <r>
      <rPr>
        <sz val="11"/>
        <color rgb="FF006096"/>
        <rFont val="Roboto Condensed"/>
      </rPr>
      <t xml:space="preserve">  "email": "&lt;validEmailAddress&gt;",</t>
    </r>
    <r>
      <rPr>
        <sz val="11"/>
        <color rgb="FF006096"/>
        <rFont val="Roboto Condensed"/>
      </rPr>
      <t xml:space="preserve">
</t>
    </r>
    <r>
      <rPr>
        <sz val="11"/>
        <color rgb="FF006096"/>
        <rFont val="Roboto Condensed"/>
      </rPr>
      <t xml:space="preserve">  "alertNotifications": "On",</t>
    </r>
    <r>
      <rPr>
        <sz val="11"/>
        <color rgb="FF006096"/>
        <rFont val="Roboto Condensed"/>
      </rPr>
      <t xml:space="preserve">
</t>
    </r>
    <r>
      <rPr>
        <sz val="11"/>
        <color rgb="FF006096"/>
        <rFont val="Roboto Condensed"/>
      </rPr>
      <t xml:space="preserve">  "alertsToAdmins": "On"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</si>
  <si>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Enables emailing security alerts to the subscription owner or other designated security contact.</t>
    </r>
  </si>
  <si>
    <r>
      <rPr>
        <sz val="11"/>
        <color rgb="FF000000"/>
        <rFont val="Calibri"/>
      </rPr>
      <t>Enabling security alert emails can cause alert fatigue, increasing the risk of missing important alerts. Select an appropriate severity level to manage notifications. Azure aims to reduce alert fatigue by limiting the daily email volume per severity level. Learn more: https://learn.microsoft.com/en-us/azure/defender-for-cloud/configure-email-notifications#email-frequency.</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</si>
  <si>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appropriate Subscription.</t>
    </r>
    <r>
      <rPr>
        <sz val="11"/>
        <color rgb="FF000000"/>
        <rFont val="Calibri"/>
      </rPr>
      <t xml:space="preserve">
</t>
    </r>
    <r>
      <rPr>
        <sz val="11"/>
        <color rgb="FF000000"/>
        <rFont val="Calibri"/>
      </rPr>
      <t xml:space="preserve">- Click on </t>
    </r>
    <r>
      <rPr>
        <b/>
        <sz val="11"/>
        <color rgb="FF000000"/>
        <rFont val="Calibri"/>
      </rPr>
      <t>Email notifications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Notification types</t>
    </r>
    <r>
      <rPr>
        <sz val="11"/>
        <color rgb="FF000000"/>
        <rFont val="Calibri"/>
      </rPr>
      <t xml:space="preserve">, ensure that the box next to </t>
    </r>
    <r>
      <rPr>
        <b/>
        <sz val="11"/>
        <color rgb="FF000000"/>
        <rFont val="Calibri"/>
      </rPr>
      <t>Notify about alerts with the following severity (or higher)</t>
    </r>
    <r>
      <rPr>
        <sz val="11"/>
        <color rgb="FF000000"/>
        <rFont val="Calibri"/>
      </rPr>
      <t xml:space="preserve"> is checked, and an appropriate severity level is selected.</t>
    </r>
    <r>
      <rPr>
        <sz val="11"/>
        <color rgb="FF000000"/>
        <rFont val="Calibri"/>
      </rPr>
      <t xml:space="preserve">
</t>
    </r>
    <r>
      <rPr>
        <sz val="11"/>
        <color rgb="FF000000"/>
        <rFont val="Calibri"/>
      </rPr>
      <t>- Repeat steps 1-6 for each Subscription.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Including a Subscription ID at the </t>
    </r>
    <r>
      <rPr>
        <b/>
        <sz val="11"/>
        <color rgb="FF000000"/>
        <rFont val="Calibri"/>
      </rPr>
      <t>$0</t>
    </r>
    <r>
      <rPr>
        <sz val="11"/>
        <color rgb="FF000000"/>
        <rFont val="Calibri"/>
      </rPr>
      <t xml:space="preserve"> in </t>
    </r>
    <r>
      <rPr>
        <b/>
        <sz val="11"/>
        <color rgb="FF000000"/>
        <rFont val="Calibri"/>
      </rPr>
      <t>/subscriptions/$0/providers</t>
    </r>
    <r>
      <rPr>
        <sz val="11"/>
        <color rgb="FF000000"/>
        <rFont val="Calibri"/>
      </rPr>
      <t xml:space="preserve">, ensure the below command returns </t>
    </r>
    <r>
      <rPr>
        <b/>
        <sz val="11"/>
        <color rgb="FF000000"/>
        <rFont val="Calibri"/>
      </rPr>
      <t>"state": "On"</t>
    </r>
    <r>
      <rPr>
        <sz val="11"/>
        <color rgb="FF000000"/>
        <rFont val="Calibri"/>
      </rPr>
      <t xml:space="preserve">, and that </t>
    </r>
    <r>
      <rPr>
        <b/>
        <sz val="11"/>
        <color rgb="FF000000"/>
        <rFont val="Calibri"/>
      </rPr>
      <t>"minimalSeverity"</t>
    </r>
    <r>
      <rPr>
        <sz val="11"/>
        <color rgb="FF000000"/>
        <rFont val="Calibri"/>
      </rPr>
      <t xml:space="preserve"> is set to an appropriate severity level:</t>
    </r>
    <r>
      <rPr>
        <sz val="11"/>
        <color rgb="FF000000"/>
        <rFont val="Calibri"/>
      </rPr>
      <t xml:space="preserve">
</t>
    </r>
    <r>
      <rPr>
        <sz val="11"/>
        <color rgb="FF006096"/>
        <rFont val="Roboto Condensed"/>
      </rPr>
      <t>az account get-access-token --query "{subscription:subscription,accessToken:accessToken}" --out tsv | xargs -L1 bash -c 'curl -X GET -H "Authorization: Bearer $1" -H "Content-Type: application/json" https://management.azure.com/subscriptions/$0/providers/Microsoft.Security/securityContacts?api-version=2020-01-01-preview' | jq '.|.[] | select(.name=="default")'|jq '.properties.alertNotifications'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6e2593d9-add6-4083-9c9b-4b7d2188c899 </t>
    </r>
    <r>
      <rPr>
        <sz val="11"/>
        <color rgb="FF0000FF"/>
        <rFont val="Calibri"/>
      </rPr>
      <t>(https://portal.azure.com/#view/Microsoft_Azure_Policy/PolicyDetailBlade/definitionId/%2Fproviders%2FMicrosoft.Authorization%2FpolicyDefinitions%2F6e2593d9-add6-4083-9c9b-4b7d2188c899)</t>
    </r>
    <r>
      <rPr>
        <sz val="11"/>
        <color rgb="FF000000"/>
        <rFont val="Calibri"/>
      </rPr>
      <t xml:space="preserve"> </t>
    </r>
    <r>
      <rPr>
        <b/>
        <sz val="11"/>
        <color rgb="FF000000"/>
        <rFont val="Calibri"/>
      </rPr>
      <t>- Name:</t>
    </r>
    <r>
      <rPr>
        <sz val="11"/>
        <color rgb="FF000000"/>
        <rFont val="Calibri"/>
      </rPr>
      <t xml:space="preserve"> 'Email notification for high severity alerts should be enabled'</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0b15565f-aa9e-48ba-8619-45960f2c314d </t>
    </r>
    <r>
      <rPr>
        <sz val="11"/>
        <color rgb="FF0000FF"/>
        <rFont val="Calibri"/>
      </rPr>
      <t>(https://portal.azure.com/#view/Microsoft_Azure_Policy/PolicyDetailBlade/definitionId/%2Fproviders%2FMicrosoft.Authorization%2FpolicyDefinitions%2F0b15565f-aa9e-48ba-8619-45960f2c314d)</t>
    </r>
    <r>
      <rPr>
        <sz val="11"/>
        <color rgb="FF000000"/>
        <rFont val="Calibri"/>
      </rPr>
      <t xml:space="preserve"> </t>
    </r>
    <r>
      <rPr>
        <b/>
        <sz val="11"/>
        <color rgb="FF000000"/>
        <rFont val="Calibri"/>
      </rPr>
      <t>- Name:</t>
    </r>
    <r>
      <rPr>
        <sz val="11"/>
        <color rgb="FF000000"/>
        <rFont val="Calibri"/>
      </rPr>
      <t xml:space="preserve"> 'Email notification to subscription owner for high severity alerts should be enabled'</t>
    </r>
  </si>
  <si>
    <r>
      <rPr>
        <sz val="11"/>
        <color rgb="FF000000"/>
        <rFont val="Calibri"/>
      </rPr>
      <t>By default, subscription owners receive email notifications for high-severity alerts.</t>
    </r>
  </si>
  <si>
    <t>8.1.15</t>
  </si>
  <si>
    <r>
      <rPr>
        <sz val="11"/>
        <rFont val="Calibri"/>
      </rPr>
      <t xml:space="preserve">Ensure that </t>
    </r>
    <r>
      <rPr>
        <sz val="11"/>
        <color rgb="FF000000"/>
        <rFont val="Calibri"/>
      </rPr>
      <t>'</t>
    </r>
    <r>
      <rPr>
        <b/>
        <sz val="11"/>
        <color rgb="FF000000"/>
        <rFont val="Calibri"/>
      </rPr>
      <t>Notify about attack paths with the following risk level (or higher)</t>
    </r>
    <r>
      <rPr>
        <sz val="11"/>
        <color rgb="FF000000"/>
        <rFont val="Calibri"/>
      </rPr>
      <t>'</t>
    </r>
    <r>
      <rPr>
        <sz val="11"/>
        <color rgb="FF000000"/>
        <rFont val="Calibri"/>
      </rPr>
      <t xml:space="preserve"> is Enabled</t>
    </r>
  </si>
  <si>
    <r>
      <rPr>
        <b/>
        <sz val="11"/>
        <color rgb="FF000000"/>
        <rFont val="Calibri"/>
      </rPr>
      <t>Remediate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appropriate Subscription.</t>
    </r>
    <r>
      <rPr>
        <sz val="11"/>
        <color rgb="FF000000"/>
        <rFont val="Calibri"/>
      </rPr>
      <t xml:space="preserve">
</t>
    </r>
    <r>
      <rPr>
        <sz val="11"/>
        <color rgb="FF000000"/>
        <rFont val="Calibri"/>
      </rPr>
      <t xml:space="preserve">- Click on </t>
    </r>
    <r>
      <rPr>
        <b/>
        <sz val="11"/>
        <color rgb="FF000000"/>
        <rFont val="Calibri"/>
      </rPr>
      <t>Email notifications</t>
    </r>
    <r>
      <rPr>
        <sz val="11"/>
        <color rgb="FF000000"/>
        <rFont val="Calibri"/>
      </rPr>
      <t>.</t>
    </r>
    <r>
      <rPr>
        <sz val="11"/>
        <color rgb="FF000000"/>
        <rFont val="Calibri"/>
      </rPr>
      <t xml:space="preserve">
</t>
    </r>
    <r>
      <rPr>
        <sz val="11"/>
        <color rgb="FF000000"/>
        <rFont val="Calibri"/>
      </rPr>
      <t xml:space="preserve">- Under Notification types, check the box next to </t>
    </r>
    <r>
      <rPr>
        <b/>
        <sz val="11"/>
        <color rgb="FF000000"/>
        <rFont val="Calibri"/>
      </rPr>
      <t>Notify about attack paths with the following risk level (or higher)</t>
    </r>
    <r>
      <rPr>
        <sz val="11"/>
        <color rgb="FF000000"/>
        <rFont val="Calibri"/>
      </rPr>
      <t>, and select an appropriate risk level from the drop-down menu.</t>
    </r>
    <r>
      <rPr>
        <sz val="11"/>
        <color rgb="FF000000"/>
        <rFont val="Calibri"/>
      </rPr>
      <t xml:space="preserve">
</t>
    </r>
    <r>
      <rPr>
        <sz val="11"/>
        <color rgb="FF000000"/>
        <rFont val="Calibri"/>
      </rPr>
      <t>- Repeat steps 1-6 for each Subscription.</t>
    </r>
  </si>
  <si>
    <r>
      <rPr>
        <sz val="11"/>
        <color rgb="FF000000"/>
        <rFont val="Calibri"/>
      </rPr>
      <t>Enables emailing attack paths to the subscription owner or other designated security contact.</t>
    </r>
  </si>
  <si>
    <r>
      <rPr>
        <sz val="11"/>
        <color rgb="FF000000"/>
        <rFont val="Calibri"/>
      </rPr>
      <t>Enabling attack path emails can cause alert fatigue, increasing the risk of missing important alerts. Select an appropriate risk level to manage notifications. Azure aims to reduce alert fatigue by limiting the daily email volume per risk level. Learn more: https://learn.microsoft.com/en-us/azure/defender-for-cloud/configure-email-notifications#email-frequency.</t>
    </r>
  </si>
  <si>
    <r>
      <rPr>
        <b/>
        <sz val="11"/>
        <color rgb="FF000000"/>
        <rFont val="Calibri"/>
      </rPr>
      <t>Audit from Azure Portal</t>
    </r>
    <r>
      <rPr>
        <sz val="11"/>
        <color rgb="FF000000"/>
        <rFont val="Calibri"/>
      </rPr>
      <t xml:space="preserve">
</t>
    </r>
    <r>
      <rPr>
        <sz val="11"/>
        <color rgb="FF000000"/>
        <rFont val="Calibri"/>
      </rPr>
      <t>- From Azure Home select the Portal Menu.</t>
    </r>
    <r>
      <rPr>
        <sz val="11"/>
        <color rgb="FF000000"/>
        <rFont val="Calibri"/>
      </rPr>
      <t xml:space="preserve">
</t>
    </r>
    <r>
      <rPr>
        <sz val="11"/>
        <color rgb="FF000000"/>
        <rFont val="Calibri"/>
      </rPr>
      <t xml:space="preserve">- Select </t>
    </r>
    <r>
      <rPr>
        <b/>
        <sz val="11"/>
        <color rgb="FF000000"/>
        <rFont val="Calibri"/>
      </rPr>
      <t>Microsoft Defender for Cloud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Management</t>
    </r>
    <r>
      <rPr>
        <sz val="11"/>
        <color rgb="FF000000"/>
        <rFont val="Calibri"/>
      </rPr>
      <t xml:space="preserve">, select </t>
    </r>
    <r>
      <rPr>
        <b/>
        <sz val="11"/>
        <color rgb="FF000000"/>
        <rFont val="Calibri"/>
      </rPr>
      <t>Environment settings</t>
    </r>
    <r>
      <rPr>
        <sz val="11"/>
        <color rgb="FF000000"/>
        <rFont val="Calibri"/>
      </rPr>
      <t>.</t>
    </r>
    <r>
      <rPr>
        <sz val="11"/>
        <color rgb="FF000000"/>
        <rFont val="Calibri"/>
      </rPr>
      <t xml:space="preserve">
</t>
    </r>
    <r>
      <rPr>
        <sz val="11"/>
        <color rgb="FF000000"/>
        <rFont val="Calibri"/>
      </rPr>
      <t>- Click on the appropriate Subscription.</t>
    </r>
    <r>
      <rPr>
        <sz val="11"/>
        <color rgb="FF000000"/>
        <rFont val="Calibri"/>
      </rPr>
      <t xml:space="preserve">
</t>
    </r>
    <r>
      <rPr>
        <sz val="11"/>
        <color rgb="FF000000"/>
        <rFont val="Calibri"/>
      </rPr>
      <t xml:space="preserve">- Click on </t>
    </r>
    <r>
      <rPr>
        <b/>
        <sz val="11"/>
        <color rgb="FF000000"/>
        <rFont val="Calibri"/>
      </rPr>
      <t>Email notifications</t>
    </r>
    <r>
      <rPr>
        <sz val="11"/>
        <color rgb="FF000000"/>
        <rFont val="Calibri"/>
      </rPr>
      <t>.</t>
    </r>
    <r>
      <rPr>
        <sz val="11"/>
        <color rgb="FF000000"/>
        <rFont val="Calibri"/>
      </rPr>
      <t xml:space="preserve">
</t>
    </r>
    <r>
      <rPr>
        <sz val="11"/>
        <color rgb="FF000000"/>
        <rFont val="Calibri"/>
      </rPr>
      <t xml:space="preserve">- Under Notification types, ensure that the box next to </t>
    </r>
    <r>
      <rPr>
        <b/>
        <sz val="11"/>
        <color rgb="FF000000"/>
        <rFont val="Calibri"/>
      </rPr>
      <t>Notify about attack paths with the following risk level (or higher)</t>
    </r>
    <r>
      <rPr>
        <sz val="11"/>
        <color rgb="FF000000"/>
        <rFont val="Calibri"/>
      </rPr>
      <t xml:space="preserve"> is checked, and an appropriate risk level is selected.</t>
    </r>
    <r>
      <rPr>
        <sz val="11"/>
        <color rgb="FF000000"/>
        <rFont val="Calibri"/>
      </rPr>
      <t xml:space="preserve">
</t>
    </r>
    <r>
      <rPr>
        <sz val="11"/>
        <color rgb="FF000000"/>
        <rFont val="Calibri"/>
      </rPr>
      <t>- Repeat steps 1-6 for each Subscription.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Including a Subscription ID at the </t>
    </r>
    <r>
      <rPr>
        <b/>
        <sz val="11"/>
        <color rgb="FF000000"/>
        <rFont val="Calibri"/>
      </rPr>
      <t>$0</t>
    </r>
    <r>
      <rPr>
        <sz val="11"/>
        <color rgb="FF000000"/>
        <rFont val="Calibri"/>
      </rPr>
      <t xml:space="preserve"> in </t>
    </r>
    <r>
      <rPr>
        <b/>
        <sz val="11"/>
        <color rgb="FF000000"/>
        <rFont val="Calibri"/>
      </rPr>
      <t>/subscriptions/$0/providers</t>
    </r>
    <r>
      <rPr>
        <sz val="11"/>
        <color rgb="FF000000"/>
        <rFont val="Calibri"/>
      </rPr>
      <t xml:space="preserve">, ensure the below command returns </t>
    </r>
    <r>
      <rPr>
        <b/>
        <sz val="11"/>
        <color rgb="FF000000"/>
        <rFont val="Calibri"/>
      </rPr>
      <t>"sourceType": "AttackPath"</t>
    </r>
    <r>
      <rPr>
        <sz val="11"/>
        <color rgb="FF000000"/>
        <rFont val="Calibri"/>
      </rPr>
      <t xml:space="preserve">, and that </t>
    </r>
    <r>
      <rPr>
        <b/>
        <sz val="11"/>
        <color rgb="FF000000"/>
        <rFont val="Calibri"/>
      </rPr>
      <t>"minimalRiskLevel"</t>
    </r>
    <r>
      <rPr>
        <sz val="11"/>
        <color rgb="FF000000"/>
        <rFont val="Calibri"/>
      </rPr>
      <t xml:space="preserve"> is set to an appropriate risk level:</t>
    </r>
    <r>
      <rPr>
        <sz val="11"/>
        <color rgb="FF000000"/>
        <rFont val="Calibri"/>
      </rPr>
      <t xml:space="preserve">
</t>
    </r>
    <r>
      <rPr>
        <sz val="11"/>
        <color rgb="FF006096"/>
        <rFont val="Roboto Condensed"/>
      </rPr>
      <t>az account get-access-token --query "{subscription:subscription,accessToken:accessToken}" --out tsv | xargs -L1 bash -c 'curl -X GET -H "Authorization: Bearer $1" -H "Content-Type: application/json" https://management.azure.com/subscriptions/$0/providers/Microsoft.Security/securityContacts?api-version=2023-12-01-preview' | jq '.|.[]'</t>
    </r>
    <r>
      <rPr>
        <sz val="11"/>
        <color rgb="FF006096"/>
        <rFont val="Roboto Condensed"/>
      </rPr>
      <t xml:space="preserve">
</t>
    </r>
  </si>
  <si>
    <t>8.1.16</t>
  </si>
  <si>
    <r>
      <rPr>
        <sz val="11"/>
        <rFont val="Calibri"/>
      </rPr>
      <t>Ensure that Microsoft Defender External Attack Surface Monitoring (EASM)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</si>
  <si>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Microsoft Defender EASM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Create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Project details</t>
    </r>
    <r>
      <rPr>
        <sz val="11"/>
        <color rgb="FF000000"/>
        <rFont val="Calibri"/>
      </rPr>
      <t>, select a subscription.</t>
    </r>
    <r>
      <rPr>
        <sz val="11"/>
        <color rgb="FF000000"/>
        <rFont val="Calibri"/>
      </rPr>
      <t xml:space="preserve">
</t>
    </r>
    <r>
      <rPr>
        <sz val="11"/>
        <color rgb="FF000000"/>
        <rFont val="Calibri"/>
      </rPr>
      <t>- Select or create a resource group.</t>
    </r>
    <r>
      <rPr>
        <sz val="11"/>
        <color rgb="FF000000"/>
        <rFont val="Calibri"/>
      </rPr>
      <t xml:space="preserve">
</t>
    </r>
    <r>
      <rPr>
        <sz val="11"/>
        <color rgb="FF000000"/>
        <rFont val="Calibri"/>
      </rPr>
      <t xml:space="preserve">- Under </t>
    </r>
    <r>
      <rPr>
        <b/>
        <sz val="11"/>
        <color rgb="FF000000"/>
        <rFont val="Calibri"/>
      </rPr>
      <t>Instance details</t>
    </r>
    <r>
      <rPr>
        <sz val="11"/>
        <color rgb="FF000000"/>
        <rFont val="Calibri"/>
      </rPr>
      <t>, enter a name for the workspace.</t>
    </r>
    <r>
      <rPr>
        <sz val="11"/>
        <color rgb="FF000000"/>
        <rFont val="Calibri"/>
      </rPr>
      <t xml:space="preserve">
</t>
    </r>
    <r>
      <rPr>
        <sz val="11"/>
        <color rgb="FF000000"/>
        <rFont val="Calibri"/>
      </rPr>
      <t>- Select a region.</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Once the deployment has completed, go to </t>
    </r>
    <r>
      <rPr>
        <b/>
        <sz val="11"/>
        <color rgb="FF000000"/>
        <rFont val="Calibri"/>
      </rPr>
      <t>Microsoft Defender EASM</t>
    </r>
    <r>
      <rPr>
        <sz val="11"/>
        <color rgb="FF000000"/>
        <rFont val="Calibri"/>
      </rPr>
      <t>.</t>
    </r>
    <r>
      <rPr>
        <sz val="11"/>
        <color rgb="FF000000"/>
        <rFont val="Calibri"/>
      </rPr>
      <t xml:space="preserve">
</t>
    </r>
    <r>
      <rPr>
        <sz val="11"/>
        <color rgb="FF000000"/>
        <rFont val="Calibri"/>
      </rPr>
      <t>- Click the workspace name.</t>
    </r>
    <r>
      <rPr>
        <sz val="11"/>
        <color rgb="FF000000"/>
        <rFont val="Calibri"/>
      </rPr>
      <t xml:space="preserve">
</t>
    </r>
    <r>
      <rPr>
        <sz val="11"/>
        <color rgb="FF000000"/>
        <rFont val="Calibri"/>
      </rPr>
      <t>- Configure the workspace appropriately for your environment and organization.</t>
    </r>
  </si>
  <si>
    <r>
      <rPr>
        <sz val="11"/>
        <color rgb="FF000000"/>
        <rFont val="Calibri"/>
      </rPr>
      <t>An organization's attack surface is the collection of assets with a public network identifier or URI that an external threat actor can see or access from outside your cloud. It is the set of points on the boundary of a system, a system element, system component, or an environment where an attacker can try to enter, cause an effect on, or extract data from, that system, system element, system component, or environment. The larger the attack surface, the harder it is to protect.</t>
    </r>
    <r>
      <rPr>
        <sz val="11"/>
        <color rgb="FF000000"/>
        <rFont val="Calibri"/>
      </rPr>
      <t xml:space="preserve">
</t>
    </r>
    <r>
      <rPr>
        <sz val="11"/>
        <color rgb="FF000000"/>
        <rFont val="Calibri"/>
      </rPr>
      <t>This tool can be configured to scan your organization's online infrastructure such as specified domains, hosts, CIDR blocks, and SSL certificates, and store them in an Inventory. Inventory items can be added, reviewed, approved, and removed, and may contain enrichments ("insights") and additional information collected from the tool's different scan engines and open-source intelligence sources.</t>
    </r>
    <r>
      <rPr>
        <sz val="11"/>
        <color rgb="FF000000"/>
        <rFont val="Calibri"/>
      </rPr>
      <t xml:space="preserve">
</t>
    </r>
    <r>
      <rPr>
        <sz val="11"/>
        <color rgb="FF000000"/>
        <rFont val="Calibri"/>
      </rPr>
      <t xml:space="preserve">A Defender EASM workspace will generate an Inventory of publicly exposed assets by crawling and scanning the internet using </t>
    </r>
    <r>
      <rPr>
        <i/>
        <sz val="11"/>
        <color rgb="FF000000"/>
        <rFont val="Calibri"/>
      </rPr>
      <t>Seeds</t>
    </r>
    <r>
      <rPr>
        <sz val="11"/>
        <color rgb="FF000000"/>
        <rFont val="Calibri"/>
      </rPr>
      <t xml:space="preserve"> you provide when setting up the tool. Seeds can be FQDNs, IP CIDR blocks, and WHOIS records.</t>
    </r>
    <r>
      <rPr>
        <sz val="11"/>
        <color rgb="FF000000"/>
        <rFont val="Calibri"/>
      </rPr>
      <t xml:space="preserve">
</t>
    </r>
    <r>
      <rPr>
        <sz val="11"/>
        <color rgb="FF000000"/>
        <rFont val="Calibri"/>
      </rPr>
      <t>Defender EASM will generate Insights within 24-48 hours after Seeds are provided, and these insights include vulnerability data (CVEs), ports and protocols, and weak or expired SSL certificates that could be used by an attacker for reconnaissance or exploitation.</t>
    </r>
    <r>
      <rPr>
        <sz val="11"/>
        <color rgb="FF000000"/>
        <rFont val="Calibri"/>
      </rPr>
      <t xml:space="preserve">
</t>
    </r>
    <r>
      <rPr>
        <sz val="11"/>
        <color rgb="FF000000"/>
        <rFont val="Calibri"/>
      </rPr>
      <t>Results are classified High/Medium/Low and some of them include proposed mitigations.</t>
    </r>
  </si>
  <si>
    <r>
      <rPr>
        <sz val="11"/>
        <color rgb="FF000000"/>
        <rFont val="Calibri"/>
      </rPr>
      <t>Microsoft Defender EASM workspaces are currently available as Azure Resources with a 30-day free trial period but can quickly accrue significant charges. The costs are calculated daily as (Number of "billable" inventory items) x (item cost per day).</t>
    </r>
    <r>
      <rPr>
        <sz val="11"/>
        <color rgb="FF000000"/>
        <rFont val="Calibri"/>
      </rPr>
      <t xml:space="preserve">
</t>
    </r>
    <r>
      <rPr>
        <sz val="11"/>
        <color rgb="FF000000"/>
        <rFont val="Calibri"/>
      </rPr>
      <t>Estimated cost is not provided within the tool, and users are strongly advised to contact their Microsoft sales representative for pricing and set a calendar reminder for the end of the trial period.</t>
    </r>
    <r>
      <rPr>
        <sz val="11"/>
        <color rgb="FF000000"/>
        <rFont val="Calibri"/>
      </rPr>
      <t xml:space="preserve">
</t>
    </r>
    <r>
      <rPr>
        <sz val="11"/>
        <color rgb="FF000000"/>
        <rFont val="Calibri"/>
      </rPr>
      <t>If the workspace is deleted by the last day of a free trial period, no charges are billed.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</si>
  <si>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Microsoft Defender EASM</t>
    </r>
    <r>
      <rPr>
        <sz val="11"/>
        <color rgb="FF000000"/>
        <rFont val="Calibri"/>
      </rPr>
      <t>.</t>
    </r>
    <r>
      <rPr>
        <sz val="11"/>
        <color rgb="FF000000"/>
        <rFont val="Calibri"/>
      </rPr>
      <t xml:space="preserve">
</t>
    </r>
    <r>
      <rPr>
        <sz val="11"/>
        <color rgb="FF000000"/>
        <rFont val="Calibri"/>
      </rPr>
      <t>- Ensure that at least one Microsoft Defender EASM workspace is listed.</t>
    </r>
    <r>
      <rPr>
        <sz val="11"/>
        <color rgb="FF000000"/>
        <rFont val="Calibri"/>
      </rPr>
      <t xml:space="preserve">
</t>
    </r>
    <r>
      <rPr>
        <sz val="11"/>
        <color rgb="FF000000"/>
        <rFont val="Calibri"/>
      </rPr>
      <t>- Click the name of a workspace.</t>
    </r>
    <r>
      <rPr>
        <sz val="11"/>
        <color rgb="FF000000"/>
        <rFont val="Calibri"/>
      </rPr>
      <t xml:space="preserve">
</t>
    </r>
    <r>
      <rPr>
        <sz val="11"/>
        <color rgb="FF000000"/>
        <rFont val="Calibri"/>
      </rPr>
      <t>- Ensure the workspace is configured appropriately for your environment and organization.</t>
    </r>
    <r>
      <rPr>
        <sz val="11"/>
        <color rgb="FF000000"/>
        <rFont val="Calibri"/>
      </rPr>
      <t xml:space="preserve">
</t>
    </r>
    <r>
      <rPr>
        <sz val="11"/>
        <color rgb="FF000000"/>
        <rFont val="Calibri"/>
      </rPr>
      <t>- Repeat steps 3-4 for each workspace.</t>
    </r>
  </si>
  <si>
    <r>
      <rPr>
        <sz val="11"/>
        <color rgb="FF000000"/>
        <rFont val="Calibri"/>
      </rPr>
      <t>Microsoft Defender EASM is an optional, paid Azure Resource that must be created and configured inside a Subscription and Resource Group.</t>
    </r>
  </si>
  <si>
    <t>Microsoft Defender for IoT</t>
  </si>
  <si>
    <t>8.2.1</t>
  </si>
  <si>
    <r>
      <rPr>
        <sz val="11"/>
        <rFont val="Calibri"/>
      </rPr>
      <t xml:space="preserve">Ensure That Microsoft Defender for IoT Hub Is Set To </t>
    </r>
    <r>
      <rPr>
        <sz val="11"/>
        <color rgb="FF000000"/>
        <rFont val="Calibri"/>
      </rPr>
      <t>'</t>
    </r>
    <r>
      <rPr>
        <b/>
        <sz val="11"/>
        <color rgb="FF000000"/>
        <rFont val="Calibri"/>
      </rPr>
      <t>On</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</si>
  <si>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IoT Hub</t>
    </r>
    <r>
      <rPr>
        <sz val="11"/>
        <color rgb="FF000000"/>
        <rFont val="Calibri"/>
      </rPr>
      <t>.</t>
    </r>
    <r>
      <rPr>
        <sz val="11"/>
        <color rgb="FF000000"/>
        <rFont val="Calibri"/>
      </rPr>
      <t xml:space="preserve">
</t>
    </r>
    <r>
      <rPr>
        <sz val="11"/>
        <color rgb="FF000000"/>
        <rFont val="Calibri"/>
      </rPr>
      <t xml:space="preserve">- Select an </t>
    </r>
    <r>
      <rPr>
        <b/>
        <sz val="11"/>
        <color rgb="FF000000"/>
        <rFont val="Calibri"/>
      </rPr>
      <t>IoT Hub</t>
    </r>
    <r>
      <rPr>
        <sz val="11"/>
        <color rgb="FF000000"/>
        <rFont val="Calibri"/>
      </rPr>
      <t xml:space="preserve"> to validate.</t>
    </r>
    <r>
      <rPr>
        <sz val="11"/>
        <color rgb="FF000000"/>
        <rFont val="Calibri"/>
      </rPr>
      <t xml:space="preserve">
</t>
    </r>
    <r>
      <rPr>
        <sz val="11"/>
        <color rgb="FF000000"/>
        <rFont val="Calibri"/>
      </rPr>
      <t xml:space="preserve">- Select </t>
    </r>
    <r>
      <rPr>
        <b/>
        <sz val="11"/>
        <color rgb="FF000000"/>
        <rFont val="Calibri"/>
      </rPr>
      <t>Overview</t>
    </r>
    <r>
      <rPr>
        <sz val="11"/>
        <color rgb="FF000000"/>
        <rFont val="Calibri"/>
      </rPr>
      <t xml:space="preserve"> in </t>
    </r>
    <r>
      <rPr>
        <b/>
        <sz val="11"/>
        <color rgb="FF000000"/>
        <rFont val="Calibri"/>
      </rPr>
      <t>Defender for IoT</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Secure your IoT solution</t>
    </r>
    <r>
      <rPr>
        <sz val="11"/>
        <color rgb="FF000000"/>
        <rFont val="Calibri"/>
      </rPr>
      <t>, and complete the onboarding.</t>
    </r>
  </si>
  <si>
    <r>
      <rPr>
        <sz val="11"/>
        <color rgb="FF000000"/>
        <rFont val="Calibri"/>
      </rPr>
      <t>Microsoft Defender for IoT acts as a central security hub for IoT devices within your organization.</t>
    </r>
  </si>
  <si>
    <r>
      <rPr>
        <sz val="11"/>
        <color rgb="FF000000"/>
        <rFont val="Calibri"/>
      </rPr>
      <t>Enabling Microsoft Defender for IoT will incur additional charges dependent on the level of usage.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</si>
  <si>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IoT Hub</t>
    </r>
    <r>
      <rPr>
        <sz val="11"/>
        <color rgb="FF000000"/>
        <rFont val="Calibri"/>
      </rPr>
      <t>.</t>
    </r>
    <r>
      <rPr>
        <sz val="11"/>
        <color rgb="FF000000"/>
        <rFont val="Calibri"/>
      </rPr>
      <t xml:space="preserve">
</t>
    </r>
    <r>
      <rPr>
        <sz val="11"/>
        <color rgb="FF000000"/>
        <rFont val="Calibri"/>
      </rPr>
      <t xml:space="preserve">- Select an </t>
    </r>
    <r>
      <rPr>
        <b/>
        <sz val="11"/>
        <color rgb="FF000000"/>
        <rFont val="Calibri"/>
      </rPr>
      <t>IoT Hub</t>
    </r>
    <r>
      <rPr>
        <sz val="11"/>
        <color rgb="FF000000"/>
        <rFont val="Calibri"/>
      </rPr>
      <t xml:space="preserve"> to validate.</t>
    </r>
    <r>
      <rPr>
        <sz val="11"/>
        <color rgb="FF000000"/>
        <rFont val="Calibri"/>
      </rPr>
      <t xml:space="preserve">
</t>
    </r>
    <r>
      <rPr>
        <sz val="11"/>
        <color rgb="FF000000"/>
        <rFont val="Calibri"/>
      </rPr>
      <t xml:space="preserve">- Select </t>
    </r>
    <r>
      <rPr>
        <b/>
        <sz val="11"/>
        <color rgb="FF000000"/>
        <rFont val="Calibri"/>
      </rPr>
      <t>Overview</t>
    </r>
    <r>
      <rPr>
        <sz val="11"/>
        <color rgb="FF000000"/>
        <rFont val="Calibri"/>
      </rPr>
      <t xml:space="preserve"> in </t>
    </r>
    <r>
      <rPr>
        <b/>
        <sz val="11"/>
        <color rgb="FF000000"/>
        <rFont val="Calibri"/>
      </rPr>
      <t>Defender for IoT</t>
    </r>
    <r>
      <rPr>
        <sz val="11"/>
        <color rgb="FF000000"/>
        <rFont val="Calibri"/>
      </rPr>
      <t>.</t>
    </r>
    <r>
      <rPr>
        <sz val="11"/>
        <color rgb="FF000000"/>
        <rFont val="Calibri"/>
      </rPr>
      <t xml:space="preserve">
</t>
    </r>
    <r>
      <rPr>
        <sz val="11"/>
        <color rgb="FF000000"/>
        <rFont val="Calibri"/>
      </rPr>
      <t xml:space="preserve">- The Threat prevention and Threat detection screen will appear, if </t>
    </r>
    <r>
      <rPr>
        <b/>
        <sz val="11"/>
        <color rgb="FF000000"/>
        <rFont val="Calibri"/>
      </rPr>
      <t>Defender for IoT</t>
    </r>
    <r>
      <rPr>
        <sz val="11"/>
        <color rgb="FF000000"/>
        <rFont val="Calibri"/>
      </rPr>
      <t xml:space="preserve"> is Enabled.</t>
    </r>
  </si>
  <si>
    <r>
      <rPr>
        <sz val="11"/>
        <color rgb="FF000000"/>
        <rFont val="Calibri"/>
      </rPr>
      <t>By default, Microsoft Defender for IoT is not enabled.</t>
    </r>
  </si>
  <si>
    <t>Key Vault</t>
  </si>
  <si>
    <t>8.3.1</t>
  </si>
  <si>
    <r>
      <rPr>
        <sz val="11"/>
        <rFont val="Calibri"/>
      </rPr>
      <t>Ensure that the Expiration Date is Set for all Keys in Key Vaults using RBAC</t>
    </r>
  </si>
  <si>
    <r>
      <rPr>
        <b/>
        <sz val="11"/>
        <color rgb="FF000000"/>
        <rFont val="Calibri"/>
      </rPr>
      <t>Requisite RBAC Permissions for Keys - read section overview!</t>
    </r>
    <r>
      <rPr>
        <sz val="11"/>
        <color rgb="FF000000"/>
        <rFont val="Calibri"/>
      </rPr>
      <t xml:space="preserve">
</t>
    </r>
    <r>
      <rPr>
        <sz val="11"/>
        <color rgb="FF000000"/>
        <rFont val="Calibri"/>
      </rPr>
      <t xml:space="preserve">Remediation Role = </t>
    </r>
    <r>
      <rPr>
        <b/>
        <sz val="11"/>
        <color rgb="FF000000"/>
        <rFont val="Calibri"/>
      </rPr>
      <t>Key Vault Crypto Officer</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under </t>
    </r>
    <r>
      <rPr>
        <b/>
        <sz val="11"/>
        <color rgb="FF000000"/>
        <rFont val="Calibri"/>
      </rPr>
      <t>Objects</t>
    </r>
    <r>
      <rPr>
        <sz val="11"/>
        <color rgb="FF000000"/>
        <rFont val="Calibri"/>
      </rPr>
      <t xml:space="preserve">, select </t>
    </r>
    <r>
      <rPr>
        <b/>
        <sz val="11"/>
        <color rgb="FF000000"/>
        <rFont val="Calibri"/>
      </rPr>
      <t>Keys</t>
    </r>
    <r>
      <rPr>
        <sz val="11"/>
        <color rgb="FF000000"/>
        <rFont val="Calibri"/>
      </rPr>
      <t>.</t>
    </r>
    <r>
      <rPr>
        <sz val="11"/>
        <color rgb="FF000000"/>
        <rFont val="Calibri"/>
      </rPr>
      <t xml:space="preserve">
</t>
    </r>
    <r>
      <rPr>
        <sz val="11"/>
        <color rgb="FF000000"/>
        <rFont val="Calibri"/>
      </rPr>
      <t xml:space="preserve">- In the main pane, ensure that the status of the key(s)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Click on the Key without </t>
    </r>
    <r>
      <rPr>
        <b/>
        <sz val="11"/>
        <color rgb="FF000000"/>
        <rFont val="Calibri"/>
      </rPr>
      <t>Expiration date</t>
    </r>
    <r>
      <rPr>
        <sz val="11"/>
        <color rgb="FF000000"/>
        <rFont val="Calibri"/>
      </rPr>
      <t>.</t>
    </r>
    <r>
      <rPr>
        <sz val="11"/>
        <color rgb="FF000000"/>
        <rFont val="Calibri"/>
      </rPr>
      <t xml:space="preserve">
</t>
    </r>
    <r>
      <rPr>
        <sz val="11"/>
        <color rgb="FF000000"/>
        <rFont val="Calibri"/>
      </rPr>
      <t xml:space="preserve">- Click the checkbox </t>
    </r>
    <r>
      <rPr>
        <b/>
        <sz val="11"/>
        <color rgb="FF000000"/>
        <rFont val="Calibri"/>
      </rPr>
      <t>Set expiration date</t>
    </r>
    <r>
      <rPr>
        <sz val="11"/>
        <color rgb="FF000000"/>
        <rFont val="Calibri"/>
      </rPr>
      <t xml:space="preserve"> and set an appropriate </t>
    </r>
    <r>
      <rPr>
        <b/>
        <sz val="11"/>
        <color rgb="FF000000"/>
        <rFont val="Calibri"/>
      </rPr>
      <t>Expiration date</t>
    </r>
    <r>
      <rPr>
        <sz val="11"/>
        <color rgb="FF000000"/>
        <rFont val="Calibri"/>
      </rPr>
      <t xml:space="preserve"> on the Key.</t>
    </r>
    <r>
      <rPr>
        <sz val="11"/>
        <color rgb="FF000000"/>
        <rFont val="Calibri"/>
      </rPr>
      <t xml:space="preserve">
</t>
    </r>
    <r>
      <rPr>
        <sz val="11"/>
        <color rgb="FF000000"/>
        <rFont val="Calibri"/>
      </rPr>
      <t>- Click Apply.</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Update the </t>
    </r>
    <r>
      <rPr>
        <b/>
        <sz val="11"/>
        <color rgb="FF000000"/>
        <rFont val="Calibri"/>
      </rPr>
      <t>Expiration date</t>
    </r>
    <r>
      <rPr>
        <sz val="11"/>
        <color rgb="FF000000"/>
        <rFont val="Calibri"/>
      </rPr>
      <t xml:space="preserve"> for the key using the below command:</t>
    </r>
    <r>
      <rPr>
        <sz val="11"/>
        <color rgb="FF000000"/>
        <rFont val="Calibri"/>
      </rPr>
      <t xml:space="preserve">
</t>
    </r>
    <r>
      <rPr>
        <sz val="11"/>
        <color rgb="FF006096"/>
        <rFont val="Roboto Condensed"/>
      </rPr>
      <t>az keyvault key set-attributes --name &lt;keyName&gt; --vault-name &lt;vaultName&gt; --expires Y-m-d'T'H:M:S'Z'</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Set-AzKeyVaultKeyAttribute -VaultName &lt;VaultName&gt; -Name &lt;KeyName&gt; -Expires &lt;DateTime&gt;</t>
    </r>
    <r>
      <rPr>
        <sz val="11"/>
        <color rgb="FF006096"/>
        <rFont val="Roboto Condensed"/>
      </rPr>
      <t xml:space="preserve">
</t>
    </r>
  </si>
  <si>
    <r>
      <rPr>
        <sz val="11"/>
        <color rgb="FF000000"/>
        <rFont val="Calibri"/>
      </rPr>
      <t>Ensure that all Keys in Azure Key Vaults using Role Based Access Control (RBAC) have an expiration date set.</t>
    </r>
    <r>
      <rPr>
        <sz val="11"/>
        <color rgb="FF000000"/>
        <rFont val="Calibri"/>
      </rPr>
      <t xml:space="preserve">
</t>
    </r>
    <r>
      <rPr>
        <b/>
        <sz val="11"/>
        <color rgb="FF000000"/>
        <rFont val="Calibri"/>
      </rPr>
      <t>Note:</t>
    </r>
    <r>
      <rPr>
        <sz val="11"/>
        <color rgb="FF000000"/>
        <rFont val="Calibri"/>
      </rPr>
      <t xml:space="preserve"> The audit commands require data-plane access to each Key Vault in addition to the management-plane </t>
    </r>
    <r>
      <rPr>
        <b/>
        <sz val="11"/>
        <color rgb="FF000000"/>
        <rFont val="Calibri"/>
      </rPr>
      <t>Reader</t>
    </r>
    <r>
      <rPr>
        <sz val="11"/>
        <color rgb="FF000000"/>
        <rFont val="Calibri"/>
      </rPr>
      <t xml:space="preserve"> role. Without data-plane access these commands return empty results silently.</t>
    </r>
  </si>
  <si>
    <r>
      <rPr>
        <sz val="11"/>
        <color rgb="FF000000"/>
        <rFont val="Calibri"/>
      </rPr>
      <t>Keys cannot be used beyond their assigned expiration dates respectively. Keys need to be rotated periodically wherever they are used.</t>
    </r>
  </si>
  <si>
    <r>
      <rPr>
        <b/>
        <sz val="11"/>
        <color rgb="FF000000"/>
        <rFont val="Calibri"/>
      </rPr>
      <t>Requisite RBAC Permissions for Keys - read section overview!</t>
    </r>
    <r>
      <rPr>
        <sz val="11"/>
        <color rgb="FF000000"/>
        <rFont val="Calibri"/>
      </rPr>
      <t xml:space="preserve">
</t>
    </r>
    <r>
      <rPr>
        <sz val="11"/>
        <color rgb="FF000000"/>
        <rFont val="Calibri"/>
      </rPr>
      <t xml:space="preserve">Audit Role = </t>
    </r>
    <r>
      <rPr>
        <b/>
        <sz val="11"/>
        <color rgb="FF000000"/>
        <rFont val="Calibri"/>
      </rPr>
      <t>Key Vault Crypto User</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under </t>
    </r>
    <r>
      <rPr>
        <b/>
        <sz val="11"/>
        <color rgb="FF000000"/>
        <rFont val="Calibri"/>
      </rPr>
      <t>Objects</t>
    </r>
    <r>
      <rPr>
        <sz val="11"/>
        <color rgb="FF000000"/>
        <rFont val="Calibri"/>
      </rPr>
      <t xml:space="preserve"> select, </t>
    </r>
    <r>
      <rPr>
        <b/>
        <sz val="11"/>
        <color rgb="FF000000"/>
        <rFont val="Calibri"/>
      </rPr>
      <t>Keys</t>
    </r>
    <r>
      <rPr>
        <sz val="11"/>
        <color rgb="FF000000"/>
        <rFont val="Calibri"/>
      </rPr>
      <t>.</t>
    </r>
    <r>
      <rPr>
        <sz val="11"/>
        <color rgb="FF000000"/>
        <rFont val="Calibri"/>
      </rPr>
      <t xml:space="preserve">
</t>
    </r>
    <r>
      <rPr>
        <sz val="11"/>
        <color rgb="FF000000"/>
        <rFont val="Calibri"/>
      </rPr>
      <t xml:space="preserve">- In the main pane, ensure that the status of the key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For each enabled key, ensure that an appropriate </t>
    </r>
    <r>
      <rPr>
        <b/>
        <sz val="11"/>
        <color rgb="FF000000"/>
        <rFont val="Calibri"/>
      </rPr>
      <t>Expiration date</t>
    </r>
    <r>
      <rPr>
        <sz val="11"/>
        <color rgb="FF000000"/>
        <rFont val="Calibri"/>
      </rPr>
      <t xml:space="preserve"> is set.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Get a list of all the key vaults in your Azure environment by running the following command:</t>
    </r>
    <r>
      <rPr>
        <sz val="11"/>
        <color rgb="FF000000"/>
        <rFont val="Calibri"/>
      </rPr>
      <t xml:space="preserve">
</t>
    </r>
    <r>
      <rPr>
        <sz val="11"/>
        <color rgb="FF006096"/>
        <rFont val="Roboto Condensed"/>
      </rPr>
      <t>az keyvault list</t>
    </r>
    <r>
      <rPr>
        <sz val="11"/>
        <color rgb="FF006096"/>
        <rFont val="Roboto Condensed"/>
      </rPr>
      <t xml:space="preserve">
</t>
    </r>
    <r>
      <rPr>
        <sz val="11"/>
        <color rgb="FF000000"/>
        <rFont val="Calibri"/>
      </rPr>
      <t xml:space="preserve">
</t>
    </r>
    <r>
      <rPr>
        <sz val="11"/>
        <color rgb="FF000000"/>
        <rFont val="Calibri"/>
      </rPr>
      <t xml:space="preserve">Then for each key vault listed ensure that the output of the below command contains Key ID (kid), enabled status as </t>
    </r>
    <r>
      <rPr>
        <b/>
        <sz val="11"/>
        <color rgb="FF000000"/>
        <rFont val="Calibri"/>
      </rPr>
      <t>true</t>
    </r>
    <r>
      <rPr>
        <sz val="11"/>
        <color rgb="FF000000"/>
        <rFont val="Calibri"/>
      </rPr>
      <t xml:space="preserve"> and Expiration date (</t>
    </r>
    <r>
      <rPr>
        <b/>
        <sz val="11"/>
        <color rgb="FF000000"/>
        <rFont val="Calibri"/>
      </rPr>
      <t>expires</t>
    </r>
    <r>
      <rPr>
        <sz val="11"/>
        <color rgb="FF000000"/>
        <rFont val="Calibri"/>
      </rPr>
      <t xml:space="preserve">) is not </t>
    </r>
    <r>
      <rPr>
        <b/>
        <sz val="11"/>
        <color rgb="FF000000"/>
        <rFont val="Calibri"/>
      </rPr>
      <t>empty</t>
    </r>
    <r>
      <rPr>
        <sz val="11"/>
        <color rgb="FF000000"/>
        <rFont val="Calibri"/>
      </rPr>
      <t xml:space="preserve"> or </t>
    </r>
    <r>
      <rPr>
        <b/>
        <sz val="11"/>
        <color rgb="FF000000"/>
        <rFont val="Calibri"/>
      </rPr>
      <t>null</t>
    </r>
    <r>
      <rPr>
        <sz val="11"/>
        <color rgb="FF000000"/>
        <rFont val="Calibri"/>
      </rPr>
      <t>:</t>
    </r>
    <r>
      <rPr>
        <sz val="11"/>
        <color rgb="FF000000"/>
        <rFont val="Calibri"/>
      </rPr>
      <t xml:space="preserve">
</t>
    </r>
    <r>
      <rPr>
        <sz val="11"/>
        <color rgb="FF006096"/>
        <rFont val="Roboto Condensed"/>
      </rPr>
      <t>az keyvault key list --vault-name &lt;VaultName&gt; --query '[*].{"kid":kid,"enabled":attributes.enabled,"expires":attributes.expires}'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Retrieve a list of Azure Key Vaults:</t>
    </r>
    <r>
      <rPr>
        <sz val="11"/>
        <color rgb="FF000000"/>
        <rFont val="Calibri"/>
      </rPr>
      <t xml:space="preserve">
</t>
    </r>
    <r>
      <rPr>
        <sz val="11"/>
        <color rgb="FF006096"/>
        <rFont val="Roboto Condensed"/>
      </rPr>
      <t>Get-AzKeyVault</t>
    </r>
    <r>
      <rPr>
        <sz val="11"/>
        <color rgb="FF006096"/>
        <rFont val="Roboto Condensed"/>
      </rPr>
      <t xml:space="preserve">
</t>
    </r>
    <r>
      <rPr>
        <sz val="11"/>
        <color rgb="FF000000"/>
        <rFont val="Calibri"/>
      </rPr>
      <t xml:space="preserve">
</t>
    </r>
    <r>
      <rPr>
        <sz val="11"/>
        <color rgb="FF000000"/>
        <rFont val="Calibri"/>
      </rPr>
      <t>For each Key vault run the following command to determine which vaults are configured to use RBAC.</t>
    </r>
    <r>
      <rPr>
        <sz val="11"/>
        <color rgb="FF000000"/>
        <rFont val="Calibri"/>
      </rPr>
      <t xml:space="preserve">
</t>
    </r>
    <r>
      <rPr>
        <sz val="11"/>
        <color rgb="FF006096"/>
        <rFont val="Roboto Condensed"/>
      </rPr>
      <t>(Get-AzKeyVault -VaultName &lt;Vault Name&gt;).EnableRbacAuthorization</t>
    </r>
    <r>
      <rPr>
        <sz val="11"/>
        <color rgb="FF006096"/>
        <rFont val="Roboto Condensed"/>
      </rPr>
      <t xml:space="preserve">
</t>
    </r>
    <r>
      <rPr>
        <sz val="11"/>
        <color rgb="FF000000"/>
        <rFont val="Calibri"/>
      </rPr>
      <t xml:space="preserve">
</t>
    </r>
    <r>
      <rPr>
        <sz val="11"/>
        <color rgb="FF000000"/>
        <rFont val="Calibri"/>
      </rPr>
      <t xml:space="preserve">For each Key vault with the </t>
    </r>
    <r>
      <rPr>
        <b/>
        <sz val="11"/>
        <color rgb="FF000000"/>
        <rFont val="Calibri"/>
      </rPr>
      <t>EnableRbacAuthorization</t>
    </r>
    <r>
      <rPr>
        <sz val="11"/>
        <color rgb="FF000000"/>
        <rFont val="Calibri"/>
      </rPr>
      <t xml:space="preserve"> setting set to </t>
    </r>
    <r>
      <rPr>
        <b/>
        <sz val="11"/>
        <color rgb="FF000000"/>
        <rFont val="Calibri"/>
      </rPr>
      <t>True</t>
    </r>
    <r>
      <rPr>
        <sz val="11"/>
        <color rgb="FF000000"/>
        <rFont val="Calibri"/>
      </rPr>
      <t>, run the following command.</t>
    </r>
    <r>
      <rPr>
        <sz val="11"/>
        <color rgb="FF000000"/>
        <rFont val="Calibri"/>
      </rPr>
      <t xml:space="preserve">
</t>
    </r>
    <r>
      <rPr>
        <sz val="11"/>
        <color rgb="FF006096"/>
        <rFont val="Roboto Condensed"/>
      </rPr>
      <t>Get-AzKeyVaultKey -VaultName &lt;Vault Name&gt; | Where-Object { $_.Enabled -and -not $_.Expires }</t>
    </r>
    <r>
      <rPr>
        <sz val="11"/>
        <color rgb="FF006096"/>
        <rFont val="Roboto Condensed"/>
      </rPr>
      <t xml:space="preserve">
</t>
    </r>
    <r>
      <rPr>
        <sz val="11"/>
        <color rgb="FF000000"/>
        <rFont val="Calibri"/>
      </rPr>
      <t xml:space="preserve">
</t>
    </r>
    <r>
      <rPr>
        <sz val="11"/>
        <color rgb="FF000000"/>
        <rFont val="Calibri"/>
      </rPr>
      <t xml:space="preserve">This returns keys where </t>
    </r>
    <r>
      <rPr>
        <b/>
        <sz val="11"/>
        <color rgb="FF000000"/>
        <rFont val="Calibri"/>
      </rPr>
      <t>Expires</t>
    </r>
    <r>
      <rPr>
        <sz val="11"/>
        <color rgb="FF000000"/>
        <rFont val="Calibri"/>
      </rPr>
      <t xml:space="preserve"> setting is not configured with a value and the </t>
    </r>
    <r>
      <rPr>
        <b/>
        <sz val="11"/>
        <color rgb="FF000000"/>
        <rFont val="Calibri"/>
      </rPr>
      <t>Enabled</t>
    </r>
    <r>
      <rPr>
        <sz val="11"/>
        <color rgb="FF000000"/>
        <rFont val="Calibri"/>
      </rPr>
      <t xml:space="preserve"> setting is set to </t>
    </r>
    <r>
      <rPr>
        <b/>
        <sz val="11"/>
        <color rgb="FF000000"/>
        <rFont val="Calibri"/>
      </rPr>
      <t>True</t>
    </r>
    <r>
      <rPr>
        <sz val="11"/>
        <color rgb="FF000000"/>
        <rFont val="Calibri"/>
      </rPr>
      <t>.</t>
    </r>
    <r>
      <rPr>
        <sz val="11"/>
        <color rgb="FF000000"/>
        <rFont val="Calibri"/>
      </rPr>
      <t xml:space="preserve">
</t>
    </r>
    <r>
      <rPr>
        <b/>
        <sz val="11"/>
        <color rgb="FF000000"/>
        <rFont val="Calibri"/>
      </rPr>
      <t>To audit at scale</t>
    </r>
    <r>
      <rPr>
        <sz val="11"/>
        <color rgb="FF000000"/>
        <rFont val="Calibri"/>
      </rPr>
      <t>Enumerates ALL Key Vaults in the CURRENT subscription context only.Does NOT cover the entire tenant unless you loop through all subscriptions.Uses ARM (</t>
    </r>
    <r>
      <rPr>
        <b/>
        <sz val="11"/>
        <color rgb="FF000000"/>
        <rFont val="Calibri"/>
      </rPr>
      <t>Get-AzResource</t>
    </r>
    <r>
      <rPr>
        <sz val="11"/>
        <color rgb="FF000000"/>
        <rFont val="Calibri"/>
      </rPr>
      <t xml:space="preserve">) to reliably read </t>
    </r>
    <r>
      <rPr>
        <b/>
        <sz val="11"/>
        <color rgb="FF000000"/>
        <rFont val="Calibri"/>
      </rPr>
      <t>enableRbacAuthorization</t>
    </r>
    <r>
      <rPr>
        <sz val="11"/>
        <color rgb="FF000000"/>
        <rFont val="Calibri"/>
      </rPr>
      <t>.</t>
    </r>
    <r>
      <rPr>
        <sz val="11"/>
        <color rgb="FF000000"/>
        <rFont val="Calibri"/>
      </rPr>
      <t xml:space="preserve">
</t>
    </r>
    <r>
      <rPr>
        <sz val="11"/>
        <color rgb="FF006096"/>
        <rFont val="Roboto Condensed"/>
      </rPr>
      <t xml:space="preserve">$vaults = Get-AzResource -ResourceType "Microsoft.KeyVault/vaults" | ForEach-Object { </t>
    </r>
    <r>
      <rPr>
        <sz val="11"/>
        <color rgb="FF006096"/>
        <rFont val="Roboto Condensed"/>
      </rPr>
      <t xml:space="preserve">
</t>
    </r>
    <r>
      <rPr>
        <sz val="11"/>
        <color rgb="FF006096"/>
        <rFont val="Roboto Condensed"/>
      </rPr>
      <t xml:space="preserve">    $kv = Get-AzResource -ResourceId $_.ResourceId -ExpandProperties</t>
    </r>
    <r>
      <rPr>
        <sz val="11"/>
        <color rgb="FF006096"/>
        <rFont val="Roboto Condensed"/>
      </rPr>
      <t xml:space="preserve">
</t>
    </r>
    <r>
      <rPr>
        <sz val="11"/>
        <color rgb="FF006096"/>
        <rFont val="Roboto Condensed"/>
      </rPr>
      <t xml:space="preserve">    if ($kv.Properties.enableRbacAuthorization -eq $true) {</t>
    </r>
    <r>
      <rPr>
        <sz val="11"/>
        <color rgb="FF006096"/>
        <rFont val="Roboto Condensed"/>
      </rPr>
      <t xml:space="preserve">
</t>
    </r>
    <r>
      <rPr>
        <sz val="11"/>
        <color rgb="FF006096"/>
        <rFont val="Roboto Condensed"/>
      </rPr>
      <t xml:space="preserve">        [PSCustomObject]@{</t>
    </r>
    <r>
      <rPr>
        <sz val="11"/>
        <color rgb="FF006096"/>
        <rFont val="Roboto Condensed"/>
      </rPr>
      <t xml:space="preserve">
</t>
    </r>
    <r>
      <rPr>
        <sz val="11"/>
        <color rgb="FF006096"/>
        <rFont val="Roboto Condensed"/>
      </rPr>
      <t xml:space="preserve">            VaultName = $kv.Name</t>
    </r>
    <r>
      <rPr>
        <sz val="11"/>
        <color rgb="FF006096"/>
        <rFont val="Roboto Condensed"/>
      </rPr>
      <t xml:space="preserve">
</t>
    </r>
    <r>
      <rPr>
        <sz val="11"/>
        <color rgb="FF006096"/>
        <rFont val="Roboto Condensed"/>
      </rPr>
      <t xml:space="preserve">            ResourceGroup = $kv.ResourceGroupName</t>
    </r>
    <r>
      <rPr>
        <sz val="11"/>
        <color rgb="FF006096"/>
        <rFont val="Roboto Condensed"/>
      </rPr>
      <t xml:space="preserve">
</t>
    </r>
    <r>
      <rPr>
        <sz val="11"/>
        <color rgb="FF006096"/>
        <rFont val="Roboto Condensed"/>
      </rPr>
      <t xml:space="preserve">            EnableRbacAuthorization = $kv.Properties.enableRbacAuthorization</t>
    </r>
    <r>
      <rPr>
        <sz val="11"/>
        <color rgb="FF006096"/>
        <rFont val="Roboto Condensed"/>
      </rPr>
      <t xml:space="preserve">
</t>
    </r>
    <r>
      <rPr>
        <sz val="11"/>
        <color rgb="FF006096"/>
        <rFont val="Roboto Condensed"/>
      </rPr>
      <t xml:space="preserve">            SubscriptionId = $kv.SubscriptionId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Retrieves ALL keys in EACH RBAC-enabled vault in the CURRENT subscription.This can be very heavy in large environments (no filtering at API level).Returns ONLY violations: enabled secrets WITHOUT expiration.</t>
    </r>
    <r>
      <rPr>
        <sz val="11"/>
        <color rgb="FF000000"/>
        <rFont val="Calibri"/>
      </rPr>
      <t xml:space="preserve">
</t>
    </r>
    <r>
      <rPr>
        <sz val="11"/>
        <color rgb="FF006096"/>
        <rFont val="Roboto Condensed"/>
      </rPr>
      <t>foreach ($vault in $vaults) {</t>
    </r>
    <r>
      <rPr>
        <sz val="11"/>
        <color rgb="FF006096"/>
        <rFont val="Roboto Condensed"/>
      </rPr>
      <t xml:space="preserve">
</t>
    </r>
    <r>
      <rPr>
        <sz val="11"/>
        <color rgb="FF006096"/>
        <rFont val="Roboto Condensed"/>
      </rPr>
      <t xml:space="preserve">    Get-AzKeyVaultKey -VaultName $vault.VaultName |</t>
    </r>
    <r>
      <rPr>
        <sz val="11"/>
        <color rgb="FF006096"/>
        <rFont val="Roboto Condensed"/>
      </rPr>
      <t xml:space="preserve">
</t>
    </r>
    <r>
      <rPr>
        <sz val="11"/>
        <color rgb="FF006096"/>
        <rFont val="Roboto Condensed"/>
      </rPr>
      <t xml:space="preserve">    Where-Object { $_.Enabled -eq $true -and $_.Expires -eq $null } |</t>
    </r>
    <r>
      <rPr>
        <sz val="11"/>
        <color rgb="FF006096"/>
        <rFont val="Roboto Condensed"/>
      </rPr>
      <t xml:space="preserve">
</t>
    </r>
    <r>
      <rPr>
        <sz val="11"/>
        <color rgb="FF006096"/>
        <rFont val="Roboto Condensed"/>
      </rPr>
      <t xml:space="preserve">    Select-Object @{Name="VaultName";Expression={$vault.VaultName}}, Name, Enabled, Expires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152b15f7-8e1f-4c1f-ab71-8c010ba5dbc0 </t>
    </r>
    <r>
      <rPr>
        <sz val="11"/>
        <color rgb="FF0000FF"/>
        <rFont val="Calibri"/>
      </rPr>
      <t>(https://portal.azure.com/#view/Microsoft_Azure_Policy/PolicyDetailBlade/definitionId/%2Fproviders%2FMicrosoft.Authorization%2FpolicyDefinitions%2F152b15f7-8e1f-4c1f-ab71-8c010ba5dbc0)</t>
    </r>
    <r>
      <rPr>
        <sz val="11"/>
        <color rgb="FF000000"/>
        <rFont val="Calibri"/>
      </rPr>
      <t xml:space="preserve"> </t>
    </r>
    <r>
      <rPr>
        <b/>
        <sz val="11"/>
        <color rgb="FF000000"/>
        <rFont val="Calibri"/>
      </rPr>
      <t>- Name:</t>
    </r>
    <r>
      <rPr>
        <sz val="11"/>
        <color rgb="FF000000"/>
        <rFont val="Calibri"/>
      </rPr>
      <t xml:space="preserve"> 'Key Vault keys should have an expiration date'</t>
    </r>
  </si>
  <si>
    <r>
      <rPr>
        <sz val="11"/>
        <color rgb="FF000000"/>
        <rFont val="Calibri"/>
      </rPr>
      <t>By default, keys do not expire.</t>
    </r>
  </si>
  <si>
    <t>8.3.2</t>
  </si>
  <si>
    <r>
      <rPr>
        <sz val="11"/>
        <rFont val="Calibri"/>
      </rPr>
      <t>Ensure that the Expiration Date is set for All Keys in Key Vaults using access policies (legacy)</t>
    </r>
  </si>
  <si>
    <r>
      <rPr>
        <b/>
        <sz val="11"/>
        <color rgb="FF000000"/>
        <rFont val="Calibri"/>
      </rPr>
      <t>Requisite Access Policy Permissions for Keys - read section overview!</t>
    </r>
    <r>
      <rPr>
        <sz val="11"/>
        <color rgb="FF000000"/>
        <rFont val="Calibri"/>
      </rPr>
      <t xml:space="preserve">
</t>
    </r>
    <r>
      <rPr>
        <sz val="11"/>
        <color rgb="FF000000"/>
        <rFont val="Calibri"/>
      </rPr>
      <t xml:space="preserve">Remediation Permissions = Keys: </t>
    </r>
    <r>
      <rPr>
        <b/>
        <sz val="11"/>
        <color rgb="FF000000"/>
        <rFont val="Calibri"/>
      </rPr>
      <t>List</t>
    </r>
    <r>
      <rPr>
        <sz val="11"/>
        <color rgb="FF000000"/>
        <rFont val="Calibri"/>
      </rPr>
      <t xml:space="preserve">, </t>
    </r>
    <r>
      <rPr>
        <b/>
        <sz val="11"/>
        <color rgb="FF000000"/>
        <rFont val="Calibri"/>
      </rPr>
      <t>Get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under </t>
    </r>
    <r>
      <rPr>
        <b/>
        <sz val="11"/>
        <color rgb="FF000000"/>
        <rFont val="Calibri"/>
      </rPr>
      <t>Objects</t>
    </r>
    <r>
      <rPr>
        <sz val="11"/>
        <color rgb="FF000000"/>
        <rFont val="Calibri"/>
      </rPr>
      <t xml:space="preserve">, select </t>
    </r>
    <r>
      <rPr>
        <b/>
        <sz val="11"/>
        <color rgb="FF000000"/>
        <rFont val="Calibri"/>
      </rPr>
      <t>Keys</t>
    </r>
    <r>
      <rPr>
        <sz val="11"/>
        <color rgb="FF000000"/>
        <rFont val="Calibri"/>
      </rPr>
      <t>.</t>
    </r>
    <r>
      <rPr>
        <sz val="11"/>
        <color rgb="FF000000"/>
        <rFont val="Calibri"/>
      </rPr>
      <t xml:space="preserve">
</t>
    </r>
    <r>
      <rPr>
        <sz val="11"/>
        <color rgb="FF000000"/>
        <rFont val="Calibri"/>
      </rPr>
      <t xml:space="preserve">- In the main pane, ensure that the status of the key(s) is </t>
    </r>
    <r>
      <rPr>
        <b/>
        <sz val="11"/>
        <color rgb="FF000000"/>
        <rFont val="Calibri"/>
      </rPr>
      <t>Enabled</t>
    </r>
    <r>
      <rPr>
        <sz val="11"/>
        <color rgb="FF000000"/>
        <rFont val="Calibri"/>
      </rPr>
      <t>.</t>
    </r>
    <r>
      <rPr>
        <sz val="11"/>
        <color rgb="FF000000"/>
        <rFont val="Calibri"/>
      </rPr>
      <t xml:space="preserve">
</t>
    </r>
    <r>
      <rPr>
        <sz val="11"/>
        <color rgb="FF000000"/>
        <rFont val="Calibri"/>
      </rPr>
      <t>- Click on the secret(s) without Expiration date.</t>
    </r>
    <r>
      <rPr>
        <sz val="11"/>
        <color rgb="FF000000"/>
        <rFont val="Calibri"/>
      </rPr>
      <t xml:space="preserve">
</t>
    </r>
    <r>
      <rPr>
        <sz val="11"/>
        <color rgb="FF000000"/>
        <rFont val="Calibri"/>
      </rPr>
      <t xml:space="preserve">- Click on the </t>
    </r>
    <r>
      <rPr>
        <b/>
        <sz val="11"/>
        <color rgb="FF000000"/>
        <rFont val="Calibri"/>
      </rPr>
      <t>current version</t>
    </r>
    <r>
      <rPr>
        <sz val="11"/>
        <color rgb="FF000000"/>
        <rFont val="Calibri"/>
      </rPr>
      <t xml:space="preserve"> key</t>
    </r>
    <r>
      <rPr>
        <sz val="11"/>
        <color rgb="FF000000"/>
        <rFont val="Calibri"/>
      </rPr>
      <t xml:space="preserve">
</t>
    </r>
    <r>
      <rPr>
        <sz val="11"/>
        <color rgb="FF000000"/>
        <rFont val="Calibri"/>
      </rPr>
      <t xml:space="preserve">- Click the checkbox </t>
    </r>
    <r>
      <rPr>
        <b/>
        <sz val="11"/>
        <color rgb="FF000000"/>
        <rFont val="Calibri"/>
      </rPr>
      <t>Set expiration date</t>
    </r>
    <r>
      <rPr>
        <sz val="11"/>
        <color rgb="FF000000"/>
        <rFont val="Calibri"/>
      </rPr>
      <t xml:space="preserve"> and set an appropriate </t>
    </r>
    <r>
      <rPr>
        <b/>
        <sz val="11"/>
        <color rgb="FF000000"/>
        <rFont val="Calibri"/>
      </rPr>
      <t>Expiration date</t>
    </r>
    <r>
      <rPr>
        <sz val="11"/>
        <color rgb="FF000000"/>
        <rFont val="Calibri"/>
      </rPr>
      <t xml:space="preserve"> on the key.</t>
    </r>
    <r>
      <rPr>
        <sz val="11"/>
        <color rgb="FF000000"/>
        <rFont val="Calibri"/>
      </rPr>
      <t xml:space="preserve">
</t>
    </r>
    <r>
      <rPr>
        <sz val="11"/>
        <color rgb="FF000000"/>
        <rFont val="Calibri"/>
      </rPr>
      <t>- Click Apply.</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Update the </t>
    </r>
    <r>
      <rPr>
        <b/>
        <sz val="11"/>
        <color rgb="FF000000"/>
        <rFont val="Calibri"/>
      </rPr>
      <t>Expiration date</t>
    </r>
    <r>
      <rPr>
        <sz val="11"/>
        <color rgb="FF000000"/>
        <rFont val="Calibri"/>
      </rPr>
      <t xml:space="preserve"> for the key using the below command:</t>
    </r>
    <r>
      <rPr>
        <sz val="11"/>
        <color rgb="FF000000"/>
        <rFont val="Calibri"/>
      </rPr>
      <t xml:space="preserve">
</t>
    </r>
    <r>
      <rPr>
        <sz val="11"/>
        <color rgb="FF006096"/>
        <rFont val="Roboto Condensed"/>
      </rPr>
      <t>az keyvault key set-attributes --name &lt;keyName&gt; --vault-name &lt;vaultName&gt; --expires Y-m-d'T'H:M:S'Z'</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Set-AzKeyVaultKeyAttribute -VaultName &lt;Vault Name&gt; -Name &lt;Key Name&gt; -Expires &lt;DateTime&gt;</t>
    </r>
    <r>
      <rPr>
        <sz val="11"/>
        <color rgb="FF006096"/>
        <rFont val="Roboto Condensed"/>
      </rPr>
      <t xml:space="preserve">
</t>
    </r>
  </si>
  <si>
    <r>
      <rPr>
        <sz val="11"/>
        <color rgb="FF000000"/>
        <rFont val="Calibri"/>
      </rPr>
      <t>Ensure that all Keys in Azure Key Vaults with access policies have an expiration date set.</t>
    </r>
    <r>
      <rPr>
        <sz val="11"/>
        <color rgb="FF000000"/>
        <rFont val="Calibri"/>
      </rPr>
      <t xml:space="preserve">
</t>
    </r>
    <r>
      <rPr>
        <b/>
        <sz val="11"/>
        <color rgb="FF000000"/>
        <rFont val="Calibri"/>
      </rPr>
      <t>Note:</t>
    </r>
    <r>
      <rPr>
        <sz val="11"/>
        <color rgb="FF000000"/>
        <rFont val="Calibri"/>
      </rPr>
      <t xml:space="preserve"> Using access policies is a legacy method.For improved security, use the Role-Based Access Control (RBAC) permission model instead of access policies when managing Azure Key Vault. RBAC restricts permission management to only the </t>
    </r>
    <r>
      <rPr>
        <b/>
        <sz val="11"/>
        <color rgb="FF000000"/>
        <rFont val="Calibri"/>
      </rPr>
      <t>Owner</t>
    </r>
    <r>
      <rPr>
        <sz val="11"/>
        <color rgb="FF000000"/>
        <rFont val="Calibri"/>
      </rPr>
      <t xml:space="preserve"> and </t>
    </r>
    <r>
      <rPr>
        <b/>
        <sz val="11"/>
        <color rgb="FF000000"/>
        <rFont val="Calibri"/>
      </rPr>
      <t>User Access Administrator</t>
    </r>
    <r>
      <rPr>
        <sz val="11"/>
        <color rgb="FF000000"/>
        <rFont val="Calibri"/>
      </rPr>
      <t xml:space="preserve"> roles, ensuring a clear separation between security and administrative tasks.With the Access Policy permission model, users with the </t>
    </r>
    <r>
      <rPr>
        <b/>
        <sz val="11"/>
        <color rgb="FF000000"/>
        <rFont val="Calibri"/>
      </rPr>
      <t>Contributor</t>
    </r>
    <r>
      <rPr>
        <sz val="11"/>
        <color rgb="FF000000"/>
        <rFont val="Calibri"/>
      </rPr>
      <t xml:space="preserve">, </t>
    </r>
    <r>
      <rPr>
        <b/>
        <sz val="11"/>
        <color rgb="FF000000"/>
        <rFont val="Calibri"/>
      </rPr>
      <t>Key Vault Contributor</t>
    </r>
    <r>
      <rPr>
        <sz val="11"/>
        <color rgb="FF000000"/>
        <rFont val="Calibri"/>
      </rPr>
      <t xml:space="preserve">, or any role that includes </t>
    </r>
    <r>
      <rPr>
        <b/>
        <sz val="11"/>
        <color rgb="FF000000"/>
        <rFont val="Calibri"/>
      </rPr>
      <t>Microsoft.KeyVault/vaults/write</t>
    </r>
    <r>
      <rPr>
        <sz val="11"/>
        <color rgb="FF000000"/>
        <rFont val="Calibri"/>
      </rPr>
      <t xml:space="preserve"> permissions can grant themselves data plane access by configuring a Key Vault access policy. This can result in unauthorized access and management of your key vaults, keys, secrets, and certificates. To reduce this risk, limit </t>
    </r>
    <r>
      <rPr>
        <b/>
        <sz val="11"/>
        <color rgb="FF000000"/>
        <rFont val="Calibri"/>
      </rPr>
      <t>Contributor</t>
    </r>
    <r>
      <rPr>
        <sz val="11"/>
        <color rgb="FF000000"/>
        <rFont val="Calibri"/>
      </rPr>
      <t xml:space="preserve"> role access to key vaults when using the Access Policy model.</t>
    </r>
  </si>
  <si>
    <r>
      <rPr>
        <b/>
        <sz val="11"/>
        <color rgb="FF000000"/>
        <rFont val="Calibri"/>
      </rPr>
      <t>Requisite Access Policy Permissions for Keys - read section overview!</t>
    </r>
    <r>
      <rPr>
        <sz val="11"/>
        <color rgb="FF000000"/>
        <rFont val="Calibri"/>
      </rPr>
      <t xml:space="preserve">
</t>
    </r>
    <r>
      <rPr>
        <sz val="11"/>
        <color rgb="FF000000"/>
        <rFont val="Calibri"/>
      </rPr>
      <t xml:space="preserve">Audit Permissions = Keys: </t>
    </r>
    <r>
      <rPr>
        <b/>
        <sz val="11"/>
        <color rgb="FF000000"/>
        <rFont val="Calibri"/>
      </rPr>
      <t>List</t>
    </r>
    <r>
      <rPr>
        <sz val="11"/>
        <color rgb="FF000000"/>
        <rFont val="Calibri"/>
      </rPr>
      <t xml:space="preserve">, </t>
    </r>
    <r>
      <rPr>
        <b/>
        <sz val="11"/>
        <color rgb="FF000000"/>
        <rFont val="Calibri"/>
      </rPr>
      <t>Get</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under </t>
    </r>
    <r>
      <rPr>
        <b/>
        <sz val="11"/>
        <color rgb="FF000000"/>
        <rFont val="Calibri"/>
      </rPr>
      <t>Objects</t>
    </r>
    <r>
      <rPr>
        <sz val="11"/>
        <color rgb="FF000000"/>
        <rFont val="Calibri"/>
      </rPr>
      <t xml:space="preserve">, select </t>
    </r>
    <r>
      <rPr>
        <b/>
        <sz val="11"/>
        <color rgb="FF000000"/>
        <rFont val="Calibri"/>
      </rPr>
      <t>Keys</t>
    </r>
    <r>
      <rPr>
        <sz val="11"/>
        <color rgb="FF000000"/>
        <rFont val="Calibri"/>
      </rPr>
      <t>.</t>
    </r>
    <r>
      <rPr>
        <sz val="11"/>
        <color rgb="FF000000"/>
        <rFont val="Calibri"/>
      </rPr>
      <t xml:space="preserve">
</t>
    </r>
    <r>
      <rPr>
        <sz val="11"/>
        <color rgb="FF000000"/>
        <rFont val="Calibri"/>
      </rPr>
      <t xml:space="preserve">- In the main pane, ensure that the status of the key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For each enabled key, ensure that an appropriate </t>
    </r>
    <r>
      <rPr>
        <b/>
        <sz val="11"/>
        <color rgb="FF000000"/>
        <rFont val="Calibri"/>
      </rPr>
      <t>Expiration date</t>
    </r>
    <r>
      <rPr>
        <sz val="11"/>
        <color rgb="FF000000"/>
        <rFont val="Calibri"/>
      </rPr>
      <t xml:space="preserve"> is set.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Get a list of all the key vaults in your Azure environment by running the following command:</t>
    </r>
    <r>
      <rPr>
        <sz val="11"/>
        <color rgb="FF000000"/>
        <rFont val="Calibri"/>
      </rPr>
      <t xml:space="preserve">
</t>
    </r>
    <r>
      <rPr>
        <sz val="11"/>
        <color rgb="FF006096"/>
        <rFont val="Roboto Condensed"/>
      </rPr>
      <t>az keyvault list</t>
    </r>
    <r>
      <rPr>
        <sz val="11"/>
        <color rgb="FF006096"/>
        <rFont val="Roboto Condensed"/>
      </rPr>
      <t xml:space="preserve">
</t>
    </r>
    <r>
      <rPr>
        <sz val="11"/>
        <color rgb="FF000000"/>
        <rFont val="Calibri"/>
      </rPr>
      <t xml:space="preserve">
</t>
    </r>
    <r>
      <rPr>
        <sz val="11"/>
        <color rgb="FF000000"/>
        <rFont val="Calibri"/>
      </rPr>
      <t xml:space="preserve">For each key vault, ensure that the output of the below command contains Key ID (kid), enabled status as </t>
    </r>
    <r>
      <rPr>
        <b/>
        <sz val="11"/>
        <color rgb="FF000000"/>
        <rFont val="Calibri"/>
      </rPr>
      <t>true</t>
    </r>
    <r>
      <rPr>
        <sz val="11"/>
        <color rgb="FF000000"/>
        <rFont val="Calibri"/>
      </rPr>
      <t xml:space="preserve"> and Expiration date (expires) is not empty or null:</t>
    </r>
    <r>
      <rPr>
        <sz val="11"/>
        <color rgb="FF000000"/>
        <rFont val="Calibri"/>
      </rPr>
      <t xml:space="preserve">
</t>
    </r>
    <r>
      <rPr>
        <sz val="11"/>
        <color rgb="FF006096"/>
        <rFont val="Roboto Condensed"/>
      </rPr>
      <t xml:space="preserve">az keyvault key list --vault-name &lt;KEYVAULTNAME&gt; --query '[*].{"kid":kid,"enabled":attributes.enabled,"expires":attributes.expires}' </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Retrieve a list of Azure Key vaults:</t>
    </r>
    <r>
      <rPr>
        <sz val="11"/>
        <color rgb="FF000000"/>
        <rFont val="Calibri"/>
      </rPr>
      <t xml:space="preserve">
</t>
    </r>
    <r>
      <rPr>
        <sz val="11"/>
        <color rgb="FF006096"/>
        <rFont val="Roboto Condensed"/>
      </rPr>
      <t>Get-AzKeyVault</t>
    </r>
    <r>
      <rPr>
        <sz val="11"/>
        <color rgb="FF006096"/>
        <rFont val="Roboto Condensed"/>
      </rPr>
      <t xml:space="preserve">
</t>
    </r>
    <r>
      <rPr>
        <sz val="11"/>
        <color rgb="FF000000"/>
        <rFont val="Calibri"/>
      </rPr>
      <t xml:space="preserve">
</t>
    </r>
    <r>
      <rPr>
        <sz val="11"/>
        <color rgb="FF000000"/>
        <rFont val="Calibri"/>
      </rPr>
      <t>For each Key vault, run the following command to determine which vaults are configured to not use RBAC:</t>
    </r>
    <r>
      <rPr>
        <sz val="11"/>
        <color rgb="FF000000"/>
        <rFont val="Calibri"/>
      </rPr>
      <t xml:space="preserve">
</t>
    </r>
    <r>
      <rPr>
        <sz val="11"/>
        <color rgb="FF006096"/>
        <rFont val="Roboto Condensed"/>
      </rPr>
      <t>Get-AzKeyVault -VaultName &lt;Vault Name&gt;</t>
    </r>
    <r>
      <rPr>
        <sz val="11"/>
        <color rgb="FF006096"/>
        <rFont val="Roboto Condensed"/>
      </rPr>
      <t xml:space="preserve">
</t>
    </r>
    <r>
      <rPr>
        <sz val="11"/>
        <color rgb="FF000000"/>
        <rFont val="Calibri"/>
      </rPr>
      <t xml:space="preserve">
</t>
    </r>
    <r>
      <rPr>
        <sz val="11"/>
        <color rgb="FF000000"/>
        <rFont val="Calibri"/>
      </rPr>
      <t xml:space="preserve">For each Key vault with the </t>
    </r>
    <r>
      <rPr>
        <b/>
        <sz val="11"/>
        <color rgb="FF000000"/>
        <rFont val="Calibri"/>
      </rPr>
      <t>EnableRbacAuthorization</t>
    </r>
    <r>
      <rPr>
        <sz val="11"/>
        <color rgb="FF000000"/>
        <rFont val="Calibri"/>
      </rPr>
      <t xml:space="preserve"> setting set to </t>
    </r>
    <r>
      <rPr>
        <b/>
        <sz val="11"/>
        <color rgb="FF000000"/>
        <rFont val="Calibri"/>
      </rPr>
      <t>False</t>
    </r>
    <r>
      <rPr>
        <sz val="11"/>
        <color rgb="FF000000"/>
        <rFont val="Calibri"/>
      </rPr>
      <t xml:space="preserve"> or empty, run the following command.</t>
    </r>
    <r>
      <rPr>
        <sz val="11"/>
        <color rgb="FF000000"/>
        <rFont val="Calibri"/>
      </rPr>
      <t xml:space="preserve">
</t>
    </r>
    <r>
      <rPr>
        <sz val="11"/>
        <color rgb="FF006096"/>
        <rFont val="Roboto Condensed"/>
      </rPr>
      <t>Get-AzKeyVaultKey -VaultName &lt;Vault Name&gt;</t>
    </r>
    <r>
      <rPr>
        <sz val="11"/>
        <color rgb="FF006096"/>
        <rFont val="Roboto Condensed"/>
      </rPr>
      <t xml:space="preserve">
</t>
    </r>
    <r>
      <rPr>
        <sz val="11"/>
        <color rgb="FF000000"/>
        <rFont val="Calibri"/>
      </rPr>
      <t xml:space="preserve">
</t>
    </r>
    <r>
      <rPr>
        <sz val="11"/>
        <color rgb="FF000000"/>
        <rFont val="Calibri"/>
      </rPr>
      <t xml:space="preserve">Make sure the </t>
    </r>
    <r>
      <rPr>
        <b/>
        <sz val="11"/>
        <color rgb="FF000000"/>
        <rFont val="Calibri"/>
      </rPr>
      <t>Expires</t>
    </r>
    <r>
      <rPr>
        <sz val="11"/>
        <color rgb="FF000000"/>
        <rFont val="Calibri"/>
      </rPr>
      <t xml:space="preserve"> setting is configured with a value as appropriate wherever the </t>
    </r>
    <r>
      <rPr>
        <b/>
        <sz val="11"/>
        <color rgb="FF000000"/>
        <rFont val="Calibri"/>
      </rPr>
      <t>Enabled</t>
    </r>
    <r>
      <rPr>
        <sz val="11"/>
        <color rgb="FF000000"/>
        <rFont val="Calibri"/>
      </rPr>
      <t xml:space="preserve"> setting is set to </t>
    </r>
    <r>
      <rPr>
        <b/>
        <sz val="11"/>
        <color rgb="FF000000"/>
        <rFont val="Calibri"/>
      </rPr>
      <t>True</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152b15f7-8e1f-4c1f-ab71-8c010ba5dbc0 </t>
    </r>
    <r>
      <rPr>
        <sz val="11"/>
        <color rgb="FF0000FF"/>
        <rFont val="Calibri"/>
      </rPr>
      <t>(https://portal.azure.com/#view/Microsoft_Azure_Policy/PolicyDetailBlade/definitionId/%2Fproviders%2FMicrosoft.Authorization%2FpolicyDefinitions%2F152b15f7-8e1f-4c1f-ab71-8c010ba5dbc0)</t>
    </r>
    <r>
      <rPr>
        <sz val="11"/>
        <color rgb="FF000000"/>
        <rFont val="Calibri"/>
      </rPr>
      <t xml:space="preserve"> </t>
    </r>
    <r>
      <rPr>
        <b/>
        <sz val="11"/>
        <color rgb="FF000000"/>
        <rFont val="Calibri"/>
      </rPr>
      <t>- Name:</t>
    </r>
    <r>
      <rPr>
        <sz val="11"/>
        <color rgb="FF000000"/>
        <rFont val="Calibri"/>
      </rPr>
      <t xml:space="preserve"> 'Key Vault keys should have an expiration date'</t>
    </r>
  </si>
  <si>
    <t>8.3.3</t>
  </si>
  <si>
    <r>
      <rPr>
        <sz val="11"/>
        <rFont val="Calibri"/>
      </rPr>
      <t>Ensure that the Expiration Date is set for All Secrets in Key Vaults using RBAC</t>
    </r>
  </si>
  <si>
    <r>
      <rPr>
        <b/>
        <sz val="11"/>
        <color rgb="FF000000"/>
        <rFont val="Calibri"/>
      </rPr>
      <t>Requisite RBAC Permissions for Secrets - read section overview!</t>
    </r>
    <r>
      <rPr>
        <sz val="11"/>
        <color rgb="FF000000"/>
        <rFont val="Calibri"/>
      </rPr>
      <t xml:space="preserve">
</t>
    </r>
    <r>
      <rPr>
        <sz val="11"/>
        <color rgb="FF000000"/>
        <rFont val="Calibri"/>
      </rPr>
      <t xml:space="preserve">Remediation Role = </t>
    </r>
    <r>
      <rPr>
        <b/>
        <sz val="11"/>
        <color rgb="FF000000"/>
        <rFont val="Calibri"/>
      </rPr>
      <t>Key Vault Secrets Officer</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under </t>
    </r>
    <r>
      <rPr>
        <b/>
        <sz val="11"/>
        <color rgb="FF000000"/>
        <rFont val="Calibri"/>
      </rPr>
      <t>Objects</t>
    </r>
    <r>
      <rPr>
        <sz val="11"/>
        <color rgb="FF000000"/>
        <rFont val="Calibri"/>
      </rPr>
      <t xml:space="preserve">, select </t>
    </r>
    <r>
      <rPr>
        <b/>
        <sz val="11"/>
        <color rgb="FF000000"/>
        <rFont val="Calibri"/>
      </rPr>
      <t>Secrets</t>
    </r>
    <r>
      <rPr>
        <sz val="11"/>
        <color rgb="FF000000"/>
        <rFont val="Calibri"/>
      </rPr>
      <t>.</t>
    </r>
    <r>
      <rPr>
        <sz val="11"/>
        <color rgb="FF000000"/>
        <rFont val="Calibri"/>
      </rPr>
      <t xml:space="preserve">
</t>
    </r>
    <r>
      <rPr>
        <sz val="11"/>
        <color rgb="FF000000"/>
        <rFont val="Calibri"/>
      </rPr>
      <t xml:space="preserve">- In the main pane, ensure that the status of the secret(s)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Click on the secret(s) without </t>
    </r>
    <r>
      <rPr>
        <b/>
        <sz val="11"/>
        <color rgb="FF000000"/>
        <rFont val="Calibri"/>
      </rPr>
      <t>Expiration date</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current version</t>
    </r>
    <r>
      <rPr>
        <sz val="11"/>
        <color rgb="FF000000"/>
        <rFont val="Calibri"/>
      </rPr>
      <t xml:space="preserve"> secret</t>
    </r>
    <r>
      <rPr>
        <sz val="11"/>
        <color rgb="FF000000"/>
        <rFont val="Calibri"/>
      </rPr>
      <t xml:space="preserve">
</t>
    </r>
    <r>
      <rPr>
        <sz val="11"/>
        <color rgb="FF000000"/>
        <rFont val="Calibri"/>
      </rPr>
      <t xml:space="preserve">- Click the checkbox </t>
    </r>
    <r>
      <rPr>
        <b/>
        <sz val="11"/>
        <color rgb="FF000000"/>
        <rFont val="Calibri"/>
      </rPr>
      <t>Set expiration date</t>
    </r>
    <r>
      <rPr>
        <sz val="11"/>
        <color rgb="FF000000"/>
        <rFont val="Calibri"/>
      </rPr>
      <t xml:space="preserve"> and set an appropriate </t>
    </r>
    <r>
      <rPr>
        <b/>
        <sz val="11"/>
        <color rgb="FF000000"/>
        <rFont val="Calibri"/>
      </rPr>
      <t>Expiration date</t>
    </r>
    <r>
      <rPr>
        <sz val="11"/>
        <color rgb="FF000000"/>
        <rFont val="Calibri"/>
      </rPr>
      <t xml:space="preserve"> on the secret.</t>
    </r>
    <r>
      <rPr>
        <sz val="11"/>
        <color rgb="FF000000"/>
        <rFont val="Calibri"/>
      </rPr>
      <t xml:space="preserve">
</t>
    </r>
    <r>
      <rPr>
        <sz val="11"/>
        <color rgb="FF000000"/>
        <rFont val="Calibri"/>
      </rPr>
      <t>- Click Apply.</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Update the Expiration date for the secret using the below command:</t>
    </r>
    <r>
      <rPr>
        <sz val="11"/>
        <color rgb="FF000000"/>
        <rFont val="Calibri"/>
      </rPr>
      <t xml:space="preserve">
</t>
    </r>
    <r>
      <rPr>
        <sz val="11"/>
        <color rgb="FF006096"/>
        <rFont val="Roboto Condensed"/>
      </rPr>
      <t>az keyvault secret set-attributes --name &lt;secret_name&gt; --vault-name &lt;vault_name&gt; --expires Y-m-d'T'H:M:S'Z'</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Set-AzKeyVaultSecretAttribute -VaultName &lt;vault_name&gt; -Name &lt;secret_name&gt; -Expires &lt;date_time&gt;</t>
    </r>
    <r>
      <rPr>
        <sz val="11"/>
        <color rgb="FF006096"/>
        <rFont val="Roboto Condensed"/>
      </rPr>
      <t xml:space="preserve">
</t>
    </r>
  </si>
  <si>
    <r>
      <rPr>
        <sz val="11"/>
        <color rgb="FF000000"/>
        <rFont val="Calibri"/>
      </rPr>
      <t>Ensure that all Secrets in Azure Key Vaults using Role Based Access Control (RBAC) have an expiration date set.</t>
    </r>
    <r>
      <rPr>
        <sz val="11"/>
        <color rgb="FF000000"/>
        <rFont val="Calibri"/>
      </rPr>
      <t xml:space="preserve">
</t>
    </r>
    <r>
      <rPr>
        <b/>
        <sz val="11"/>
        <color rgb="FF000000"/>
        <rFont val="Calibri"/>
      </rPr>
      <t>Note:</t>
    </r>
    <r>
      <rPr>
        <sz val="11"/>
        <color rgb="FF000000"/>
        <rFont val="Calibri"/>
      </rPr>
      <t xml:space="preserve"> The audit commands require data-plane access to each Key Vault in addition to themanagement-plane </t>
    </r>
    <r>
      <rPr>
        <b/>
        <sz val="11"/>
        <color rgb="FF000000"/>
        <rFont val="Calibri"/>
      </rPr>
      <t>Reader</t>
    </r>
    <r>
      <rPr>
        <sz val="11"/>
        <color rgb="FF000000"/>
        <rFont val="Calibri"/>
      </rPr>
      <t xml:space="preserve"> role. Without data-plane access these commands return empty results silently.</t>
    </r>
  </si>
  <si>
    <r>
      <rPr>
        <sz val="11"/>
        <color rgb="FF000000"/>
        <rFont val="Calibri"/>
      </rPr>
      <t>Secrets cannot be used beyond their assigned expiry date respectively. Secrets need to be rotated periodically wherever they are used.</t>
    </r>
  </si>
  <si>
    <r>
      <rPr>
        <b/>
        <sz val="11"/>
        <color rgb="FF000000"/>
        <rFont val="Calibri"/>
      </rPr>
      <t>Requisite RBAC Permissions for Secrets - read section overview!</t>
    </r>
    <r>
      <rPr>
        <sz val="11"/>
        <color rgb="FF000000"/>
        <rFont val="Calibri"/>
      </rPr>
      <t xml:space="preserve">
</t>
    </r>
    <r>
      <rPr>
        <sz val="11"/>
        <color rgb="FF000000"/>
        <rFont val="Calibri"/>
      </rPr>
      <t xml:space="preserve">Audit Role = </t>
    </r>
    <r>
      <rPr>
        <b/>
        <sz val="11"/>
        <color rgb="FF000000"/>
        <rFont val="Calibri"/>
      </rPr>
      <t>Key Vault Secrets User</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under </t>
    </r>
    <r>
      <rPr>
        <b/>
        <sz val="11"/>
        <color rgb="FF000000"/>
        <rFont val="Calibri"/>
      </rPr>
      <t>Objects</t>
    </r>
    <r>
      <rPr>
        <sz val="11"/>
        <color rgb="FF000000"/>
        <rFont val="Calibri"/>
      </rPr>
      <t xml:space="preserve">, select </t>
    </r>
    <r>
      <rPr>
        <b/>
        <sz val="11"/>
        <color rgb="FF000000"/>
        <rFont val="Calibri"/>
      </rPr>
      <t>Secrets</t>
    </r>
    <r>
      <rPr>
        <sz val="11"/>
        <color rgb="FF000000"/>
        <rFont val="Calibri"/>
      </rPr>
      <t>.</t>
    </r>
    <r>
      <rPr>
        <sz val="11"/>
        <color rgb="FF000000"/>
        <rFont val="Calibri"/>
      </rPr>
      <t xml:space="preserve">
</t>
    </r>
    <r>
      <rPr>
        <sz val="11"/>
        <color rgb="FF000000"/>
        <rFont val="Calibri"/>
      </rPr>
      <t xml:space="preserve">- In the main pane, ensure that the status of the secret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For each enabled secret, ensure that an appropriate </t>
    </r>
    <r>
      <rPr>
        <b/>
        <sz val="11"/>
        <color rgb="FF000000"/>
        <rFont val="Calibri"/>
      </rPr>
      <t>Expiration date</t>
    </r>
    <r>
      <rPr>
        <sz val="11"/>
        <color rgb="FF000000"/>
        <rFont val="Calibri"/>
      </rPr>
      <t xml:space="preserve"> is set.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that the output of the below command contains ID (id), enabled status as </t>
    </r>
    <r>
      <rPr>
        <b/>
        <sz val="11"/>
        <color rgb="FF000000"/>
        <rFont val="Calibri"/>
      </rPr>
      <t>true</t>
    </r>
    <r>
      <rPr>
        <sz val="11"/>
        <color rgb="FF000000"/>
        <rFont val="Calibri"/>
      </rPr>
      <t xml:space="preserve"> and Expiration date (</t>
    </r>
    <r>
      <rPr>
        <b/>
        <sz val="11"/>
        <color rgb="FF000000"/>
        <rFont val="Calibri"/>
      </rPr>
      <t>expires</t>
    </r>
    <r>
      <rPr>
        <sz val="11"/>
        <color rgb="FF000000"/>
        <rFont val="Calibri"/>
      </rPr>
      <t xml:space="preserve">) is not </t>
    </r>
    <r>
      <rPr>
        <b/>
        <sz val="11"/>
        <color rgb="FF000000"/>
        <rFont val="Calibri"/>
      </rPr>
      <t>empty</t>
    </r>
    <r>
      <rPr>
        <sz val="11"/>
        <color rgb="FF000000"/>
        <rFont val="Calibri"/>
      </rPr>
      <t xml:space="preserve"> or </t>
    </r>
    <r>
      <rPr>
        <b/>
        <sz val="11"/>
        <color rgb="FF000000"/>
        <rFont val="Calibri"/>
      </rPr>
      <t>null</t>
    </r>
    <r>
      <rPr>
        <sz val="11"/>
        <color rgb="FF000000"/>
        <rFont val="Calibri"/>
      </rPr>
      <t>:</t>
    </r>
    <r>
      <rPr>
        <sz val="11"/>
        <color rgb="FF000000"/>
        <rFont val="Calibri"/>
      </rPr>
      <t xml:space="preserve">
</t>
    </r>
    <r>
      <rPr>
        <sz val="11"/>
        <color rgb="FF006096"/>
        <rFont val="Roboto Condensed"/>
      </rPr>
      <t>az keyvault secret list --vault-name &lt;KEYVAULTNAME&gt; --query '[*].{"kid":kid,"enabled":attributes.enabled,"expires":attributes.expires}'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Retrieve a list of Key Vaults:</t>
    </r>
    <r>
      <rPr>
        <sz val="11"/>
        <color rgb="FF000000"/>
        <rFont val="Calibri"/>
      </rPr>
      <t xml:space="preserve">
</t>
    </r>
    <r>
      <rPr>
        <sz val="11"/>
        <color rgb="FF006096"/>
        <rFont val="Roboto Condensed"/>
      </rPr>
      <t>Get-AzKeyVault</t>
    </r>
    <r>
      <rPr>
        <sz val="11"/>
        <color rgb="FF006096"/>
        <rFont val="Roboto Condensed"/>
      </rPr>
      <t xml:space="preserve">
</t>
    </r>
    <r>
      <rPr>
        <sz val="11"/>
        <color rgb="FF000000"/>
        <rFont val="Calibri"/>
      </rPr>
      <t xml:space="preserve">
</t>
    </r>
    <r>
      <rPr>
        <sz val="11"/>
        <color rgb="FF000000"/>
        <rFont val="Calibri"/>
      </rPr>
      <t>For each Key vault, run the following command to determine which vaults are configured to use RBAC:</t>
    </r>
    <r>
      <rPr>
        <sz val="11"/>
        <color rgb="FF000000"/>
        <rFont val="Calibri"/>
      </rPr>
      <t xml:space="preserve">
</t>
    </r>
    <r>
      <rPr>
        <sz val="11"/>
        <color rgb="FF006096"/>
        <rFont val="Roboto Condensed"/>
      </rPr>
      <t>(Get-AzKeyVault -VaultName &lt;Vault Name&gt;).EnableRbacAuthorization</t>
    </r>
    <r>
      <rPr>
        <sz val="11"/>
        <color rgb="FF006096"/>
        <rFont val="Roboto Condensed"/>
      </rPr>
      <t xml:space="preserve">
</t>
    </r>
    <r>
      <rPr>
        <sz val="11"/>
        <color rgb="FF000000"/>
        <rFont val="Calibri"/>
      </rPr>
      <t xml:space="preserve">
</t>
    </r>
    <r>
      <rPr>
        <sz val="11"/>
        <color rgb="FF000000"/>
        <rFont val="Calibri"/>
      </rPr>
      <t xml:space="preserve">For each Key vault with the </t>
    </r>
    <r>
      <rPr>
        <b/>
        <sz val="11"/>
        <color rgb="FF000000"/>
        <rFont val="Calibri"/>
      </rPr>
      <t>EnableRbacAuthorization</t>
    </r>
    <r>
      <rPr>
        <sz val="11"/>
        <color rgb="FF000000"/>
        <rFont val="Calibri"/>
      </rPr>
      <t xml:space="preserve"> setting set to </t>
    </r>
    <r>
      <rPr>
        <b/>
        <sz val="11"/>
        <color rgb="FF000000"/>
        <rFont val="Calibri"/>
      </rPr>
      <t>True</t>
    </r>
    <r>
      <rPr>
        <sz val="11"/>
        <color rgb="FF000000"/>
        <rFont val="Calibri"/>
      </rPr>
      <t>, run the following command:</t>
    </r>
    <r>
      <rPr>
        <sz val="11"/>
        <color rgb="FF000000"/>
        <rFont val="Calibri"/>
      </rPr>
      <t xml:space="preserve">
</t>
    </r>
    <r>
      <rPr>
        <sz val="11"/>
        <color rgb="FF006096"/>
        <rFont val="Roboto Condensed"/>
      </rPr>
      <t>Get-AzKeyVaultSecret -VaultName &lt;Vault Name&gt; | Where-Object { $_.Enabled -and -not $_.Expires }</t>
    </r>
    <r>
      <rPr>
        <sz val="11"/>
        <color rgb="FF006096"/>
        <rFont val="Roboto Condensed"/>
      </rPr>
      <t xml:space="preserve">
</t>
    </r>
    <r>
      <rPr>
        <sz val="11"/>
        <color rgb="FF000000"/>
        <rFont val="Calibri"/>
      </rPr>
      <t xml:space="preserve">
</t>
    </r>
    <r>
      <rPr>
        <sz val="11"/>
        <color rgb="FF000000"/>
        <rFont val="Calibri"/>
      </rPr>
      <t xml:space="preserve">This returns secrets where </t>
    </r>
    <r>
      <rPr>
        <b/>
        <sz val="11"/>
        <color rgb="FF000000"/>
        <rFont val="Calibri"/>
      </rPr>
      <t>Expires</t>
    </r>
    <r>
      <rPr>
        <sz val="11"/>
        <color rgb="FF000000"/>
        <rFont val="Calibri"/>
      </rPr>
      <t xml:space="preserve"> setting is not configured with a value and the </t>
    </r>
    <r>
      <rPr>
        <b/>
        <sz val="11"/>
        <color rgb="FF000000"/>
        <rFont val="Calibri"/>
      </rPr>
      <t>Enabled</t>
    </r>
    <r>
      <rPr>
        <sz val="11"/>
        <color rgb="FF000000"/>
        <rFont val="Calibri"/>
      </rPr>
      <t xml:space="preserve"> setting is set to </t>
    </r>
    <r>
      <rPr>
        <b/>
        <sz val="11"/>
        <color rgb="FF000000"/>
        <rFont val="Calibri"/>
      </rPr>
      <t>True</t>
    </r>
    <r>
      <rPr>
        <sz val="11"/>
        <color rgb="FF000000"/>
        <rFont val="Calibri"/>
      </rPr>
      <t>.</t>
    </r>
    <r>
      <rPr>
        <sz val="11"/>
        <color rgb="FF000000"/>
        <rFont val="Calibri"/>
      </rPr>
      <t xml:space="preserve">
</t>
    </r>
    <r>
      <rPr>
        <b/>
        <sz val="11"/>
        <color rgb="FF000000"/>
        <rFont val="Calibri"/>
      </rPr>
      <t>To audit at scale</t>
    </r>
    <r>
      <rPr>
        <sz val="11"/>
        <color rgb="FF000000"/>
        <rFont val="Calibri"/>
      </rPr>
      <t>Enumerates ALL Key Vaults in the CURRENT subscription context only.Does NOT cover the entire tenant unless you loop through all subscriptions.Uses ARM (</t>
    </r>
    <r>
      <rPr>
        <b/>
        <sz val="11"/>
        <color rgb="FF000000"/>
        <rFont val="Calibri"/>
      </rPr>
      <t>Get-AzResource</t>
    </r>
    <r>
      <rPr>
        <sz val="11"/>
        <color rgb="FF000000"/>
        <rFont val="Calibri"/>
      </rPr>
      <t xml:space="preserve">) to reliably read </t>
    </r>
    <r>
      <rPr>
        <b/>
        <sz val="11"/>
        <color rgb="FF000000"/>
        <rFont val="Calibri"/>
      </rPr>
      <t>enableRbacAuthorization</t>
    </r>
    <r>
      <rPr>
        <sz val="11"/>
        <color rgb="FF000000"/>
        <rFont val="Calibri"/>
      </rPr>
      <t>.</t>
    </r>
    <r>
      <rPr>
        <sz val="11"/>
        <color rgb="FF000000"/>
        <rFont val="Calibri"/>
      </rPr>
      <t xml:space="preserve">
</t>
    </r>
    <r>
      <rPr>
        <sz val="11"/>
        <color rgb="FF006096"/>
        <rFont val="Roboto Condensed"/>
      </rPr>
      <t xml:space="preserve">$vaults = Get-AzResource -ResourceType "Microsoft.KeyVault/vaults" | ForEach-Object { </t>
    </r>
    <r>
      <rPr>
        <sz val="11"/>
        <color rgb="FF006096"/>
        <rFont val="Roboto Condensed"/>
      </rPr>
      <t xml:space="preserve">
</t>
    </r>
    <r>
      <rPr>
        <sz val="11"/>
        <color rgb="FF006096"/>
        <rFont val="Roboto Condensed"/>
      </rPr>
      <t xml:space="preserve">    $kv = Get-AzResource -ResourceId $_.ResourceId -ExpandProperties</t>
    </r>
    <r>
      <rPr>
        <sz val="11"/>
        <color rgb="FF006096"/>
        <rFont val="Roboto Condensed"/>
      </rPr>
      <t xml:space="preserve">
</t>
    </r>
    <r>
      <rPr>
        <sz val="11"/>
        <color rgb="FF006096"/>
        <rFont val="Roboto Condensed"/>
      </rPr>
      <t xml:space="preserve">    if ($kv.Properties.enableRbacAuthorization -eq $true) {</t>
    </r>
    <r>
      <rPr>
        <sz val="11"/>
        <color rgb="FF006096"/>
        <rFont val="Roboto Condensed"/>
      </rPr>
      <t xml:space="preserve">
</t>
    </r>
    <r>
      <rPr>
        <sz val="11"/>
        <color rgb="FF006096"/>
        <rFont val="Roboto Condensed"/>
      </rPr>
      <t xml:space="preserve">        [PSCustomObject]@{</t>
    </r>
    <r>
      <rPr>
        <sz val="11"/>
        <color rgb="FF006096"/>
        <rFont val="Roboto Condensed"/>
      </rPr>
      <t xml:space="preserve">
</t>
    </r>
    <r>
      <rPr>
        <sz val="11"/>
        <color rgb="FF006096"/>
        <rFont val="Roboto Condensed"/>
      </rPr>
      <t xml:space="preserve">            VaultName = $kv.Name</t>
    </r>
    <r>
      <rPr>
        <sz val="11"/>
        <color rgb="FF006096"/>
        <rFont val="Roboto Condensed"/>
      </rPr>
      <t xml:space="preserve">
</t>
    </r>
    <r>
      <rPr>
        <sz val="11"/>
        <color rgb="FF006096"/>
        <rFont val="Roboto Condensed"/>
      </rPr>
      <t xml:space="preserve">            ResourceGroup = $kv.ResourceGroupName</t>
    </r>
    <r>
      <rPr>
        <sz val="11"/>
        <color rgb="FF006096"/>
        <rFont val="Roboto Condensed"/>
      </rPr>
      <t xml:space="preserve">
</t>
    </r>
    <r>
      <rPr>
        <sz val="11"/>
        <color rgb="FF006096"/>
        <rFont val="Roboto Condensed"/>
      </rPr>
      <t xml:space="preserve">            EnableRbacAuthorization = $kv.Properties.enableRbacAuthorization</t>
    </r>
    <r>
      <rPr>
        <sz val="11"/>
        <color rgb="FF006096"/>
        <rFont val="Roboto Condensed"/>
      </rPr>
      <t xml:space="preserve">
</t>
    </r>
    <r>
      <rPr>
        <sz val="11"/>
        <color rgb="FF006096"/>
        <rFont val="Roboto Condensed"/>
      </rPr>
      <t xml:space="preserve">            SubscriptionId = $kv.SubscriptionId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Retrieves ALL secrets in EACH RBAC-enabled vault in the CURRENT subscription.This can be very heavy in large environments (no filtering at API level).Returns ONLY violations: enabled secrets WITHOUT expiration.</t>
    </r>
    <r>
      <rPr>
        <sz val="11"/>
        <color rgb="FF000000"/>
        <rFont val="Calibri"/>
      </rPr>
      <t xml:space="preserve">
</t>
    </r>
    <r>
      <rPr>
        <sz val="11"/>
        <color rgb="FF006096"/>
        <rFont val="Roboto Condensed"/>
      </rPr>
      <t>foreach ($vault in $vaults) {</t>
    </r>
    <r>
      <rPr>
        <sz val="11"/>
        <color rgb="FF006096"/>
        <rFont val="Roboto Condensed"/>
      </rPr>
      <t xml:space="preserve">
</t>
    </r>
    <r>
      <rPr>
        <sz val="11"/>
        <color rgb="FF006096"/>
        <rFont val="Roboto Condensed"/>
      </rPr>
      <t xml:space="preserve">    Get-AzKeyVaultSecret -VaultName $vault.VaultName |</t>
    </r>
    <r>
      <rPr>
        <sz val="11"/>
        <color rgb="FF006096"/>
        <rFont val="Roboto Condensed"/>
      </rPr>
      <t xml:space="preserve">
</t>
    </r>
    <r>
      <rPr>
        <sz val="11"/>
        <color rgb="FF006096"/>
        <rFont val="Roboto Condensed"/>
      </rPr>
      <t xml:space="preserve">    Where-Object { $_.Enabled -eq $true -and $_.Expires -eq $null } |</t>
    </r>
    <r>
      <rPr>
        <sz val="11"/>
        <color rgb="FF006096"/>
        <rFont val="Roboto Condensed"/>
      </rPr>
      <t xml:space="preserve">
</t>
    </r>
    <r>
      <rPr>
        <sz val="11"/>
        <color rgb="FF006096"/>
        <rFont val="Roboto Condensed"/>
      </rPr>
      <t xml:space="preserve">    Select-Object @{Name="VaultName";Expression={$vault.VaultName}}, Name, Enabled, Expires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98728c90-32c7-4049-8429-847dc0f4fe37 </t>
    </r>
    <r>
      <rPr>
        <sz val="11"/>
        <color rgb="FF0000FF"/>
        <rFont val="Calibri"/>
      </rPr>
      <t>(https://portal.azure.com/#view/Microsoft_Azure_Policy/PolicyDetailBlade/definitionId/%2Fproviders%2FMicrosoft.Authorization%2FpolicyDefinitions%2F98728c90-32c7-4049-8429-847dc0f4fe37)</t>
    </r>
    <r>
      <rPr>
        <sz val="11"/>
        <color rgb="FF000000"/>
        <rFont val="Calibri"/>
      </rPr>
      <t xml:space="preserve"> </t>
    </r>
    <r>
      <rPr>
        <b/>
        <sz val="11"/>
        <color rgb="FF000000"/>
        <rFont val="Calibri"/>
      </rPr>
      <t>- Name:</t>
    </r>
    <r>
      <rPr>
        <sz val="11"/>
        <color rgb="FF000000"/>
        <rFont val="Calibri"/>
      </rPr>
      <t xml:space="preserve"> 'Key Vault secrets should have an expiration date'</t>
    </r>
  </si>
  <si>
    <r>
      <rPr>
        <sz val="11"/>
        <color rgb="FF000000"/>
        <rFont val="Calibri"/>
      </rPr>
      <t>By default, secrets do not expire.</t>
    </r>
  </si>
  <si>
    <t>8.3.4</t>
  </si>
  <si>
    <r>
      <rPr>
        <sz val="11"/>
        <rFont val="Calibri"/>
      </rPr>
      <t>Ensure that the Expiration Date is set for All Secrets in Key Vaults using access policies (legacy)</t>
    </r>
  </si>
  <si>
    <r>
      <rPr>
        <b/>
        <sz val="11"/>
        <color rgb="FF000000"/>
        <rFont val="Calibri"/>
      </rPr>
      <t>Requisite Access Policy Permissions for Secrets - read section overview!</t>
    </r>
    <r>
      <rPr>
        <sz val="11"/>
        <color rgb="FF000000"/>
        <rFont val="Calibri"/>
      </rPr>
      <t xml:space="preserve">
</t>
    </r>
    <r>
      <rPr>
        <sz val="11"/>
        <color rgb="FF000000"/>
        <rFont val="Calibri"/>
      </rPr>
      <t xml:space="preserve">Remediation Permissions = Secrets: </t>
    </r>
    <r>
      <rPr>
        <b/>
        <sz val="11"/>
        <color rgb="FF000000"/>
        <rFont val="Calibri"/>
      </rPr>
      <t>List</t>
    </r>
    <r>
      <rPr>
        <sz val="11"/>
        <color rgb="FF000000"/>
        <rFont val="Calibri"/>
      </rPr>
      <t xml:space="preserve">, </t>
    </r>
    <r>
      <rPr>
        <b/>
        <sz val="11"/>
        <color rgb="FF000000"/>
        <rFont val="Calibri"/>
      </rPr>
      <t>Get</t>
    </r>
    <r>
      <rPr>
        <sz val="11"/>
        <color rgb="FF000000"/>
        <rFont val="Calibri"/>
      </rPr>
      <t xml:space="preserve">, </t>
    </r>
    <r>
      <rPr>
        <b/>
        <sz val="11"/>
        <color rgb="FF000000"/>
        <rFont val="Calibri"/>
      </rPr>
      <t>Set</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click on </t>
    </r>
    <r>
      <rPr>
        <b/>
        <sz val="11"/>
        <color rgb="FF000000"/>
        <rFont val="Calibri"/>
      </rPr>
      <t>Secrets</t>
    </r>
    <r>
      <rPr>
        <sz val="11"/>
        <color rgb="FF000000"/>
        <rFont val="Calibri"/>
      </rPr>
      <t>.</t>
    </r>
    <r>
      <rPr>
        <sz val="11"/>
        <color rgb="FF000000"/>
        <rFont val="Calibri"/>
      </rPr>
      <t xml:space="preserve">
</t>
    </r>
    <r>
      <rPr>
        <sz val="11"/>
        <color rgb="FF000000"/>
        <rFont val="Calibri"/>
      </rPr>
      <t xml:space="preserve">- In the main pane, ensure that the status of the secret(s) is </t>
    </r>
    <r>
      <rPr>
        <b/>
        <sz val="11"/>
        <color rgb="FF000000"/>
        <rFont val="Calibri"/>
      </rPr>
      <t>Enabled</t>
    </r>
    <r>
      <rPr>
        <sz val="11"/>
        <color rgb="FF000000"/>
        <rFont val="Calibri"/>
      </rPr>
      <t>.</t>
    </r>
    <r>
      <rPr>
        <sz val="11"/>
        <color rgb="FF000000"/>
        <rFont val="Calibri"/>
      </rPr>
      <t xml:space="preserve">
</t>
    </r>
    <r>
      <rPr>
        <sz val="11"/>
        <color rgb="FF000000"/>
        <rFont val="Calibri"/>
      </rPr>
      <t>- Click on the secret(s) without Expiration date.</t>
    </r>
    <r>
      <rPr>
        <sz val="11"/>
        <color rgb="FF000000"/>
        <rFont val="Calibri"/>
      </rPr>
      <t xml:space="preserve">
</t>
    </r>
    <r>
      <rPr>
        <sz val="11"/>
        <color rgb="FF000000"/>
        <rFont val="Calibri"/>
      </rPr>
      <t xml:space="preserve">- Click on the </t>
    </r>
    <r>
      <rPr>
        <b/>
        <sz val="11"/>
        <color rgb="FF000000"/>
        <rFont val="Calibri"/>
      </rPr>
      <t>current version</t>
    </r>
    <r>
      <rPr>
        <sz val="11"/>
        <color rgb="FF000000"/>
        <rFont val="Calibri"/>
      </rPr>
      <t xml:space="preserve"> secret</t>
    </r>
    <r>
      <rPr>
        <sz val="11"/>
        <color rgb="FF000000"/>
        <rFont val="Calibri"/>
      </rPr>
      <t xml:space="preserve">
</t>
    </r>
    <r>
      <rPr>
        <sz val="11"/>
        <color rgb="FF000000"/>
        <rFont val="Calibri"/>
      </rPr>
      <t xml:space="preserve">- Click the checkbox </t>
    </r>
    <r>
      <rPr>
        <b/>
        <sz val="11"/>
        <color rgb="FF000000"/>
        <rFont val="Calibri"/>
      </rPr>
      <t>Set expiration date</t>
    </r>
    <r>
      <rPr>
        <sz val="11"/>
        <color rgb="FF000000"/>
        <rFont val="Calibri"/>
      </rPr>
      <t xml:space="preserve"> and set an appropriate </t>
    </r>
    <r>
      <rPr>
        <b/>
        <sz val="11"/>
        <color rgb="FF000000"/>
        <rFont val="Calibri"/>
      </rPr>
      <t>Expiration date</t>
    </r>
    <r>
      <rPr>
        <sz val="11"/>
        <color rgb="FF000000"/>
        <rFont val="Calibri"/>
      </rPr>
      <t xml:space="preserve"> on the secret.</t>
    </r>
    <r>
      <rPr>
        <sz val="11"/>
        <color rgb="FF000000"/>
        <rFont val="Calibri"/>
      </rPr>
      <t xml:space="preserve">
</t>
    </r>
    <r>
      <rPr>
        <sz val="11"/>
        <color rgb="FF000000"/>
        <rFont val="Calibri"/>
      </rPr>
      <t>- Click Apply.</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Update the </t>
    </r>
    <r>
      <rPr>
        <b/>
        <sz val="11"/>
        <color rgb="FF000000"/>
        <rFont val="Calibri"/>
      </rPr>
      <t>Expiration date</t>
    </r>
    <r>
      <rPr>
        <sz val="11"/>
        <color rgb="FF000000"/>
        <rFont val="Calibri"/>
      </rPr>
      <t xml:space="preserve"> for the secret using the below command:</t>
    </r>
    <r>
      <rPr>
        <sz val="11"/>
        <color rgb="FF000000"/>
        <rFont val="Calibri"/>
      </rPr>
      <t xml:space="preserve">
</t>
    </r>
    <r>
      <rPr>
        <sz val="11"/>
        <color rgb="FF006096"/>
        <rFont val="Roboto Condensed"/>
      </rPr>
      <t>az keyvault secret set-attributes --name &lt;secret_name&gt; --vault-name &lt;vault_name&gt; --expires Y-m-d'T'H:M:S'Z'</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Key vault with the </t>
    </r>
    <r>
      <rPr>
        <b/>
        <sz val="11"/>
        <color rgb="FF000000"/>
        <rFont val="Calibri"/>
      </rPr>
      <t>EnableRbacAuthorization</t>
    </r>
    <r>
      <rPr>
        <sz val="11"/>
        <color rgb="FF000000"/>
        <rFont val="Calibri"/>
      </rPr>
      <t xml:space="preserve"> setting set to </t>
    </r>
    <r>
      <rPr>
        <b/>
        <sz val="11"/>
        <color rgb="FF000000"/>
        <rFont val="Calibri"/>
      </rPr>
      <t>False</t>
    </r>
    <r>
      <rPr>
        <sz val="11"/>
        <color rgb="FF000000"/>
        <rFont val="Calibri"/>
      </rPr>
      <t xml:space="preserve"> or empty, run the following command.</t>
    </r>
    <r>
      <rPr>
        <sz val="11"/>
        <color rgb="FF000000"/>
        <rFont val="Calibri"/>
      </rPr>
      <t xml:space="preserve">
</t>
    </r>
    <r>
      <rPr>
        <sz val="11"/>
        <color rgb="FF006096"/>
        <rFont val="Roboto Condensed"/>
      </rPr>
      <t>Set-AzKeyVaultSecret -VaultName &lt;vault_name&gt; -Name &lt;secret_name&gt; -Expires &lt;date_time&gt;</t>
    </r>
    <r>
      <rPr>
        <sz val="11"/>
        <color rgb="FF006096"/>
        <rFont val="Roboto Condensed"/>
      </rPr>
      <t xml:space="preserve">
</t>
    </r>
  </si>
  <si>
    <r>
      <rPr>
        <sz val="11"/>
        <color rgb="FF000000"/>
        <rFont val="Calibri"/>
      </rPr>
      <t>Ensure that all Secrets in Azure Key Vaults with access policies have an expiration date set.</t>
    </r>
    <r>
      <rPr>
        <sz val="11"/>
        <color rgb="FF000000"/>
        <rFont val="Calibri"/>
      </rPr>
      <t xml:space="preserve">
</t>
    </r>
    <r>
      <rPr>
        <b/>
        <sz val="11"/>
        <color rgb="FF000000"/>
        <rFont val="Calibri"/>
      </rPr>
      <t>Note:</t>
    </r>
    <r>
      <rPr>
        <sz val="11"/>
        <color rgb="FF000000"/>
        <rFont val="Calibri"/>
      </rPr>
      <t xml:space="preserve"> Using access policies is a legacy method.For improved security, use the Role-Based Access Control (RBAC) permission model instead of access policies when managing Azure Key Vault. RBAC restricts permission management to only the </t>
    </r>
    <r>
      <rPr>
        <b/>
        <sz val="11"/>
        <color rgb="FF000000"/>
        <rFont val="Calibri"/>
      </rPr>
      <t>Owner</t>
    </r>
    <r>
      <rPr>
        <sz val="11"/>
        <color rgb="FF000000"/>
        <rFont val="Calibri"/>
      </rPr>
      <t xml:space="preserve"> and </t>
    </r>
    <r>
      <rPr>
        <b/>
        <sz val="11"/>
        <color rgb="FF000000"/>
        <rFont val="Calibri"/>
      </rPr>
      <t>User Access Administrator</t>
    </r>
    <r>
      <rPr>
        <sz val="11"/>
        <color rgb="FF000000"/>
        <rFont val="Calibri"/>
      </rPr>
      <t xml:space="preserve"> roles, ensuring a clear separation between security and administrative tasks.With the Access Policy permission model, users with the </t>
    </r>
    <r>
      <rPr>
        <b/>
        <sz val="11"/>
        <color rgb="FF000000"/>
        <rFont val="Calibri"/>
      </rPr>
      <t>Contributor</t>
    </r>
    <r>
      <rPr>
        <sz val="11"/>
        <color rgb="FF000000"/>
        <rFont val="Calibri"/>
      </rPr>
      <t xml:space="preserve">, </t>
    </r>
    <r>
      <rPr>
        <b/>
        <sz val="11"/>
        <color rgb="FF000000"/>
        <rFont val="Calibri"/>
      </rPr>
      <t>Key Vault Contributor</t>
    </r>
    <r>
      <rPr>
        <sz val="11"/>
        <color rgb="FF000000"/>
        <rFont val="Calibri"/>
      </rPr>
      <t xml:space="preserve">, or any role that includes </t>
    </r>
    <r>
      <rPr>
        <b/>
        <sz val="11"/>
        <color rgb="FF000000"/>
        <rFont val="Calibri"/>
      </rPr>
      <t>Microsoft.KeyVault/vaults/write</t>
    </r>
    <r>
      <rPr>
        <sz val="11"/>
        <color rgb="FF000000"/>
        <rFont val="Calibri"/>
      </rPr>
      <t xml:space="preserve"> permissions can grant themselves data plane access by configuring a Key Vault access policy. This can result in unauthorized access and management of your key vaults, keys, secrets, and certificates. To reduce this risk, limit </t>
    </r>
    <r>
      <rPr>
        <b/>
        <sz val="11"/>
        <color rgb="FF000000"/>
        <rFont val="Calibri"/>
      </rPr>
      <t>Contributor</t>
    </r>
    <r>
      <rPr>
        <sz val="11"/>
        <color rgb="FF000000"/>
        <rFont val="Calibri"/>
      </rPr>
      <t xml:space="preserve"> role access to key vaults when using the Access Policy model.</t>
    </r>
  </si>
  <si>
    <r>
      <rPr>
        <b/>
        <sz val="11"/>
        <color rgb="FF000000"/>
        <rFont val="Calibri"/>
      </rPr>
      <t>Requisite Access Policy Permissions for Secrets - read section overview!</t>
    </r>
    <r>
      <rPr>
        <sz val="11"/>
        <color rgb="FF000000"/>
        <rFont val="Calibri"/>
      </rPr>
      <t xml:space="preserve">
</t>
    </r>
    <r>
      <rPr>
        <sz val="11"/>
        <color rgb="FF000000"/>
        <rFont val="Calibri"/>
      </rPr>
      <t xml:space="preserve">Audit Permissions = Secrets: </t>
    </r>
    <r>
      <rPr>
        <b/>
        <sz val="11"/>
        <color rgb="FF000000"/>
        <rFont val="Calibri"/>
      </rPr>
      <t>List</t>
    </r>
    <r>
      <rPr>
        <sz val="11"/>
        <color rgb="FF000000"/>
        <rFont val="Calibri"/>
      </rPr>
      <t xml:space="preserve">, </t>
    </r>
    <r>
      <rPr>
        <b/>
        <sz val="11"/>
        <color rgb="FF000000"/>
        <rFont val="Calibri"/>
      </rPr>
      <t>Get</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xml:space="preserve">- For each Key vault, under </t>
    </r>
    <r>
      <rPr>
        <b/>
        <sz val="11"/>
        <color rgb="FF000000"/>
        <rFont val="Calibri"/>
      </rPr>
      <t>Objects</t>
    </r>
    <r>
      <rPr>
        <sz val="11"/>
        <color rgb="FF000000"/>
        <rFont val="Calibri"/>
      </rPr>
      <t xml:space="preserve">, select </t>
    </r>
    <r>
      <rPr>
        <b/>
        <sz val="11"/>
        <color rgb="FF000000"/>
        <rFont val="Calibri"/>
      </rPr>
      <t>Secrets</t>
    </r>
    <r>
      <rPr>
        <sz val="11"/>
        <color rgb="FF000000"/>
        <rFont val="Calibri"/>
      </rPr>
      <t>.</t>
    </r>
    <r>
      <rPr>
        <sz val="11"/>
        <color rgb="FF000000"/>
        <rFont val="Calibri"/>
      </rPr>
      <t xml:space="preserve">
</t>
    </r>
    <r>
      <rPr>
        <sz val="11"/>
        <color rgb="FF000000"/>
        <rFont val="Calibri"/>
      </rPr>
      <t xml:space="preserve">- In the main pane, ensure that the status of the secret(s)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Expiration date</t>
    </r>
    <r>
      <rPr>
        <sz val="11"/>
        <color rgb="FF000000"/>
        <rFont val="Calibri"/>
      </rPr>
      <t xml:space="preserve"> column is not empty.</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Get a list of all the key vaults in your Azure environment by running the following command:</t>
    </r>
    <r>
      <rPr>
        <sz val="11"/>
        <color rgb="FF000000"/>
        <rFont val="Calibri"/>
      </rPr>
      <t xml:space="preserve">
</t>
    </r>
    <r>
      <rPr>
        <sz val="11"/>
        <color rgb="FF006096"/>
        <rFont val="Roboto Condensed"/>
      </rPr>
      <t>az keyvault list</t>
    </r>
    <r>
      <rPr>
        <sz val="11"/>
        <color rgb="FF006096"/>
        <rFont val="Roboto Condensed"/>
      </rPr>
      <t xml:space="preserve">
</t>
    </r>
    <r>
      <rPr>
        <sz val="11"/>
        <color rgb="FF000000"/>
        <rFont val="Calibri"/>
      </rPr>
      <t xml:space="preserve">
</t>
    </r>
    <r>
      <rPr>
        <sz val="11"/>
        <color rgb="FF000000"/>
        <rFont val="Calibri"/>
      </rPr>
      <t xml:space="preserve">For each key vault, ensure that the output of the below command contains ID (id), enabled status as </t>
    </r>
    <r>
      <rPr>
        <b/>
        <sz val="11"/>
        <color rgb="FF000000"/>
        <rFont val="Calibri"/>
      </rPr>
      <t>true</t>
    </r>
    <r>
      <rPr>
        <sz val="11"/>
        <color rgb="FF000000"/>
        <rFont val="Calibri"/>
      </rPr>
      <t xml:space="preserve"> and Expiration date (expires) is not empty or null:</t>
    </r>
    <r>
      <rPr>
        <sz val="11"/>
        <color rgb="FF000000"/>
        <rFont val="Calibri"/>
      </rPr>
      <t xml:space="preserve">
</t>
    </r>
    <r>
      <rPr>
        <sz val="11"/>
        <color rgb="FF006096"/>
        <rFont val="Roboto Condensed"/>
      </rPr>
      <t>az keyvault secret list --vault-name &lt;KEYVALUTNAME&gt; --query '[*].{"kid":kid,"enabled":attributes.enabled,"expires":attributes.expires}'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Retrieve a list of Key vaults:</t>
    </r>
    <r>
      <rPr>
        <sz val="11"/>
        <color rgb="FF000000"/>
        <rFont val="Calibri"/>
      </rPr>
      <t xml:space="preserve">
</t>
    </r>
    <r>
      <rPr>
        <sz val="11"/>
        <color rgb="FF006096"/>
        <rFont val="Roboto Condensed"/>
      </rPr>
      <t>Get-AzKeyVault</t>
    </r>
    <r>
      <rPr>
        <sz val="11"/>
        <color rgb="FF006096"/>
        <rFont val="Roboto Condensed"/>
      </rPr>
      <t xml:space="preserve">
</t>
    </r>
    <r>
      <rPr>
        <sz val="11"/>
        <color rgb="FF000000"/>
        <rFont val="Calibri"/>
      </rPr>
      <t xml:space="preserve">
</t>
    </r>
    <r>
      <rPr>
        <sz val="11"/>
        <color rgb="FF000000"/>
        <rFont val="Calibri"/>
      </rPr>
      <t>For each Key vault run the following command to determine which vaults are configured to use RBAC:</t>
    </r>
    <r>
      <rPr>
        <sz val="11"/>
        <color rgb="FF000000"/>
        <rFont val="Calibri"/>
      </rPr>
      <t xml:space="preserve">
</t>
    </r>
    <r>
      <rPr>
        <sz val="11"/>
        <color rgb="FF006096"/>
        <rFont val="Roboto Condensed"/>
      </rPr>
      <t>Get-AzKeyVault -VaultName &lt;Vault Name&gt;</t>
    </r>
    <r>
      <rPr>
        <sz val="11"/>
        <color rgb="FF006096"/>
        <rFont val="Roboto Condensed"/>
      </rPr>
      <t xml:space="preserve">
</t>
    </r>
    <r>
      <rPr>
        <sz val="11"/>
        <color rgb="FF000000"/>
        <rFont val="Calibri"/>
      </rPr>
      <t xml:space="preserve">
</t>
    </r>
    <r>
      <rPr>
        <sz val="11"/>
        <color rgb="FF000000"/>
        <rFont val="Calibri"/>
      </rPr>
      <t xml:space="preserve">For each Key Vault with the </t>
    </r>
    <r>
      <rPr>
        <b/>
        <sz val="11"/>
        <color rgb="FF000000"/>
        <rFont val="Calibri"/>
      </rPr>
      <t>EnableRbacAuthorization</t>
    </r>
    <r>
      <rPr>
        <sz val="11"/>
        <color rgb="FF000000"/>
        <rFont val="Calibri"/>
      </rPr>
      <t xml:space="preserve"> setting set to </t>
    </r>
    <r>
      <rPr>
        <b/>
        <sz val="11"/>
        <color rgb="FF000000"/>
        <rFont val="Calibri"/>
      </rPr>
      <t>False</t>
    </r>
    <r>
      <rPr>
        <sz val="11"/>
        <color rgb="FF000000"/>
        <rFont val="Calibri"/>
      </rPr>
      <t xml:space="preserve"> or empty, run the following command.</t>
    </r>
    <r>
      <rPr>
        <sz val="11"/>
        <color rgb="FF000000"/>
        <rFont val="Calibri"/>
      </rPr>
      <t xml:space="preserve">
</t>
    </r>
    <r>
      <rPr>
        <sz val="11"/>
        <color rgb="FF006096"/>
        <rFont val="Roboto Condensed"/>
      </rPr>
      <t>Get-AzKeyVaultSecret -VaultName &lt;Vault Name&gt;</t>
    </r>
    <r>
      <rPr>
        <sz val="11"/>
        <color rgb="FF006096"/>
        <rFont val="Roboto Condensed"/>
      </rPr>
      <t xml:space="preserve">
</t>
    </r>
    <r>
      <rPr>
        <sz val="11"/>
        <color rgb="FF000000"/>
        <rFont val="Calibri"/>
      </rPr>
      <t xml:space="preserve">
</t>
    </r>
    <r>
      <rPr>
        <sz val="11"/>
        <color rgb="FF000000"/>
        <rFont val="Calibri"/>
      </rPr>
      <t xml:space="preserve">Make sure the </t>
    </r>
    <r>
      <rPr>
        <b/>
        <sz val="11"/>
        <color rgb="FF000000"/>
        <rFont val="Calibri"/>
      </rPr>
      <t>Expires</t>
    </r>
    <r>
      <rPr>
        <sz val="11"/>
        <color rgb="FF000000"/>
        <rFont val="Calibri"/>
      </rPr>
      <t xml:space="preserve"> setting is configured with a value as appropriate wherever the </t>
    </r>
    <r>
      <rPr>
        <b/>
        <sz val="11"/>
        <color rgb="FF000000"/>
        <rFont val="Calibri"/>
      </rPr>
      <t>Enabled</t>
    </r>
    <r>
      <rPr>
        <sz val="11"/>
        <color rgb="FF000000"/>
        <rFont val="Calibri"/>
      </rPr>
      <t xml:space="preserve"> setting is set to </t>
    </r>
    <r>
      <rPr>
        <b/>
        <sz val="11"/>
        <color rgb="FF000000"/>
        <rFont val="Calibri"/>
      </rPr>
      <t>True</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98728c90-32c7-4049-8429-847dc0f4fe37 </t>
    </r>
    <r>
      <rPr>
        <sz val="11"/>
        <color rgb="FF0000FF"/>
        <rFont val="Calibri"/>
      </rPr>
      <t>(https://portal.azure.com/#view/Microsoft_Azure_Policy/PolicyDetailBlade/definitionId/%2Fproviders%2FMicrosoft.Authorization%2FpolicyDefinitions%2F98728c90-32c7-4049-8429-847dc0f4fe37)</t>
    </r>
    <r>
      <rPr>
        <sz val="11"/>
        <color rgb="FF000000"/>
        <rFont val="Calibri"/>
      </rPr>
      <t xml:space="preserve"> </t>
    </r>
    <r>
      <rPr>
        <b/>
        <sz val="11"/>
        <color rgb="FF000000"/>
        <rFont val="Calibri"/>
      </rPr>
      <t>- Name:</t>
    </r>
    <r>
      <rPr>
        <sz val="11"/>
        <color rgb="FF000000"/>
        <rFont val="Calibri"/>
      </rPr>
      <t xml:space="preserve"> 'Key Vault secrets should have an expiration date'</t>
    </r>
  </si>
  <si>
    <t>8.3.5</t>
  </si>
  <si>
    <r>
      <rPr>
        <sz val="11"/>
        <rFont val="Calibri"/>
      </rPr>
      <t xml:space="preserve">Ensure </t>
    </r>
    <r>
      <rPr>
        <sz val="11"/>
        <color rgb="FF000000"/>
        <rFont val="Calibri"/>
      </rPr>
      <t>'</t>
    </r>
    <r>
      <rPr>
        <b/>
        <sz val="11"/>
        <color rgb="FF000000"/>
        <rFont val="Calibri"/>
      </rPr>
      <t>Purge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</si>
  <si>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Note:</t>
    </r>
    <r>
      <rPr>
        <sz val="11"/>
        <color rgb="FF000000"/>
        <rFont val="Calibri"/>
      </rPr>
      <t xml:space="preserve"> Once enabled, purge protection cannot be disabled.</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Click the name of a key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Select the radio button next to </t>
    </r>
    <r>
      <rPr>
        <b/>
        <sz val="11"/>
        <color rgb="FF000000"/>
        <rFont val="Calibri"/>
      </rPr>
      <t>Enable purge protection (enforce a mandatory retention period for deleted vaults and vault objects)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key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key vault requiring remediation, run the following command to enable purge protection:</t>
    </r>
    <r>
      <rPr>
        <sz val="11"/>
        <color rgb="FF000000"/>
        <rFont val="Calibri"/>
      </rPr>
      <t xml:space="preserve">
</t>
    </r>
    <r>
      <rPr>
        <sz val="11"/>
        <color rgb="FF006096"/>
        <rFont val="Roboto Condensed"/>
      </rPr>
      <t>az resource update --resource-group &lt;resource-group&gt; --name &lt;key-vault&gt; --resource-type "Microsoft.KeyVault/vaults" --set properties.enablePurgeProtection=true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key vault requiring remediation, run the following command to enable purge protection:</t>
    </r>
    <r>
      <rPr>
        <sz val="11"/>
        <color rgb="FF000000"/>
        <rFont val="Calibri"/>
      </rPr>
      <t xml:space="preserve">
</t>
    </r>
    <r>
      <rPr>
        <sz val="11"/>
        <color rgb="FF006096"/>
        <rFont val="Roboto Condensed"/>
      </rPr>
      <t>Update-AzKeyVault -ResourceGroupName &lt;resource-group&gt; -VaultName &lt;key-vault&gt; -EnablePurgeProtection</t>
    </r>
    <r>
      <rPr>
        <sz val="11"/>
        <color rgb="FF006096"/>
        <rFont val="Roboto Condensed"/>
      </rPr>
      <t xml:space="preserve">
</t>
    </r>
  </si>
  <si>
    <r>
      <rPr>
        <sz val="11"/>
        <color rgb="FF000000"/>
        <rFont val="Calibri"/>
      </rPr>
      <t>Key vaults contain object keys, secrets, and certificates. Deletion of a key vault can cause immediate data loss or loss of security functions (authentication, validation, verification, non-repudiation, etc.) supported by the key vault objects.</t>
    </r>
    <r>
      <rPr>
        <sz val="11"/>
        <color rgb="FF000000"/>
        <rFont val="Calibri"/>
      </rPr>
      <t xml:space="preserve">
</t>
    </r>
    <r>
      <rPr>
        <sz val="11"/>
        <color rgb="FF000000"/>
        <rFont val="Calibri"/>
      </rPr>
      <t>It is recommended the key vault be made recoverable by enabling the "purge protection" function. This is to prevent the loss of encrypted data, including storage accounts, SQL databases, and/or dependent services provided by key vault objects (keys, secrets, certificates, etc.).</t>
    </r>
    <r>
      <rPr>
        <sz val="11"/>
        <color rgb="FF000000"/>
        <rFont val="Calibri"/>
      </rPr>
      <t xml:space="preserve">
</t>
    </r>
    <r>
      <rPr>
        <b/>
        <sz val="11"/>
        <color rgb="FF000000"/>
        <rFont val="Calibri"/>
      </rPr>
      <t>NOTE:</t>
    </r>
    <r>
      <rPr>
        <sz val="11"/>
        <color rgb="FF000000"/>
        <rFont val="Calibri"/>
      </rPr>
      <t xml:space="preserve"> In February 2025, Microsoft enabled soft delete protection on all key vaults. Users can no longer opt out of or turn off soft delete.</t>
    </r>
    <r>
      <rPr>
        <sz val="11"/>
        <color rgb="FF000000"/>
        <rFont val="Calibri"/>
      </rPr>
      <t xml:space="preserve">
</t>
    </r>
    <r>
      <rPr>
        <b/>
        <sz val="11"/>
        <color rgb="FF000000"/>
        <rFont val="Calibri"/>
      </rPr>
      <t>WARNING:</t>
    </r>
    <r>
      <rPr>
        <sz val="11"/>
        <color rgb="FF000000"/>
        <rFont val="Calibri"/>
      </rPr>
      <t xml:space="preserve"> A current limitation is that role assignments disappear when a key vault is deleted. All role assignments will need to be recreated after recovery.</t>
    </r>
  </si>
  <si>
    <r>
      <rPr>
        <sz val="11"/>
        <color rgb="FF000000"/>
        <rFont val="Calibri"/>
      </rPr>
      <t>Once purge protection is enabled for a key vault, it cannot be disabled.</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</si>
  <si>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Click the name of a key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Purge protection</t>
    </r>
    <r>
      <rPr>
        <sz val="11"/>
        <color rgb="FF000000"/>
        <rFont val="Calibri"/>
      </rPr>
      <t xml:space="preserve">, ensure that </t>
    </r>
    <r>
      <rPr>
        <b/>
        <sz val="11"/>
        <color rgb="FF000000"/>
        <rFont val="Calibri"/>
      </rPr>
      <t>Enable purge protection (enforce a mandatory retention period for deleted vaults and vault objects)</t>
    </r>
    <r>
      <rPr>
        <sz val="11"/>
        <color rgb="FF000000"/>
        <rFont val="Calibri"/>
      </rPr>
      <t xml:space="preserve"> is selected.</t>
    </r>
    <r>
      <rPr>
        <sz val="11"/>
        <color rgb="FF000000"/>
        <rFont val="Calibri"/>
      </rPr>
      <t xml:space="preserve">
</t>
    </r>
    <r>
      <rPr>
        <sz val="11"/>
        <color rgb="FF000000"/>
        <rFont val="Calibri"/>
      </rPr>
      <t>- Repeat steps 1-4 for each key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key vaults:</t>
    </r>
    <r>
      <rPr>
        <sz val="11"/>
        <color rgb="FF000000"/>
        <rFont val="Calibri"/>
      </rPr>
      <t xml:space="preserve">
</t>
    </r>
    <r>
      <rPr>
        <sz val="11"/>
        <color rgb="FF006096"/>
        <rFont val="Roboto Condensed"/>
      </rPr>
      <t>az resource list --query "[?type=='Microsoft.KeyVault/vaults']"</t>
    </r>
    <r>
      <rPr>
        <sz val="11"/>
        <color rgb="FF006096"/>
        <rFont val="Roboto Condensed"/>
      </rPr>
      <t xml:space="preserve">
</t>
    </r>
    <r>
      <rPr>
        <sz val="11"/>
        <color rgb="FF000000"/>
        <rFont val="Calibri"/>
      </rPr>
      <t xml:space="preserve">
</t>
    </r>
    <r>
      <rPr>
        <sz val="11"/>
        <color rgb="FF000000"/>
        <rFont val="Calibri"/>
      </rPr>
      <t>For each key vault, run the following command to get the purge protection setting:</t>
    </r>
    <r>
      <rPr>
        <sz val="11"/>
        <color rgb="FF000000"/>
        <rFont val="Calibri"/>
      </rPr>
      <t xml:space="preserve">
</t>
    </r>
    <r>
      <rPr>
        <sz val="11"/>
        <color rgb="FF006096"/>
        <rFont val="Roboto Condensed"/>
      </rPr>
      <t>az resource show --resource-group &lt;resource-group&gt; --name &lt;key-vault&gt; --resource-type "Microsoft.KeyVault/vaults" --query properties.enablePurgeProtection</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true</t>
    </r>
    <r>
      <rPr>
        <sz val="11"/>
        <color rgb="FF000000"/>
        <rFont val="Calibri"/>
      </rPr>
      <t xml:space="preserve">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key vaults:</t>
    </r>
    <r>
      <rPr>
        <sz val="11"/>
        <color rgb="FF000000"/>
        <rFont val="Calibri"/>
      </rPr>
      <t xml:space="preserve">
</t>
    </r>
    <r>
      <rPr>
        <sz val="11"/>
        <color rgb="FF006096"/>
        <rFont val="Roboto Condensed"/>
      </rPr>
      <t>Get-AzKeyVault</t>
    </r>
    <r>
      <rPr>
        <sz val="11"/>
        <color rgb="FF006096"/>
        <rFont val="Roboto Condensed"/>
      </rPr>
      <t xml:space="preserve">
</t>
    </r>
    <r>
      <rPr>
        <sz val="11"/>
        <color rgb="FF000000"/>
        <rFont val="Calibri"/>
      </rPr>
      <t xml:space="preserve">
</t>
    </r>
    <r>
      <rPr>
        <sz val="11"/>
        <color rgb="FF000000"/>
        <rFont val="Calibri"/>
      </rPr>
      <t>For each key vault, run the following command to get the key vault details:</t>
    </r>
    <r>
      <rPr>
        <sz val="11"/>
        <color rgb="FF000000"/>
        <rFont val="Calibri"/>
      </rPr>
      <t xml:space="preserve">
</t>
    </r>
    <r>
      <rPr>
        <sz val="11"/>
        <color rgb="FF006096"/>
        <rFont val="Roboto Condensed"/>
      </rPr>
      <t>Get-AzKeyVault -ResourceGroupName &lt;resource-group&gt; -VaultName &lt;key-vault&gt;</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Purge Protection 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0b60c0b2-2dc2-4e1c-b5c9-abbed971de53 </t>
    </r>
    <r>
      <rPr>
        <sz val="11"/>
        <color rgb="FF0000FF"/>
        <rFont val="Calibri"/>
      </rPr>
      <t>(https://portal.azure.com/#view/Microsoft_Azure_Policy/PolicyDetailBlade/definitionId/%2Fproviders%2FMicrosoft.Authorization%2FpolicyDefinitions%2F0b60c0b2-2dc2-4e1c-b5c9-abbed971de53)</t>
    </r>
    <r>
      <rPr>
        <sz val="11"/>
        <color rgb="FF000000"/>
        <rFont val="Calibri"/>
      </rPr>
      <t xml:space="preserve"> </t>
    </r>
    <r>
      <rPr>
        <b/>
        <sz val="11"/>
        <color rgb="FF000000"/>
        <rFont val="Calibri"/>
      </rPr>
      <t>- Name:</t>
    </r>
    <r>
      <rPr>
        <sz val="11"/>
        <color rgb="FF000000"/>
        <rFont val="Calibri"/>
      </rPr>
      <t xml:space="preserve"> 'Key vaults should have deletion protection enabled'</t>
    </r>
  </si>
  <si>
    <r>
      <rPr>
        <sz val="11"/>
        <color rgb="FF000000"/>
        <rFont val="Calibri"/>
      </rPr>
      <t>Purge protection is disabled by default.</t>
    </r>
  </si>
  <si>
    <t>8.3.6</t>
  </si>
  <si>
    <r>
      <rPr>
        <sz val="11"/>
        <rFont val="Calibri"/>
      </rPr>
      <t>Ensure that Role Based Access Control for Azure Key Vault is Enabled</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</si>
  <si>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Key Vaults can be configured to use </t>
    </r>
    <r>
      <rPr>
        <b/>
        <sz val="11"/>
        <color rgb="FF000000"/>
        <rFont val="Calibri"/>
      </rPr>
      <t>Azure role-based access control</t>
    </r>
    <r>
      <rPr>
        <sz val="11"/>
        <color rgb="FF000000"/>
        <rFont val="Calibri"/>
      </rPr>
      <t xml:space="preserve"> on creation.</t>
    </r>
    <r>
      <rPr>
        <sz val="11"/>
        <color rgb="FF000000"/>
        <rFont val="Calibri"/>
      </rPr>
      <t xml:space="preserve">
</t>
    </r>
    <r>
      <rPr>
        <sz val="11"/>
        <color rgb="FF000000"/>
        <rFont val="Calibri"/>
      </rPr>
      <t>For existing Key Vaults:</t>
    </r>
    <r>
      <rPr>
        <sz val="11"/>
        <color rgb="FF000000"/>
        <rFont val="Calibri"/>
      </rPr>
      <t xml:space="preserve">
</t>
    </r>
    <r>
      <rPr>
        <sz val="11"/>
        <color rgb="FF000000"/>
        <rFont val="Calibri"/>
      </rPr>
      <t>- From Azure Home open the Portal Menu in the top left corner</t>
    </r>
    <r>
      <rPr>
        <sz val="11"/>
        <color rgb="FF000000"/>
        <rFont val="Calibri"/>
      </rPr>
      <t xml:space="preserve">
</t>
    </r>
    <r>
      <rPr>
        <sz val="11"/>
        <color rgb="FF000000"/>
        <rFont val="Calibri"/>
      </rPr>
      <t xml:space="preserve">- Select </t>
    </r>
    <r>
      <rPr>
        <b/>
        <sz val="11"/>
        <color rgb="FF000000"/>
        <rFont val="Calibri"/>
      </rPr>
      <t>Key Vaults</t>
    </r>
    <r>
      <rPr>
        <sz val="11"/>
        <color rgb="FF000000"/>
        <rFont val="Calibri"/>
      </rPr>
      <t xml:space="preserve">
</t>
    </r>
    <r>
      <rPr>
        <sz val="11"/>
        <color rgb="FF000000"/>
        <rFont val="Calibri"/>
      </rPr>
      <t>- Select a Key Vault to audit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Access configuration</t>
    </r>
    <r>
      <rPr>
        <sz val="11"/>
        <color rgb="FF000000"/>
        <rFont val="Calibri"/>
      </rPr>
      <t xml:space="preserve">
</t>
    </r>
    <r>
      <rPr>
        <sz val="11"/>
        <color rgb="FF000000"/>
        <rFont val="Calibri"/>
      </rPr>
      <t xml:space="preserve">- Set the Permission model radio button to </t>
    </r>
    <r>
      <rPr>
        <b/>
        <sz val="11"/>
        <color rgb="FF000000"/>
        <rFont val="Calibri"/>
      </rPr>
      <t>Azure role-based access control</t>
    </r>
    <r>
      <rPr>
        <sz val="11"/>
        <color rgb="FF000000"/>
        <rFont val="Calibri"/>
      </rPr>
      <t>, taking note of the warning message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 xml:space="preserve">- Select </t>
    </r>
    <r>
      <rPr>
        <b/>
        <sz val="11"/>
        <color rgb="FF000000"/>
        <rFont val="Calibri"/>
      </rPr>
      <t>Access Control (IAM)</t>
    </r>
    <r>
      <rPr>
        <sz val="11"/>
        <color rgb="FF000000"/>
        <rFont val="Calibri"/>
      </rPr>
      <t xml:space="preserve">
</t>
    </r>
    <r>
      <rPr>
        <sz val="11"/>
        <color rgb="FF000000"/>
        <rFont val="Calibri"/>
      </rPr>
      <t xml:space="preserve">- Select the </t>
    </r>
    <r>
      <rPr>
        <b/>
        <sz val="11"/>
        <color rgb="FF000000"/>
        <rFont val="Calibri"/>
      </rPr>
      <t>Role Assignments</t>
    </r>
    <r>
      <rPr>
        <sz val="11"/>
        <color rgb="FF000000"/>
        <rFont val="Calibri"/>
      </rPr>
      <t xml:space="preserve"> tab</t>
    </r>
    <r>
      <rPr>
        <sz val="11"/>
        <color rgb="FF000000"/>
        <rFont val="Calibri"/>
      </rPr>
      <t xml:space="preserve">
</t>
    </r>
    <r>
      <rPr>
        <sz val="11"/>
        <color rgb="FF000000"/>
        <rFont val="Calibri"/>
      </rPr>
      <t>- Reapply permissions as needed to groups or users</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To enable RBAC Authorization for each Key Vault, run the following Azure CLI command:</t>
    </r>
    <r>
      <rPr>
        <sz val="11"/>
        <color rgb="FF000000"/>
        <rFont val="Calibri"/>
      </rPr>
      <t xml:space="preserve">
</t>
    </r>
    <r>
      <rPr>
        <sz val="11"/>
        <color rgb="FF006096"/>
        <rFont val="Roboto Condensed"/>
      </rPr>
      <t>az keyvault update --resource-group &lt;resource_group&gt; --name &lt;vault_name&gt; --enable-rbac-authorization 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To enable RBAC authorization on each Key Vault, run the following PowerShell command:</t>
    </r>
    <r>
      <rPr>
        <sz val="11"/>
        <color rgb="FF000000"/>
        <rFont val="Calibri"/>
      </rPr>
      <t xml:space="preserve">
</t>
    </r>
    <r>
      <rPr>
        <sz val="11"/>
        <color rgb="FF006096"/>
        <rFont val="Roboto Condensed"/>
      </rPr>
      <t>Update-AzKeyVault -ResourceGroupName &lt;resource_group&gt; -VaultName &lt;vault_name&gt; -EnableRbacAuthorization $True</t>
    </r>
    <r>
      <rPr>
        <sz val="11"/>
        <color rgb="FF006096"/>
        <rFont val="Roboto Condensed"/>
      </rPr>
      <t xml:space="preserve">
</t>
    </r>
  </si>
  <si>
    <r>
      <rPr>
        <sz val="11"/>
        <color rgb="FF000000"/>
        <rFont val="Calibri"/>
      </rPr>
      <t>The recommended way to access Key Vaults is to use the Azure Role-Based Access Control (RBAC) permissions model.</t>
    </r>
    <r>
      <rPr>
        <sz val="11"/>
        <color rgb="FF000000"/>
        <rFont val="Calibri"/>
      </rPr>
      <t xml:space="preserve">
</t>
    </r>
    <r>
      <rPr>
        <sz val="11"/>
        <color rgb="FF000000"/>
        <rFont val="Calibri"/>
      </rPr>
      <t>Azure RBAC is an authorization system built on Azure Resource Manager that provides fine-grained access management of Azure resources. It allows users to manage Key, Secret, and Certificate permissions. It provides one place to manage all permissions across all key vaults.</t>
    </r>
  </si>
  <si>
    <r>
      <rPr>
        <sz val="11"/>
        <color rgb="FF000000"/>
        <rFont val="Calibri"/>
      </rPr>
      <t>Implementation needs to be properly designed from the ground up, as this is a fundamental change to the way key vaults are accessed/managed. Changing permissions to key vaults will result in loss of service as permissions are re-applied. For the least amount of downtime, map your current groups and users to their corresponding permission needs.</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</si>
  <si>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From Azure Home open the Portal Menu in the top left corner.</t>
    </r>
    <r>
      <rPr>
        <sz val="11"/>
        <color rgb="FF000000"/>
        <rFont val="Calibri"/>
      </rPr>
      <t xml:space="preserve">
</t>
    </r>
    <r>
      <rPr>
        <sz val="11"/>
        <color rgb="FF000000"/>
        <rFont val="Calibri"/>
      </rPr>
      <t xml:space="preserve">- Select </t>
    </r>
    <r>
      <rPr>
        <b/>
        <sz val="11"/>
        <color rgb="FF000000"/>
        <rFont val="Calibri"/>
      </rPr>
      <t>Key Vaults</t>
    </r>
    <r>
      <rPr>
        <sz val="11"/>
        <color rgb="FF000000"/>
        <rFont val="Calibri"/>
      </rPr>
      <t>.</t>
    </r>
    <r>
      <rPr>
        <sz val="11"/>
        <color rgb="FF000000"/>
        <rFont val="Calibri"/>
      </rPr>
      <t xml:space="preserve">
</t>
    </r>
    <r>
      <rPr>
        <sz val="11"/>
        <color rgb="FF000000"/>
        <rFont val="Calibri"/>
      </rPr>
      <t>- Select a Key Vault to audit.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Access configuration</t>
    </r>
    <r>
      <rPr>
        <sz val="11"/>
        <color rgb="FF000000"/>
        <rFont val="Calibri"/>
      </rPr>
      <t>.</t>
    </r>
    <r>
      <rPr>
        <sz val="11"/>
        <color rgb="FF000000"/>
        <rFont val="Calibri"/>
      </rPr>
      <t xml:space="preserve">
</t>
    </r>
    <r>
      <rPr>
        <sz val="11"/>
        <color rgb="FF000000"/>
        <rFont val="Calibri"/>
      </rPr>
      <t xml:space="preserve">- Ensure the Permission Model radio button is set to </t>
    </r>
    <r>
      <rPr>
        <b/>
        <sz val="11"/>
        <color rgb="FF000000"/>
        <rFont val="Calibri"/>
      </rPr>
      <t>Azure role-based access control</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for each Key Vault in each Resource Group:</t>
    </r>
    <r>
      <rPr>
        <sz val="11"/>
        <color rgb="FF000000"/>
        <rFont val="Calibri"/>
      </rPr>
      <t xml:space="preserve">
</t>
    </r>
    <r>
      <rPr>
        <sz val="11"/>
        <color rgb="FF006096"/>
        <rFont val="Roboto Condensed"/>
      </rPr>
      <t>az keyvault show --resource-group &lt;resource_group&gt; --name &lt;vault_name&gt;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enableRbacAuthorization</t>
    </r>
    <r>
      <rPr>
        <sz val="11"/>
        <color rgb="FF000000"/>
        <rFont val="Calibri"/>
      </rPr>
      <t xml:space="preserve"> setting is set to </t>
    </r>
    <r>
      <rPr>
        <b/>
        <sz val="11"/>
        <color rgb="FF000000"/>
        <rFont val="Calibri"/>
      </rPr>
      <t>true</t>
    </r>
    <r>
      <rPr>
        <sz val="11"/>
        <color rgb="FF000000"/>
        <rFont val="Calibri"/>
      </rPr>
      <t xml:space="preserve"> within the output of the above command.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PowerShell command:</t>
    </r>
    <r>
      <rPr>
        <sz val="11"/>
        <color rgb="FF000000"/>
        <rFont val="Calibri"/>
      </rPr>
      <t xml:space="preserve">
</t>
    </r>
    <r>
      <rPr>
        <sz val="11"/>
        <color rgb="FF006096"/>
        <rFont val="Roboto Condensed"/>
      </rPr>
      <t>Get-AzKeyVault -Vaultname &lt;vault_name&gt; -ResourceGroupName &lt;resource_group&gt;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Enabled For RBAC Authorization</t>
    </r>
    <r>
      <rPr>
        <sz val="11"/>
        <color rgb="FF000000"/>
        <rFont val="Calibri"/>
      </rPr>
      <t xml:space="preserve"> setting is set to </t>
    </r>
    <r>
      <rPr>
        <b/>
        <sz val="11"/>
        <color rgb="FF000000"/>
        <rFont val="Calibri"/>
      </rPr>
      <t>True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12d4fa5e-1f9f-4c21-97a9-b99b3c6611b5 </t>
    </r>
    <r>
      <rPr>
        <sz val="11"/>
        <color rgb="FF0000FF"/>
        <rFont val="Calibri"/>
      </rPr>
      <t>(https://portal.azure.com/#view/Microsoft_Azure_Policy/PolicyDetailBlade/definitionId/%2Fproviders%2FMicrosoft.Authorization%2FpolicyDefinitions%2F12d4fa5e-1f9f-4c21-97a9-b99b3c6611b5)</t>
    </r>
    <r>
      <rPr>
        <sz val="11"/>
        <color rgb="FF000000"/>
        <rFont val="Calibri"/>
      </rPr>
      <t xml:space="preserve"> </t>
    </r>
    <r>
      <rPr>
        <b/>
        <sz val="11"/>
        <color rgb="FF000000"/>
        <rFont val="Calibri"/>
      </rPr>
      <t>- Name:</t>
    </r>
    <r>
      <rPr>
        <sz val="11"/>
        <color rgb="FF000000"/>
        <rFont val="Calibri"/>
      </rPr>
      <t xml:space="preserve"> 'Azure Key Vault should use RBAC permission model'</t>
    </r>
  </si>
  <si>
    <r>
      <rPr>
        <sz val="11"/>
        <color rgb="FF000000"/>
        <rFont val="Calibri"/>
      </rPr>
      <t>The default value for Access control in Key Vaults is Vault Policy.</t>
    </r>
  </si>
  <si>
    <t>8.3.7</t>
  </si>
  <si>
    <r>
      <rPr>
        <sz val="11"/>
        <rFont val="Calibri"/>
      </rPr>
      <t>Ensure Public Network Access is Disabled</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</si>
  <si>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Click the name of a key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Firewalls and virtual networks</t>
    </r>
    <r>
      <rPr>
        <sz val="11"/>
        <color rgb="FF000000"/>
        <rFont val="Calibri"/>
      </rPr>
      <t xml:space="preserve">, next to </t>
    </r>
    <r>
      <rPr>
        <b/>
        <sz val="11"/>
        <color rgb="FF000000"/>
        <rFont val="Calibri"/>
      </rPr>
      <t>Allow access from:</t>
    </r>
    <r>
      <rPr>
        <sz val="11"/>
        <color rgb="FF000000"/>
        <rFont val="Calibri"/>
      </rPr>
      <t xml:space="preserve">, click the radio button next to </t>
    </r>
    <r>
      <rPr>
        <b/>
        <sz val="11"/>
        <color rgb="FF000000"/>
        <rFont val="Calibri"/>
      </rPr>
      <t>Disable public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Repeat steps 1-5 for each key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key vault requiring remediation, run the following command to disable public network access:</t>
    </r>
    <r>
      <rPr>
        <sz val="11"/>
        <color rgb="FF000000"/>
        <rFont val="Calibri"/>
      </rPr>
      <t xml:space="preserve">
</t>
    </r>
    <r>
      <rPr>
        <sz val="11"/>
        <color rgb="FF006096"/>
        <rFont val="Roboto Condensed"/>
      </rPr>
      <t>az keyvault update --resource-group &lt;resource-group&gt; --name &lt;key-vault&gt; --public-network-access Disabled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key vault requiring remediation, run the following command to disable public network access:</t>
    </r>
    <r>
      <rPr>
        <sz val="11"/>
        <color rgb="FF000000"/>
        <rFont val="Calibri"/>
      </rPr>
      <t xml:space="preserve">
</t>
    </r>
    <r>
      <rPr>
        <sz val="11"/>
        <color rgb="FF006096"/>
        <rFont val="Roboto Condensed"/>
      </rPr>
      <t>Update-AzKeyVault -ResourceGroupName &lt;resource-group&gt; -VaultName &lt;vault-name&gt; -PublicNetworkAccess "Disabled"</t>
    </r>
    <r>
      <rPr>
        <sz val="11"/>
        <color rgb="FF006096"/>
        <rFont val="Roboto Condensed"/>
      </rPr>
      <t xml:space="preserve">
</t>
    </r>
  </si>
  <si>
    <r>
      <rPr>
        <sz val="11"/>
        <color rgb="FF000000"/>
        <rFont val="Calibri"/>
      </rPr>
      <t>Disable public network access to prevent exposure to the internet and reduce the risk of unauthorized access. Use private endpoints to securely manage access within trusted networks.</t>
    </r>
    <r>
      <rPr>
        <sz val="11"/>
        <color rgb="FF000000"/>
        <rFont val="Calibri"/>
      </rPr>
      <t xml:space="preserve">
</t>
    </r>
    <r>
      <rPr>
        <sz val="11"/>
        <color rgb="FF000000"/>
        <rFont val="Calibri"/>
      </rPr>
      <t>When a private endpoint is configured on a key vault, connections from Azure resources within the same subnet will use its private IP address. However, network traffic from the public internet can still connect to the key vault's public endpoint (mykeyvault.vault.azure.net) using its public IP address unless public network access is disabled.</t>
    </r>
    <r>
      <rPr>
        <sz val="11"/>
        <color rgb="FF000000"/>
        <rFont val="Calibri"/>
      </rPr>
      <t xml:space="preserve">
</t>
    </r>
    <r>
      <rPr>
        <sz val="11"/>
        <color rgb="FF000000"/>
        <rFont val="Calibri"/>
      </rPr>
      <t>Disabling public network access removes the vault's public endpoint from Azure public DNS, reducing its exposure to the public internet. With a private endpoint configured, network traffic will use the vault's private endpoint IP address for all requests (mykeyvault.vault.privatelink.azure.net).</t>
    </r>
  </si>
  <si>
    <r>
      <rPr>
        <b/>
        <sz val="11"/>
        <color rgb="FF000000"/>
        <rFont val="Calibri"/>
      </rPr>
      <t>NOTE:</t>
    </r>
    <r>
      <rPr>
        <sz val="11"/>
        <color rgb="FF000000"/>
        <rFont val="Calibri"/>
      </rPr>
      <t xml:space="preserve"> Prior to disabling public network access, it is strongly recommended that, for each key vault, either:</t>
    </r>
    <r>
      <rPr>
        <sz val="11"/>
        <color rgb="FF000000"/>
        <rFont val="Calibri"/>
      </rPr>
      <t xml:space="preserve">
</t>
    </r>
    <r>
      <rPr>
        <sz val="11"/>
        <color rgb="FF000000"/>
        <rFont val="Calibri"/>
      </rPr>
      <t>- virtual network integration is completed</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private endpoints/links are set up as described in </t>
    </r>
    <r>
      <rPr>
        <b/>
        <sz val="11"/>
        <color rgb="FF000000"/>
        <rFont val="Calibri"/>
      </rPr>
      <t>"Ensure Private Endpoints are used to access Azure Key Vault."</t>
    </r>
    <r>
      <rPr>
        <sz val="11"/>
        <color rgb="FF000000"/>
        <rFont val="Calibri"/>
      </rPr>
      <t xml:space="preserve">
</t>
    </r>
    <r>
      <rPr>
        <sz val="11"/>
        <color rgb="FF000000"/>
        <rFont val="Calibri"/>
      </rPr>
      <t>Disabling public network access restricts access to the service. This enhances security but will require the configuration of a virtual network and/or private endpoints for any services or users needing access within trusted networks.</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</si>
  <si>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Click the name of a key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Firewalls and virtual networks</t>
    </r>
    <r>
      <rPr>
        <sz val="11"/>
        <color rgb="FF000000"/>
        <rFont val="Calibri"/>
      </rPr>
      <t xml:space="preserve">, ensure that </t>
    </r>
    <r>
      <rPr>
        <b/>
        <sz val="11"/>
        <color rgb="FF000000"/>
        <rFont val="Calibri"/>
      </rPr>
      <t>Allow access from:</t>
    </r>
    <r>
      <rPr>
        <sz val="11"/>
        <color rgb="FF000000"/>
        <rFont val="Calibri"/>
      </rPr>
      <t xml:space="preserve"> is set to </t>
    </r>
    <r>
      <rPr>
        <b/>
        <sz val="11"/>
        <color rgb="FF000000"/>
        <rFont val="Calibri"/>
      </rPr>
      <t>Disable public access</t>
    </r>
    <r>
      <rPr>
        <sz val="11"/>
        <color rgb="FF000000"/>
        <rFont val="Calibri"/>
      </rPr>
      <t>.</t>
    </r>
    <r>
      <rPr>
        <sz val="11"/>
        <color rgb="FF000000"/>
        <rFont val="Calibri"/>
      </rPr>
      <t xml:space="preserve">
</t>
    </r>
    <r>
      <rPr>
        <sz val="11"/>
        <color rgb="FF000000"/>
        <rFont val="Calibri"/>
      </rPr>
      <t>- Repeat steps 1-4 for each key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key vaults:</t>
    </r>
    <r>
      <rPr>
        <sz val="11"/>
        <color rgb="FF000000"/>
        <rFont val="Calibri"/>
      </rPr>
      <t xml:space="preserve">
</t>
    </r>
    <r>
      <rPr>
        <sz val="11"/>
        <color rgb="FF006096"/>
        <rFont val="Roboto Condensed"/>
      </rPr>
      <t>az keyvault list</t>
    </r>
    <r>
      <rPr>
        <sz val="11"/>
        <color rgb="FF006096"/>
        <rFont val="Roboto Condensed"/>
      </rPr>
      <t xml:space="preserve">
</t>
    </r>
    <r>
      <rPr>
        <sz val="11"/>
        <color rgb="FF000000"/>
        <rFont val="Calibri"/>
      </rPr>
      <t xml:space="preserve">
</t>
    </r>
    <r>
      <rPr>
        <sz val="11"/>
        <color rgb="FF000000"/>
        <rFont val="Calibri"/>
      </rPr>
      <t>For each key vault, run the following command to get the public network access setting:</t>
    </r>
    <r>
      <rPr>
        <sz val="11"/>
        <color rgb="FF000000"/>
        <rFont val="Calibri"/>
      </rPr>
      <t xml:space="preserve">
</t>
    </r>
    <r>
      <rPr>
        <sz val="11"/>
        <color rgb="FF006096"/>
        <rFont val="Roboto Condensed"/>
      </rPr>
      <t>az keyvault show --resource-group &lt;resource-group&gt; --name &lt;key-vault&gt; --query properties.publicNetworkAccess</t>
    </r>
    <r>
      <rPr>
        <sz val="11"/>
        <color rgb="FF006096"/>
        <rFont val="Roboto Condensed"/>
      </rPr>
      <t xml:space="preserve">
</t>
    </r>
    <r>
      <rPr>
        <sz val="11"/>
        <color rgb="FF000000"/>
        <rFont val="Calibri"/>
      </rPr>
      <t xml:space="preserve">
</t>
    </r>
    <r>
      <rPr>
        <sz val="11"/>
        <color rgb="FF000000"/>
        <rFont val="Calibri"/>
      </rPr>
      <t>Ensure that "Disabled"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key vaults:</t>
    </r>
    <r>
      <rPr>
        <sz val="11"/>
        <color rgb="FF000000"/>
        <rFont val="Calibri"/>
      </rPr>
      <t xml:space="preserve">
</t>
    </r>
    <r>
      <rPr>
        <sz val="11"/>
        <color rgb="FF006096"/>
        <rFont val="Roboto Condensed"/>
      </rPr>
      <t>Get-AzKeyVault</t>
    </r>
    <r>
      <rPr>
        <sz val="11"/>
        <color rgb="FF006096"/>
        <rFont val="Roboto Condensed"/>
      </rPr>
      <t xml:space="preserve">
</t>
    </r>
    <r>
      <rPr>
        <sz val="11"/>
        <color rgb="FF000000"/>
        <rFont val="Calibri"/>
      </rPr>
      <t xml:space="preserve">
</t>
    </r>
    <r>
      <rPr>
        <sz val="11"/>
        <color rgb="FF000000"/>
        <rFont val="Calibri"/>
      </rPr>
      <t>Run the following command to get the key vault in a resource group with a given name:</t>
    </r>
    <r>
      <rPr>
        <sz val="11"/>
        <color rgb="FF000000"/>
        <rFont val="Calibri"/>
      </rPr>
      <t xml:space="preserve">
</t>
    </r>
    <r>
      <rPr>
        <sz val="11"/>
        <color rgb="FF006096"/>
        <rFont val="Roboto Condensed"/>
      </rPr>
      <t>$vault = Get-AzKeyVault -ResourceGroupName &lt;resource-group&gt; -Name &lt;key-vault&gt;</t>
    </r>
    <r>
      <rPr>
        <sz val="11"/>
        <color rgb="FF006096"/>
        <rFont val="Roboto Condensed"/>
      </rPr>
      <t xml:space="preserve">
</t>
    </r>
    <r>
      <rPr>
        <sz val="11"/>
        <color rgb="FF000000"/>
        <rFont val="Calibri"/>
      </rPr>
      <t xml:space="preserve">
</t>
    </r>
    <r>
      <rPr>
        <sz val="11"/>
        <color rgb="FF000000"/>
        <rFont val="Calibri"/>
      </rPr>
      <t>Run the following command to get the public network access setting for the key vault:</t>
    </r>
    <r>
      <rPr>
        <sz val="11"/>
        <color rgb="FF000000"/>
        <rFont val="Calibri"/>
      </rPr>
      <t xml:space="preserve">
</t>
    </r>
    <r>
      <rPr>
        <sz val="11"/>
        <color rgb="FF006096"/>
        <rFont val="Roboto Condensed"/>
      </rPr>
      <t>$vault.PublicNetworkAccess</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Disabled</t>
    </r>
    <r>
      <rPr>
        <sz val="11"/>
        <color rgb="FF000000"/>
        <rFont val="Calibri"/>
      </rPr>
      <t xml:space="preserve"> is returned.</t>
    </r>
    <r>
      <rPr>
        <sz val="11"/>
        <color rgb="FF000000"/>
        <rFont val="Calibri"/>
      </rPr>
      <t xml:space="preserve">
</t>
    </r>
    <r>
      <rPr>
        <sz val="11"/>
        <color rgb="FF000000"/>
        <rFont val="Calibri"/>
      </rPr>
      <t>Repeat for each key vault.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405c5871-3e91-4644-8a63-58e19d68ff5b </t>
    </r>
    <r>
      <rPr>
        <sz val="11"/>
        <color rgb="FF0000FF"/>
        <rFont val="Calibri"/>
      </rPr>
      <t>(https://portal.azure.com/#view/Microsoft_Azure_Policy/PolicyDetailBlade/definitionId/%2Fproviders%2FMicrosoft.Authorization%2FpolicyDefinitions%2F405c5871-3e91-4644-8a63-58e19d68ff5b)</t>
    </r>
    <r>
      <rPr>
        <sz val="11"/>
        <color rgb="FF000000"/>
        <rFont val="Calibri"/>
      </rPr>
      <t xml:space="preserve"> </t>
    </r>
    <r>
      <rPr>
        <b/>
        <sz val="11"/>
        <color rgb="FF000000"/>
        <rFont val="Calibri"/>
      </rPr>
      <t>- Name:</t>
    </r>
    <r>
      <rPr>
        <sz val="11"/>
        <color rgb="FF000000"/>
        <rFont val="Calibri"/>
      </rPr>
      <t xml:space="preserve"> 'Azure Key Vault should disable public network access'</t>
    </r>
  </si>
  <si>
    <r>
      <rPr>
        <sz val="11"/>
        <color rgb="FF000000"/>
        <rFont val="Calibri"/>
      </rPr>
      <t>Public network access is enabled by default.</t>
    </r>
  </si>
  <si>
    <t>8.3.8</t>
  </si>
  <si>
    <r>
      <rPr>
        <sz val="11"/>
        <rFont val="Calibri"/>
      </rPr>
      <t>Ensure Private Endpoints are Used to Access Azure Key Vault</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</si>
  <si>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Please see the additional information about the requirements needed before starting this remediation procedure.</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From Azure Home open the Portal Menu in the top left.</t>
    </r>
    <r>
      <rPr>
        <sz val="11"/>
        <color rgb="FF000000"/>
        <rFont val="Calibri"/>
      </rPr>
      <t xml:space="preserve">
</t>
    </r>
    <r>
      <rPr>
        <sz val="11"/>
        <color rgb="FF000000"/>
        <rFont val="Calibri"/>
      </rPr>
      <t xml:space="preserve">- Select </t>
    </r>
    <r>
      <rPr>
        <b/>
        <sz val="11"/>
        <color rgb="FF000000"/>
        <rFont val="Calibri"/>
      </rPr>
      <t>Key Vaults</t>
    </r>
    <r>
      <rPr>
        <sz val="11"/>
        <color rgb="FF000000"/>
        <rFont val="Calibri"/>
      </rPr>
      <t>.</t>
    </r>
    <r>
      <rPr>
        <sz val="11"/>
        <color rgb="FF000000"/>
        <rFont val="Calibri"/>
      </rPr>
      <t xml:space="preserve">
</t>
    </r>
    <r>
      <rPr>
        <sz val="11"/>
        <color rgb="FF000000"/>
        <rFont val="Calibri"/>
      </rPr>
      <t>- Select a Key Vault to audit.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in the left column.</t>
    </r>
    <r>
      <rPr>
        <sz val="11"/>
        <color rgb="FF000000"/>
        <rFont val="Calibri"/>
      </rPr>
      <t xml:space="preserve">
</t>
    </r>
    <r>
      <rPr>
        <sz val="11"/>
        <color rgb="FF000000"/>
        <rFont val="Calibri"/>
      </rPr>
      <t xml:space="preserve">- Select </t>
    </r>
    <r>
      <rPr>
        <b/>
        <sz val="11"/>
        <color rgb="FF000000"/>
        <rFont val="Calibri"/>
      </rPr>
      <t>Private endpoint connections</t>
    </r>
    <r>
      <rPr>
        <sz val="11"/>
        <color rgb="FF000000"/>
        <rFont val="Calibri"/>
      </rPr>
      <t xml:space="preserve"> from the top row.</t>
    </r>
    <r>
      <rPr>
        <sz val="11"/>
        <color rgb="FF000000"/>
        <rFont val="Calibri"/>
      </rPr>
      <t xml:space="preserve">
</t>
    </r>
    <r>
      <rPr>
        <sz val="11"/>
        <color rgb="FF000000"/>
        <rFont val="Calibri"/>
      </rPr>
      <t xml:space="preserve">- Select </t>
    </r>
    <r>
      <rPr>
        <b/>
        <sz val="11"/>
        <color rgb="FF000000"/>
        <rFont val="Calibri"/>
      </rPr>
      <t>+ Create</t>
    </r>
    <r>
      <rPr>
        <sz val="11"/>
        <color rgb="FF000000"/>
        <rFont val="Calibri"/>
      </rPr>
      <t>.</t>
    </r>
    <r>
      <rPr>
        <sz val="11"/>
        <color rgb="FF000000"/>
        <rFont val="Calibri"/>
      </rPr>
      <t xml:space="preserve">
</t>
    </r>
    <r>
      <rPr>
        <sz val="11"/>
        <color rgb="FF000000"/>
        <rFont val="Calibri"/>
      </rPr>
      <t>- Select the subscription the Key Vault is within, and other desired configuration.</t>
    </r>
    <r>
      <rPr>
        <sz val="11"/>
        <color rgb="FF000000"/>
        <rFont val="Calibri"/>
      </rPr>
      <t xml:space="preserve">
</t>
    </r>
    <r>
      <rPr>
        <sz val="11"/>
        <color rgb="FF000000"/>
        <rFont val="Calibri"/>
      </rPr>
      <t xml:space="preserve">-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For resource type select </t>
    </r>
    <r>
      <rPr>
        <b/>
        <sz val="11"/>
        <color rgb="FF000000"/>
        <rFont val="Calibri"/>
      </rPr>
      <t>Microsoft.KeyVault/vaults</t>
    </r>
    <r>
      <rPr>
        <sz val="11"/>
        <color rgb="FF000000"/>
        <rFont val="Calibri"/>
      </rPr>
      <t>.</t>
    </r>
    <r>
      <rPr>
        <sz val="11"/>
        <color rgb="FF000000"/>
        <rFont val="Calibri"/>
      </rPr>
      <t xml:space="preserve">
</t>
    </r>
    <r>
      <rPr>
        <sz val="11"/>
        <color rgb="FF000000"/>
        <rFont val="Calibri"/>
      </rPr>
      <t>- Select the Key Vault to associate the Private Endpoint with.</t>
    </r>
    <r>
      <rPr>
        <sz val="11"/>
        <color rgb="FF000000"/>
        <rFont val="Calibri"/>
      </rPr>
      <t xml:space="preserve">
</t>
    </r>
    <r>
      <rPr>
        <sz val="11"/>
        <color rgb="FF000000"/>
        <rFont val="Calibri"/>
      </rPr>
      <t xml:space="preserve">-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Virtual Networking</t>
    </r>
    <r>
      <rPr>
        <sz val="11"/>
        <color rgb="FF000000"/>
        <rFont val="Calibri"/>
      </rPr>
      <t xml:space="preserve"> field, select the network to assign the Endpoint.</t>
    </r>
    <r>
      <rPr>
        <sz val="11"/>
        <color rgb="FF000000"/>
        <rFont val="Calibri"/>
      </rPr>
      <t xml:space="preserve">
</t>
    </r>
    <r>
      <rPr>
        <sz val="11"/>
        <color rgb="FF000000"/>
        <rFont val="Calibri"/>
      </rPr>
      <t>- Select other configuration options as desired, including an existing or new application security group.</t>
    </r>
    <r>
      <rPr>
        <sz val="11"/>
        <color rgb="FF000000"/>
        <rFont val="Calibri"/>
      </rPr>
      <t xml:space="preserve">
</t>
    </r>
    <r>
      <rPr>
        <sz val="11"/>
        <color rgb="FF000000"/>
        <rFont val="Calibri"/>
      </rPr>
      <t xml:space="preserve">- Select </t>
    </r>
    <r>
      <rPr>
        <b/>
        <sz val="11"/>
        <color rgb="FF000000"/>
        <rFont val="Calibri"/>
      </rPr>
      <t>Next</t>
    </r>
    <r>
      <rPr>
        <sz val="11"/>
        <color rgb="FF000000"/>
        <rFont val="Calibri"/>
      </rPr>
      <t>.</t>
    </r>
    <r>
      <rPr>
        <sz val="11"/>
        <color rgb="FF000000"/>
        <rFont val="Calibri"/>
      </rPr>
      <t xml:space="preserve">
</t>
    </r>
    <r>
      <rPr>
        <sz val="11"/>
        <color rgb="FF000000"/>
        <rFont val="Calibri"/>
      </rPr>
      <t>- Select the private DNS the Private Endpoints will use.</t>
    </r>
    <r>
      <rPr>
        <sz val="11"/>
        <color rgb="FF000000"/>
        <rFont val="Calibri"/>
      </rPr>
      <t xml:space="preserve">
</t>
    </r>
    <r>
      <rPr>
        <sz val="11"/>
        <color rgb="FF000000"/>
        <rFont val="Calibri"/>
      </rPr>
      <t xml:space="preserve">- Select </t>
    </r>
    <r>
      <rPr>
        <b/>
        <sz val="11"/>
        <color rgb="FF000000"/>
        <rFont val="Calibri"/>
      </rPr>
      <t>Next</t>
    </r>
    <r>
      <rPr>
        <sz val="11"/>
        <color rgb="FF000000"/>
        <rFont val="Calibri"/>
      </rPr>
      <t>.</t>
    </r>
    <r>
      <rPr>
        <sz val="11"/>
        <color rgb="FF000000"/>
        <rFont val="Calibri"/>
      </rPr>
      <t xml:space="preserve">
</t>
    </r>
    <r>
      <rPr>
        <sz val="11"/>
        <color rgb="FF000000"/>
        <rFont val="Calibri"/>
      </rPr>
      <t xml:space="preserve">- Optionally add </t>
    </r>
    <r>
      <rPr>
        <b/>
        <sz val="11"/>
        <color rgb="FF000000"/>
        <rFont val="Calibri"/>
      </rPr>
      <t>Tags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Next : Review + Create</t>
    </r>
    <r>
      <rPr>
        <sz val="11"/>
        <color rgb="FF000000"/>
        <rFont val="Calibri"/>
      </rPr>
      <t>.</t>
    </r>
    <r>
      <rPr>
        <sz val="11"/>
        <color rgb="FF000000"/>
        <rFont val="Calibri"/>
      </rPr>
      <t xml:space="preserve">
</t>
    </r>
    <r>
      <rPr>
        <sz val="11"/>
        <color rgb="FF000000"/>
        <rFont val="Calibri"/>
      </rPr>
      <t xml:space="preserve">- Review the information and select </t>
    </r>
    <r>
      <rPr>
        <b/>
        <sz val="11"/>
        <color rgb="FF000000"/>
        <rFont val="Calibri"/>
      </rPr>
      <t>Create</t>
    </r>
    <r>
      <rPr>
        <sz val="11"/>
        <color rgb="FF000000"/>
        <rFont val="Calibri"/>
      </rPr>
      <t>. Follow the Audit Procedure to determine if it has successfully applied.</t>
    </r>
    <r>
      <rPr>
        <sz val="11"/>
        <color rgb="FF000000"/>
        <rFont val="Calibri"/>
      </rPr>
      <t xml:space="preserve">
</t>
    </r>
    <r>
      <rPr>
        <sz val="11"/>
        <color rgb="FF000000"/>
        <rFont val="Calibri"/>
      </rPr>
      <t>- Repeat steps 3-19 for each Key Vault.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To create an endpoint, run the following command:</t>
    </r>
    <r>
      <rPr>
        <sz val="11"/>
        <color rgb="FF000000"/>
        <rFont val="Calibri"/>
      </rPr>
      <t xml:space="preserve">
</t>
    </r>
    <r>
      <rPr>
        <sz val="11"/>
        <color rgb="FF006096"/>
        <rFont val="Roboto Condensed"/>
      </rPr>
      <t>az network private-endpoint create --resource-group &lt;resourceGroup --vnet-name &lt;vnetName&gt; --subnet &lt;subnetName&gt; --name &lt;PrivateEndpointName&gt;  --private-connection-resource-id "/subscriptions/&lt;AZURE SUBSCRIPTION ID&gt;/resourceGroups/&lt;resourceGroup&gt;/providers/Microsoft.KeyVault/vaults/&lt;keyVaultName&gt;" --group-ids vault --connection-name &lt;privateLinkConnectionName&gt; --location &lt;azureRegion&gt; --manual-request</t>
    </r>
    <r>
      <rPr>
        <sz val="11"/>
        <color rgb="FF006096"/>
        <rFont val="Roboto Condensed"/>
      </rPr>
      <t xml:space="preserve">
</t>
    </r>
    <r>
      <rPr>
        <sz val="11"/>
        <color rgb="FF000000"/>
        <rFont val="Calibri"/>
      </rPr>
      <t xml:space="preserve">
</t>
    </r>
    <r>
      <rPr>
        <sz val="11"/>
        <color rgb="FF000000"/>
        <rFont val="Calibri"/>
      </rPr>
      <t>- To manually approve the endpoint request, run the following command:</t>
    </r>
    <r>
      <rPr>
        <sz val="11"/>
        <color rgb="FF000000"/>
        <rFont val="Calibri"/>
      </rPr>
      <t xml:space="preserve">
</t>
    </r>
    <r>
      <rPr>
        <sz val="11"/>
        <color rgb="FF006096"/>
        <rFont val="Roboto Condensed"/>
      </rPr>
      <t>az keyvault private-endpoint-connection approve --resource-group &lt;resourceGroup&gt; --vault-name &lt;keyVaultName&gt; –name &lt;privateLinkName&gt;</t>
    </r>
    <r>
      <rPr>
        <sz val="11"/>
        <color rgb="FF006096"/>
        <rFont val="Roboto Condensed"/>
      </rPr>
      <t xml:space="preserve">
</t>
    </r>
    <r>
      <rPr>
        <sz val="11"/>
        <color rgb="FF000000"/>
        <rFont val="Calibri"/>
      </rPr>
      <t xml:space="preserve">
</t>
    </r>
    <r>
      <rPr>
        <sz val="11"/>
        <color rgb="FF000000"/>
        <rFont val="Calibri"/>
      </rPr>
      <t>-  Determine the Private Endpoint's IP address to connect the Key Vault to the Private DNS you have previously created:</t>
    </r>
    <r>
      <rPr>
        <sz val="11"/>
        <color rgb="FF000000"/>
        <rFont val="Calibri"/>
      </rPr>
      <t xml:space="preserve">
</t>
    </r>
    <r>
      <rPr>
        <sz val="11"/>
        <color rgb="FF000000"/>
        <rFont val="Calibri"/>
      </rPr>
      <t>-  Look for the property networkInterfaces then id; the value must be placed in the variable &lt;privateEndpointNIC&gt; within step 7.</t>
    </r>
    <r>
      <rPr>
        <sz val="11"/>
        <color rgb="FF000000"/>
        <rFont val="Calibri"/>
      </rPr>
      <t xml:space="preserve">
</t>
    </r>
    <r>
      <rPr>
        <sz val="11"/>
        <color rgb="FF006096"/>
        <rFont val="Roboto Condensed"/>
      </rPr>
      <t xml:space="preserve">az network private-endpoint show -g &lt;resourceGroupName&gt; -n &lt;privateEndpointName&gt; </t>
    </r>
    <r>
      <rPr>
        <sz val="11"/>
        <color rgb="FF006096"/>
        <rFont val="Roboto Condensed"/>
      </rPr>
      <t xml:space="preserve">
</t>
    </r>
    <r>
      <rPr>
        <sz val="11"/>
        <color rgb="FF000000"/>
        <rFont val="Calibri"/>
      </rPr>
      <t xml:space="preserve">
</t>
    </r>
    <r>
      <rPr>
        <sz val="11"/>
        <color rgb="FF000000"/>
        <rFont val="Calibri"/>
      </rPr>
      <t>- Look for the property networkInterfaces then id; the value must be placed on &lt;privateEndpointNIC&gt; in step 7.</t>
    </r>
    <r>
      <rPr>
        <sz val="11"/>
        <color rgb="FF000000"/>
        <rFont val="Calibri"/>
      </rPr>
      <t xml:space="preserve">
</t>
    </r>
    <r>
      <rPr>
        <sz val="11"/>
        <color rgb="FF006096"/>
        <rFont val="Roboto Condensed"/>
      </rPr>
      <t xml:space="preserve">az network nic show --ids &lt;privateEndpointName&gt;   </t>
    </r>
    <r>
      <rPr>
        <sz val="11"/>
        <color rgb="FF006096"/>
        <rFont val="Roboto Condensed"/>
      </rPr>
      <t xml:space="preserve">
</t>
    </r>
    <r>
      <rPr>
        <sz val="11"/>
        <color rgb="FF000000"/>
        <rFont val="Calibri"/>
      </rPr>
      <t xml:space="preserve">
</t>
    </r>
    <r>
      <rPr>
        <sz val="11"/>
        <color rgb="FF000000"/>
        <rFont val="Calibri"/>
      </rPr>
      <t>- Create a Private DNS record within the DNS Zone you created for the Private Endpoint:</t>
    </r>
    <r>
      <rPr>
        <sz val="11"/>
        <color rgb="FF000000"/>
        <rFont val="Calibri"/>
      </rPr>
      <t xml:space="preserve">
</t>
    </r>
    <r>
      <rPr>
        <sz val="11"/>
        <color rgb="FF006096"/>
        <rFont val="Roboto Condensed"/>
      </rPr>
      <t>az network private-dns record-set a add-record -g &lt;resourcecGroupName&gt; -z "privatelink.vaultcore.azure.net" -n &lt;keyVaultName&gt; -a &lt;privateEndpointNIC&gt;</t>
    </r>
    <r>
      <rPr>
        <sz val="11"/>
        <color rgb="FF006096"/>
        <rFont val="Roboto Condensed"/>
      </rPr>
      <t xml:space="preserve">
</t>
    </r>
    <r>
      <rPr>
        <sz val="11"/>
        <color rgb="FF000000"/>
        <rFont val="Calibri"/>
      </rPr>
      <t xml:space="preserve">
</t>
    </r>
    <r>
      <rPr>
        <sz val="11"/>
        <color rgb="FF000000"/>
        <rFont val="Calibri"/>
      </rPr>
      <t>- nslookup the private endpoint to determine if the DNS record is correct:</t>
    </r>
    <r>
      <rPr>
        <sz val="11"/>
        <color rgb="FF000000"/>
        <rFont val="Calibri"/>
      </rPr>
      <t xml:space="preserve">
</t>
    </r>
    <r>
      <rPr>
        <sz val="11"/>
        <color rgb="FF006096"/>
        <rFont val="Roboto Condensed"/>
      </rPr>
      <t>nslookup &lt;keyVaultName&gt;.vault.azure.net</t>
    </r>
    <r>
      <rPr>
        <sz val="11"/>
        <color rgb="FF006096"/>
        <rFont val="Roboto Condensed"/>
      </rPr>
      <t xml:space="preserve">
</t>
    </r>
    <r>
      <rPr>
        <sz val="11"/>
        <color rgb="FF006096"/>
        <rFont val="Roboto Condensed"/>
      </rPr>
      <t>nslookup &lt;keyVaultName&gt;.privatelink.vaultcore.azure.n</t>
    </r>
    <r>
      <rPr>
        <sz val="11"/>
        <color rgb="FF006096"/>
        <rFont val="Roboto Condensed"/>
      </rPr>
      <t xml:space="preserve">
</t>
    </r>
  </si>
  <si>
    <r>
      <rPr>
        <sz val="11"/>
        <color rgb="FF000000"/>
        <rFont val="Calibri"/>
      </rPr>
      <t>Use private endpoints to allow clients and services to securely access data located over a network via an encrypted Private Link. To do this, the private endpoint uses an IP address from the VNet for each service. Network traffic between disparate services securely traverses encrypted over the VNet. This VNet can also link addressing space, extending your network and accessing resources on it. Similarly, it can be a tunnel through public networks to connect remote infrastructures together. This creates further security through segmenting network traffic and preventing outside sources from accessing it.</t>
    </r>
    <r>
      <rPr>
        <sz val="11"/>
        <color rgb="FF000000"/>
        <rFont val="Calibri"/>
      </rPr>
      <t xml:space="preserve">
</t>
    </r>
    <r>
      <rPr>
        <sz val="11"/>
        <color rgb="FF000000"/>
        <rFont val="Calibri"/>
      </rPr>
      <t>Private endpoints will secure network traffic from Azure Key Vault to the resources requesting secrets and keys.</t>
    </r>
  </si>
  <si>
    <r>
      <rPr>
        <sz val="11"/>
        <color rgb="FF000000"/>
        <rFont val="Calibri"/>
      </rPr>
      <t>If an Azure Virtual Network is not implemented correctly, this may result in the loss of critical network traffic.</t>
    </r>
    <r>
      <rPr>
        <sz val="11"/>
        <color rgb="FF000000"/>
        <rFont val="Calibri"/>
      </rPr>
      <t xml:space="preserve">
</t>
    </r>
    <r>
      <rPr>
        <sz val="11"/>
        <color rgb="FF000000"/>
        <rFont val="Calibri"/>
      </rPr>
      <t>Private endpoints are charged per hour of use. Refer to https://azure.microsoft.com/en-us/pricing/details/private-link/ and https://azure.microsoft.com/en-us/pricing/calculator/ to estimate potential costs.</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</si>
  <si>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From Azure Home open the Portal Menu in the top left.</t>
    </r>
    <r>
      <rPr>
        <sz val="11"/>
        <color rgb="FF000000"/>
        <rFont val="Calibri"/>
      </rPr>
      <t xml:space="preserve">
</t>
    </r>
    <r>
      <rPr>
        <sz val="11"/>
        <color rgb="FF000000"/>
        <rFont val="Calibri"/>
      </rPr>
      <t xml:space="preserve">- Select </t>
    </r>
    <r>
      <rPr>
        <b/>
        <sz val="11"/>
        <color rgb="FF000000"/>
        <rFont val="Calibri"/>
      </rPr>
      <t>Key Vaults</t>
    </r>
    <r>
      <rPr>
        <sz val="11"/>
        <color rgb="FF000000"/>
        <rFont val="Calibri"/>
      </rPr>
      <t>.</t>
    </r>
    <r>
      <rPr>
        <sz val="11"/>
        <color rgb="FF000000"/>
        <rFont val="Calibri"/>
      </rPr>
      <t xml:space="preserve">
</t>
    </r>
    <r>
      <rPr>
        <sz val="11"/>
        <color rgb="FF000000"/>
        <rFont val="Calibri"/>
      </rPr>
      <t>- Select a Key Vault to audit.</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in the left column.</t>
    </r>
    <r>
      <rPr>
        <sz val="11"/>
        <color rgb="FF000000"/>
        <rFont val="Calibri"/>
      </rPr>
      <t xml:space="preserve">
</t>
    </r>
    <r>
      <rPr>
        <sz val="11"/>
        <color rgb="FF000000"/>
        <rFont val="Calibri"/>
      </rPr>
      <t xml:space="preserve">- Select </t>
    </r>
    <r>
      <rPr>
        <b/>
        <sz val="11"/>
        <color rgb="FF000000"/>
        <rFont val="Calibri"/>
      </rPr>
      <t>Private endpoint connections</t>
    </r>
    <r>
      <rPr>
        <sz val="11"/>
        <color rgb="FF000000"/>
        <rFont val="Calibri"/>
      </rPr>
      <t xml:space="preserve"> from the top row.</t>
    </r>
    <r>
      <rPr>
        <sz val="11"/>
        <color rgb="FF000000"/>
        <rFont val="Calibri"/>
      </rPr>
      <t xml:space="preserve">
</t>
    </r>
    <r>
      <rPr>
        <sz val="11"/>
        <color rgb="FF000000"/>
        <rFont val="Calibri"/>
      </rPr>
      <t>- View if there is an endpoint attached.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within a subscription for each Key Vault you wish to audit.</t>
    </r>
    <r>
      <rPr>
        <sz val="11"/>
        <color rgb="FF000000"/>
        <rFont val="Calibri"/>
      </rPr>
      <t xml:space="preserve">
</t>
    </r>
    <r>
      <rPr>
        <sz val="11"/>
        <color rgb="FF006096"/>
        <rFont val="Roboto Condensed"/>
      </rPr>
      <t>az keyvault show --name &lt;keyVaultName&gt;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privateEndpointConnections</t>
    </r>
    <r>
      <rPr>
        <sz val="11"/>
        <color rgb="FF000000"/>
        <rFont val="Calibri"/>
      </rPr>
      <t xml:space="preserve"> is not </t>
    </r>
    <r>
      <rPr>
        <b/>
        <sz val="11"/>
        <color rgb="FF000000"/>
        <rFont val="Calibri"/>
      </rPr>
      <t>null</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within a subscription for each Key Vault you wish to audit.</t>
    </r>
    <r>
      <rPr>
        <sz val="11"/>
        <color rgb="FF000000"/>
        <rFont val="Calibri"/>
      </rPr>
      <t xml:space="preserve">
</t>
    </r>
    <r>
      <rPr>
        <sz val="11"/>
        <color rgb="FF006096"/>
        <rFont val="Roboto Condensed"/>
      </rPr>
      <t>Get-AzPrivateEndpointConnection -PrivateLinkResourceId '/subscriptions/&lt;subscriptionNumber&gt;/resourceGroups/&lt;resourceGroup&gt;/providers/Microsoft.KeyVault/vaults/&lt;keyVaultName&gt;/'</t>
    </r>
    <r>
      <rPr>
        <sz val="11"/>
        <color rgb="FF006096"/>
        <rFont val="Roboto Condensed"/>
      </rPr>
      <t xml:space="preserve">
</t>
    </r>
    <r>
      <rPr>
        <sz val="11"/>
        <color rgb="FF000000"/>
        <rFont val="Calibri"/>
      </rPr>
      <t xml:space="preserve">
</t>
    </r>
    <r>
      <rPr>
        <sz val="11"/>
        <color rgb="FF000000"/>
        <rFont val="Calibri"/>
      </rPr>
      <t>Ensure that the response contains details of a private endpoint.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a6abeaec-4d90-4a02-805f-6b26c4d3fbe9 </t>
    </r>
    <r>
      <rPr>
        <sz val="11"/>
        <color rgb="FF0000FF"/>
        <rFont val="Calibri"/>
      </rPr>
      <t>(https://portal.azure.com/#view/Microsoft_Azure_Policy/PolicyDetailBlade/definitionId/%2Fproviders%2FMicrosoft.Authorization%2FpolicyDefinitions%2Fa6abeaec-4d90-4a02-805f-6b26c4d3fbe9)</t>
    </r>
    <r>
      <rPr>
        <sz val="11"/>
        <color rgb="FF000000"/>
        <rFont val="Calibri"/>
      </rPr>
      <t xml:space="preserve"> </t>
    </r>
    <r>
      <rPr>
        <b/>
        <sz val="11"/>
        <color rgb="FF000000"/>
        <rFont val="Calibri"/>
      </rPr>
      <t>- Name:</t>
    </r>
    <r>
      <rPr>
        <sz val="11"/>
        <color rgb="FF000000"/>
        <rFont val="Calibri"/>
      </rPr>
      <t xml:space="preserve"> 'Azure Key Vaults should use private link'</t>
    </r>
  </si>
  <si>
    <r>
      <rPr>
        <sz val="11"/>
        <color rgb="FF000000"/>
        <rFont val="Calibri"/>
      </rPr>
      <t>By default, Private Endpoints are not created for services.</t>
    </r>
  </si>
  <si>
    <t>8.3.9</t>
  </si>
  <si>
    <r>
      <rPr>
        <sz val="11"/>
        <rFont val="Calibri"/>
      </rPr>
      <t>Ensure Automatic Key Rotation is Enabled within Azure Key Vault</t>
    </r>
  </si>
  <si>
    <r>
      <rPr>
        <b/>
        <sz val="11"/>
        <color rgb="FF000000"/>
        <rFont val="Calibri"/>
      </rPr>
      <t>Requisite Permissions - read section overview!</t>
    </r>
    <r>
      <rPr>
        <sz val="11"/>
        <color rgb="FF000000"/>
        <rFont val="Calibri"/>
      </rPr>
      <t xml:space="preserve">
</t>
    </r>
    <r>
      <rPr>
        <sz val="11"/>
        <color rgb="FF000000"/>
        <rFont val="Calibri"/>
      </rPr>
      <t xml:space="preserve">RBAC Role = </t>
    </r>
    <r>
      <rPr>
        <b/>
        <sz val="11"/>
        <color rgb="FF000000"/>
        <rFont val="Calibri"/>
      </rPr>
      <t>Key Vault Crypto Officer</t>
    </r>
    <r>
      <rPr>
        <sz val="11"/>
        <color rgb="FF000000"/>
        <rFont val="Calibri"/>
      </rPr>
      <t xml:space="preserve">
</t>
    </r>
    <r>
      <rPr>
        <sz val="11"/>
        <color rgb="FF000000"/>
        <rFont val="Calibri"/>
      </rPr>
      <t xml:space="preserve">Access policy permission = Rotation Policy Operations: </t>
    </r>
    <r>
      <rPr>
        <b/>
        <sz val="11"/>
        <color rgb="FF000000"/>
        <rFont val="Calibri"/>
      </rPr>
      <t>Set Rotation Policy</t>
    </r>
    <r>
      <rPr>
        <sz val="11"/>
        <color rgb="FF000000"/>
        <rFont val="Calibri"/>
      </rPr>
      <t xml:space="preserve">
</t>
    </r>
    <r>
      <rPr>
        <b/>
        <sz val="11"/>
        <color rgb="FF000000"/>
        <rFont val="Calibri"/>
      </rPr>
      <t>Note:</t>
    </r>
    <r>
      <rPr>
        <sz val="11"/>
        <color rgb="FF000000"/>
        <rFont val="Calibri"/>
      </rPr>
      <t xml:space="preserve">Azure CLI and PowerShell use the ISO8601 duration format for time spans. The format is </t>
    </r>
    <r>
      <rPr>
        <b/>
        <sz val="11"/>
        <color rgb="FF000000"/>
        <rFont val="Calibri"/>
      </rPr>
      <t>P&lt;timespanInISO8601Format&gt;(Y,M,D)</t>
    </r>
    <r>
      <rPr>
        <sz val="11"/>
        <color rgb="FF000000"/>
        <rFont val="Calibri"/>
      </rPr>
      <t xml:space="preserve">. The leading P is required and is referred to as </t>
    </r>
    <r>
      <rPr>
        <b/>
        <sz val="11"/>
        <color rgb="FF000000"/>
        <rFont val="Calibri"/>
      </rPr>
      <t>period</t>
    </r>
    <r>
      <rPr>
        <sz val="11"/>
        <color rgb="FF000000"/>
        <rFont val="Calibri"/>
      </rPr>
      <t xml:space="preserve">. The </t>
    </r>
    <r>
      <rPr>
        <b/>
        <sz val="11"/>
        <color rgb="FF000000"/>
        <rFont val="Calibri"/>
      </rPr>
      <t>(Y,M,D)</t>
    </r>
    <r>
      <rPr>
        <sz val="11"/>
        <color rgb="FF000000"/>
        <rFont val="Calibri"/>
      </rPr>
      <t xml:space="preserve"> are for the duration of Year, Month, and Day, respectively. A time frame of 2 years, 2 months, 2 days would be </t>
    </r>
    <r>
      <rPr>
        <b/>
        <sz val="11"/>
        <color rgb="FF000000"/>
        <rFont val="Calibri"/>
      </rPr>
      <t>P2Y2M2D</t>
    </r>
    <r>
      <rPr>
        <sz val="11"/>
        <color rgb="FF000000"/>
        <rFont val="Calibri"/>
      </rPr>
      <t xml:space="preserve">. For Azure CLI and PowerShell, it is easiest to supply the policy flags in a </t>
    </r>
    <r>
      <rPr>
        <b/>
        <sz val="11"/>
        <color rgb="FF000000"/>
        <rFont val="Calibri"/>
      </rPr>
      <t>.json file</t>
    </r>
    <r>
      <rPr>
        <sz val="11"/>
        <color rgb="FF000000"/>
        <rFont val="Calibri"/>
      </rPr>
      <t>, for example: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"lifetimeActions":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"trigger": {</t>
    </r>
    <r>
      <rPr>
        <sz val="11"/>
        <color rgb="FF006096"/>
        <rFont val="Roboto Condensed"/>
      </rPr>
      <t xml:space="preserve">
</t>
    </r>
    <r>
      <rPr>
        <sz val="11"/>
        <color rgb="FF006096"/>
        <rFont val="Roboto Condensed"/>
      </rPr>
      <t xml:space="preserve">        "timeAfterCreate": "P&lt;timespanInISO8601Format&gt;(Y,M,D)", </t>
    </r>
    <r>
      <rPr>
        <sz val="11"/>
        <color rgb="FF006096"/>
        <rFont val="Roboto Condensed"/>
      </rPr>
      <t xml:space="preserve">
</t>
    </r>
    <r>
      <rPr>
        <sz val="11"/>
        <color rgb="FF006096"/>
        <rFont val="Roboto Condensed"/>
      </rPr>
      <t xml:space="preserve">        "timeBeforeExpiry" : null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 {</t>
    </r>
    <r>
      <rPr>
        <sz val="11"/>
        <color rgb="FF006096"/>
        <rFont val="Roboto Condensed"/>
      </rPr>
      <t xml:space="preserve">
</t>
    </r>
    <r>
      <rPr>
        <sz val="11"/>
        <color rgb="FF006096"/>
        <rFont val="Roboto Condensed"/>
      </rPr>
      <t xml:space="preserve">        "type": "Rotate"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"trigger": {</t>
    </r>
    <r>
      <rPr>
        <sz val="11"/>
        <color rgb="FF006096"/>
        <rFont val="Roboto Condensed"/>
      </rPr>
      <t xml:space="preserve">
</t>
    </r>
    <r>
      <rPr>
        <sz val="11"/>
        <color rgb="FF006096"/>
        <rFont val="Roboto Condensed"/>
      </rPr>
      <t xml:space="preserve">        "timeBeforeExpiry" : "P&lt;timespanInISO8601Format&gt;(Y,M,D)"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 {</t>
    </r>
    <r>
      <rPr>
        <sz val="11"/>
        <color rgb="FF006096"/>
        <rFont val="Roboto Condensed"/>
      </rPr>
      <t xml:space="preserve">
</t>
    </r>
    <r>
      <rPr>
        <sz val="11"/>
        <color rgb="FF006096"/>
        <rFont val="Roboto Condensed"/>
      </rPr>
      <t xml:space="preserve">        "type": "Notify"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"attributes": {</t>
    </r>
    <r>
      <rPr>
        <sz val="11"/>
        <color rgb="FF006096"/>
        <rFont val="Roboto Condensed"/>
      </rPr>
      <t xml:space="preserve">
</t>
    </r>
    <r>
      <rPr>
        <sz val="11"/>
        <color rgb="FF006096"/>
        <rFont val="Roboto Condensed"/>
      </rPr>
      <t xml:space="preserve">    "expiryTime": "P&lt;timespanInISO8601Format&gt;(Y,M,D)"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Select a Key Vault.</t>
    </r>
    <r>
      <rPr>
        <sz val="11"/>
        <color rgb="FF000000"/>
        <rFont val="Calibri"/>
      </rPr>
      <t xml:space="preserve">
</t>
    </r>
    <r>
      <rPr>
        <sz val="11"/>
        <color rgb="FF000000"/>
        <rFont val="Calibri"/>
      </rPr>
      <t xml:space="preserve">- Under </t>
    </r>
    <r>
      <rPr>
        <b/>
        <sz val="11"/>
        <color rgb="FF000000"/>
        <rFont val="Calibri"/>
      </rPr>
      <t>Objects</t>
    </r>
    <r>
      <rPr>
        <sz val="11"/>
        <color rgb="FF000000"/>
        <rFont val="Calibri"/>
      </rPr>
      <t xml:space="preserve">, select </t>
    </r>
    <r>
      <rPr>
        <b/>
        <sz val="11"/>
        <color rgb="FF000000"/>
        <rFont val="Calibri"/>
      </rPr>
      <t>Keys</t>
    </r>
    <r>
      <rPr>
        <sz val="11"/>
        <color rgb="FF000000"/>
        <rFont val="Calibri"/>
      </rPr>
      <t>.</t>
    </r>
    <r>
      <rPr>
        <sz val="11"/>
        <color rgb="FF000000"/>
        <rFont val="Calibri"/>
      </rPr>
      <t xml:space="preserve">
</t>
    </r>
    <r>
      <rPr>
        <sz val="11"/>
        <color rgb="FF000000"/>
        <rFont val="Calibri"/>
      </rPr>
      <t>- Select a key.</t>
    </r>
    <r>
      <rPr>
        <sz val="11"/>
        <color rgb="FF000000"/>
        <rFont val="Calibri"/>
      </rPr>
      <t xml:space="preserve">
</t>
    </r>
    <r>
      <rPr>
        <sz val="11"/>
        <color rgb="FF000000"/>
        <rFont val="Calibri"/>
      </rPr>
      <t xml:space="preserve">- From the top row, select </t>
    </r>
    <r>
      <rPr>
        <b/>
        <sz val="11"/>
        <color rgb="FF000000"/>
        <rFont val="Calibri"/>
      </rPr>
      <t>Rotation policy</t>
    </r>
    <r>
      <rPr>
        <sz val="11"/>
        <color rgb="FF000000"/>
        <rFont val="Calibri"/>
      </rPr>
      <t>.</t>
    </r>
    <r>
      <rPr>
        <sz val="11"/>
        <color rgb="FF000000"/>
        <rFont val="Calibri"/>
      </rPr>
      <t xml:space="preserve">
</t>
    </r>
    <r>
      <rPr>
        <sz val="11"/>
        <color rgb="FF000000"/>
        <rFont val="Calibri"/>
      </rPr>
      <t xml:space="preserve">- Select an appropriate </t>
    </r>
    <r>
      <rPr>
        <b/>
        <sz val="11"/>
        <color rgb="FF000000"/>
        <rFont val="Calibri"/>
      </rPr>
      <t>Expiry time</t>
    </r>
    <r>
      <rPr>
        <sz val="11"/>
        <color rgb="FF000000"/>
        <rFont val="Calibri"/>
      </rPr>
      <t>.</t>
    </r>
    <r>
      <rPr>
        <sz val="11"/>
        <color rgb="FF000000"/>
        <rFont val="Calibri"/>
      </rPr>
      <t xml:space="preserve">
</t>
    </r>
    <r>
      <rPr>
        <sz val="11"/>
        <color rgb="FF000000"/>
        <rFont val="Calibri"/>
      </rPr>
      <t xml:space="preserve">- Set </t>
    </r>
    <r>
      <rPr>
        <b/>
        <sz val="11"/>
        <color rgb="FF000000"/>
        <rFont val="Calibri"/>
      </rPr>
      <t>Enable auto rotation</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Set an appropriate </t>
    </r>
    <r>
      <rPr>
        <b/>
        <sz val="11"/>
        <color rgb="FF000000"/>
        <rFont val="Calibri"/>
      </rPr>
      <t>Rotation option</t>
    </r>
    <r>
      <rPr>
        <sz val="11"/>
        <color rgb="FF000000"/>
        <rFont val="Calibri"/>
      </rPr>
      <t xml:space="preserve"> and </t>
    </r>
    <r>
      <rPr>
        <b/>
        <sz val="11"/>
        <color rgb="FF000000"/>
        <rFont val="Calibri"/>
      </rPr>
      <t>Rotation time</t>
    </r>
    <r>
      <rPr>
        <sz val="11"/>
        <color rgb="FF000000"/>
        <rFont val="Calibri"/>
      </rPr>
      <t>.</t>
    </r>
    <r>
      <rPr>
        <sz val="11"/>
        <color rgb="FF000000"/>
        <rFont val="Calibri"/>
      </rPr>
      <t xml:space="preserve">
</t>
    </r>
    <r>
      <rPr>
        <sz val="11"/>
        <color rgb="FF000000"/>
        <rFont val="Calibri"/>
      </rPr>
      <t xml:space="preserve">- Optionally, set a </t>
    </r>
    <r>
      <rPr>
        <b/>
        <sz val="11"/>
        <color rgb="FF000000"/>
        <rFont val="Calibri"/>
      </rPr>
      <t>Notification time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1-10 for each Key Vault and Key.</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for each key to enable automatic rotation:</t>
    </r>
    <r>
      <rPr>
        <sz val="11"/>
        <color rgb="FF000000"/>
        <rFont val="Calibri"/>
      </rPr>
      <t xml:space="preserve">
</t>
    </r>
    <r>
      <rPr>
        <sz val="11"/>
        <color rgb="FF006096"/>
        <rFont val="Roboto Condensed"/>
      </rPr>
      <t>az keyvault key rotation-policy update --vault-name &lt;vault-name&gt; --name &lt;key-name&gt; --value &lt;path/to/policy.json&gt;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 for each key to enable automatic rotation:</t>
    </r>
    <r>
      <rPr>
        <sz val="11"/>
        <color rgb="FF000000"/>
        <rFont val="Calibri"/>
      </rPr>
      <t xml:space="preserve">
</t>
    </r>
    <r>
      <rPr>
        <sz val="11"/>
        <color rgb="FF006096"/>
        <rFont val="Roboto Condensed"/>
      </rPr>
      <t>Set-AzKeyVaultKeyRotationPolicy -VaultName &lt;vault-name&gt; -Name &lt;key-name&gt; -PolicyPath &lt;path/to/policy.json&gt;</t>
    </r>
    <r>
      <rPr>
        <sz val="11"/>
        <color rgb="FF006096"/>
        <rFont val="Roboto Condensed"/>
      </rPr>
      <t xml:space="preserve">
</t>
    </r>
  </si>
  <si>
    <r>
      <rPr>
        <sz val="11"/>
        <color rgb="FF000000"/>
        <rFont val="Calibri"/>
      </rPr>
      <t>Automated cryptographic key rotation in Key Vault allows users to configure Key Vault to automatically generate a new key version at a specified frequency. A key rotation policy can be defined for each individual key.</t>
    </r>
  </si>
  <si>
    <r>
      <rPr>
        <sz val="11"/>
        <color rgb="FF000000"/>
        <rFont val="Calibri"/>
      </rPr>
      <t>There is an additional cost for each scheduled key rotation.</t>
    </r>
  </si>
  <si>
    <r>
      <rPr>
        <b/>
        <sz val="11"/>
        <color rgb="FF000000"/>
        <rFont val="Calibri"/>
      </rPr>
      <t>Requisite Permissions - read section overview!</t>
    </r>
    <r>
      <rPr>
        <sz val="11"/>
        <color rgb="FF000000"/>
        <rFont val="Calibri"/>
      </rPr>
      <t xml:space="preserve">
</t>
    </r>
    <r>
      <rPr>
        <sz val="11"/>
        <color rgb="FF000000"/>
        <rFont val="Calibri"/>
      </rPr>
      <t xml:space="preserve">RBAC Role = </t>
    </r>
    <r>
      <rPr>
        <b/>
        <sz val="11"/>
        <color rgb="FF000000"/>
        <rFont val="Calibri"/>
      </rPr>
      <t>Key Vault Crypto Officer</t>
    </r>
    <r>
      <rPr>
        <sz val="11"/>
        <color rgb="FF000000"/>
        <rFont val="Calibri"/>
      </rPr>
      <t xml:space="preserve">
</t>
    </r>
    <r>
      <rPr>
        <sz val="11"/>
        <color rgb="FF000000"/>
        <rFont val="Calibri"/>
      </rPr>
      <t xml:space="preserve">Access policy permission = Rotation Policy Operations: </t>
    </r>
    <r>
      <rPr>
        <b/>
        <sz val="11"/>
        <color rgb="FF000000"/>
        <rFont val="Calibri"/>
      </rPr>
      <t>Get Rotation Policy</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Select a Key Vault.</t>
    </r>
    <r>
      <rPr>
        <sz val="11"/>
        <color rgb="FF000000"/>
        <rFont val="Calibri"/>
      </rPr>
      <t xml:space="preserve">
</t>
    </r>
    <r>
      <rPr>
        <sz val="11"/>
        <color rgb="FF000000"/>
        <rFont val="Calibri"/>
      </rPr>
      <t xml:space="preserve">- Under </t>
    </r>
    <r>
      <rPr>
        <b/>
        <sz val="11"/>
        <color rgb="FF000000"/>
        <rFont val="Calibri"/>
      </rPr>
      <t>Objects</t>
    </r>
    <r>
      <rPr>
        <sz val="11"/>
        <color rgb="FF000000"/>
        <rFont val="Calibri"/>
      </rPr>
      <t xml:space="preserve">, select </t>
    </r>
    <r>
      <rPr>
        <b/>
        <sz val="11"/>
        <color rgb="FF000000"/>
        <rFont val="Calibri"/>
      </rPr>
      <t>Keys</t>
    </r>
    <r>
      <rPr>
        <sz val="11"/>
        <color rgb="FF000000"/>
        <rFont val="Calibri"/>
      </rPr>
      <t>.</t>
    </r>
    <r>
      <rPr>
        <sz val="11"/>
        <color rgb="FF000000"/>
        <rFont val="Calibri"/>
      </rPr>
      <t xml:space="preserve">
</t>
    </r>
    <r>
      <rPr>
        <sz val="11"/>
        <color rgb="FF000000"/>
        <rFont val="Calibri"/>
      </rPr>
      <t>- Select a key.</t>
    </r>
    <r>
      <rPr>
        <sz val="11"/>
        <color rgb="FF000000"/>
        <rFont val="Calibri"/>
      </rPr>
      <t xml:space="preserve">
</t>
    </r>
    <r>
      <rPr>
        <sz val="11"/>
        <color rgb="FF000000"/>
        <rFont val="Calibri"/>
      </rPr>
      <t xml:space="preserve">- From the top row, select </t>
    </r>
    <r>
      <rPr>
        <b/>
        <sz val="11"/>
        <color rgb="FF000000"/>
        <rFont val="Calibri"/>
      </rPr>
      <t>Rotation policy</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Enable auto rotation</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Rotation time</t>
    </r>
    <r>
      <rPr>
        <sz val="11"/>
        <color rgb="FF000000"/>
        <rFont val="Calibri"/>
      </rPr>
      <t xml:space="preserve"> is set to an appropriate value.</t>
    </r>
    <r>
      <rPr>
        <sz val="11"/>
        <color rgb="FF000000"/>
        <rFont val="Calibri"/>
      </rPr>
      <t xml:space="preserve">
</t>
    </r>
    <r>
      <rPr>
        <sz val="11"/>
        <color rgb="FF000000"/>
        <rFont val="Calibri"/>
      </rPr>
      <t>- Repeat steps 1-7 for each Key Vault and Key.</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az keyvault key rotation-policy show --vault-name &lt;vault-name&gt; --name &lt;key-name&gt;</t>
    </r>
    <r>
      <rPr>
        <sz val="11"/>
        <color rgb="FF006096"/>
        <rFont val="Roboto Condensed"/>
      </rPr>
      <t xml:space="preserve">
</t>
    </r>
    <r>
      <rPr>
        <sz val="11"/>
        <color rgb="FF000000"/>
        <rFont val="Calibri"/>
      </rPr>
      <t xml:space="preserve">
</t>
    </r>
    <r>
      <rPr>
        <sz val="11"/>
        <color rgb="FF000000"/>
        <rFont val="Calibri"/>
      </rPr>
      <t xml:space="preserve">Ensure that the response contains a </t>
    </r>
    <r>
      <rPr>
        <b/>
        <sz val="11"/>
        <color rgb="FF000000"/>
        <rFont val="Calibri"/>
      </rPr>
      <t>lifetimeAction</t>
    </r>
    <r>
      <rPr>
        <sz val="11"/>
        <color rgb="FF000000"/>
        <rFont val="Calibri"/>
      </rPr>
      <t xml:space="preserve"> of </t>
    </r>
    <r>
      <rPr>
        <b/>
        <sz val="11"/>
        <color rgb="FF000000"/>
        <rFont val="Calibri"/>
      </rPr>
      <t>Rotate</t>
    </r>
    <r>
      <rPr>
        <sz val="11"/>
        <color rgb="FF000000"/>
        <rFont val="Calibri"/>
      </rPr>
      <t xml:space="preserve"> and that </t>
    </r>
    <r>
      <rPr>
        <b/>
        <sz val="11"/>
        <color rgb="FF000000"/>
        <rFont val="Calibri"/>
      </rPr>
      <t>timeAfterCreate</t>
    </r>
    <r>
      <rPr>
        <sz val="11"/>
        <color rgb="FF000000"/>
        <rFont val="Calibri"/>
      </rPr>
      <t xml:space="preserve"> is set to an appropriate value.</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Get-AzKeyVaultKeyRotationPolicy -VaultName &lt;vault-name&gt; -Name &lt;key-name&gt;</t>
    </r>
    <r>
      <rPr>
        <sz val="11"/>
        <color rgb="FF006096"/>
        <rFont val="Roboto Condensed"/>
      </rPr>
      <t xml:space="preserve">
</t>
    </r>
    <r>
      <rPr>
        <sz val="11"/>
        <color rgb="FF000000"/>
        <rFont val="Calibri"/>
      </rPr>
      <t xml:space="preserve">
</t>
    </r>
    <r>
      <rPr>
        <sz val="11"/>
        <color rgb="FF000000"/>
        <rFont val="Calibri"/>
      </rPr>
      <t xml:space="preserve">Ensure that the response contains a </t>
    </r>
    <r>
      <rPr>
        <b/>
        <sz val="11"/>
        <color rgb="FF000000"/>
        <rFont val="Calibri"/>
      </rPr>
      <t>LifetimeAction</t>
    </r>
    <r>
      <rPr>
        <sz val="11"/>
        <color rgb="FF000000"/>
        <rFont val="Calibri"/>
      </rPr>
      <t xml:space="preserve"> of </t>
    </r>
    <r>
      <rPr>
        <b/>
        <sz val="11"/>
        <color rgb="FF000000"/>
        <rFont val="Calibri"/>
      </rPr>
      <t>Rotate</t>
    </r>
    <r>
      <rPr>
        <sz val="11"/>
        <color rgb="FF000000"/>
        <rFont val="Calibri"/>
      </rPr>
      <t xml:space="preserve"> and that </t>
    </r>
    <r>
      <rPr>
        <b/>
        <sz val="11"/>
        <color rgb="FF000000"/>
        <rFont val="Calibri"/>
      </rPr>
      <t>TimeAfterCreate</t>
    </r>
    <r>
      <rPr>
        <sz val="11"/>
        <color rgb="FF000000"/>
        <rFont val="Calibri"/>
      </rPr>
      <t xml:space="preserve"> is set to an appropriate value.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d8cf8476-a2ec-4916-896e-992351803c44 </t>
    </r>
    <r>
      <rPr>
        <sz val="11"/>
        <color rgb="FF0000FF"/>
        <rFont val="Calibri"/>
      </rPr>
      <t>(https://portal.azure.com/#view/Microsoft_Azure_Policy/PolicyDetailBlade/definitionId/%2Fproviders%2FMicrosoft.Authorization%2FpolicyDefinitions%2Fd8cf8476-a2ec-4916-896e-992351803c44)</t>
    </r>
    <r>
      <rPr>
        <sz val="11"/>
        <color rgb="FF000000"/>
        <rFont val="Calibri"/>
      </rPr>
      <t xml:space="preserve"> </t>
    </r>
    <r>
      <rPr>
        <b/>
        <sz val="11"/>
        <color rgb="FF000000"/>
        <rFont val="Calibri"/>
      </rPr>
      <t>- Name:</t>
    </r>
    <r>
      <rPr>
        <sz val="11"/>
        <color rgb="FF000000"/>
        <rFont val="Calibri"/>
      </rPr>
      <t xml:space="preserve"> 'Keys should have a rotation policy ensuring that their rotation is scheduled within the specified number of days after creation.'</t>
    </r>
  </si>
  <si>
    <r>
      <rPr>
        <sz val="11"/>
        <color rgb="FF000000"/>
        <rFont val="Calibri"/>
      </rPr>
      <t>By default, automatic key rotation is not enabled.</t>
    </r>
  </si>
  <si>
    <t>8.3.10</t>
  </si>
  <si>
    <r>
      <rPr>
        <sz val="11"/>
        <rFont val="Calibri"/>
      </rPr>
      <t>Ensure that Azure Key Vault Managed HSM is Used when Required</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</si>
  <si>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Run the following command to set </t>
    </r>
    <r>
      <rPr>
        <b/>
        <sz val="11"/>
        <color rgb="FF000000"/>
        <rFont val="Calibri"/>
      </rPr>
      <t>oid</t>
    </r>
    <r>
      <rPr>
        <sz val="11"/>
        <color rgb="FF000000"/>
        <rFont val="Calibri"/>
      </rPr>
      <t xml:space="preserve"> to be the </t>
    </r>
    <r>
      <rPr>
        <b/>
        <sz val="11"/>
        <color rgb="FF000000"/>
        <rFont val="Calibri"/>
      </rPr>
      <t>OID</t>
    </r>
    <r>
      <rPr>
        <sz val="11"/>
        <color rgb="FF000000"/>
        <rFont val="Calibri"/>
      </rPr>
      <t xml:space="preserve"> of the signed-in user:</t>
    </r>
    <r>
      <rPr>
        <sz val="11"/>
        <color rgb="FF000000"/>
        <rFont val="Calibri"/>
      </rPr>
      <t xml:space="preserve">
</t>
    </r>
    <r>
      <rPr>
        <sz val="11"/>
        <color rgb="FF006096"/>
        <rFont val="Roboto Condensed"/>
      </rPr>
      <t>$oid = az ad signed-in-user show --query id -o tsv</t>
    </r>
    <r>
      <rPr>
        <sz val="11"/>
        <color rgb="FF006096"/>
        <rFont val="Roboto Condensed"/>
      </rPr>
      <t xml:space="preserve">
</t>
    </r>
    <r>
      <rPr>
        <sz val="11"/>
        <color rgb="FF000000"/>
        <rFont val="Calibri"/>
      </rPr>
      <t xml:space="preserve">
</t>
    </r>
    <r>
      <rPr>
        <sz val="11"/>
        <color rgb="FF000000"/>
        <rFont val="Calibri"/>
      </rPr>
      <t xml:space="preserve">Alternatively, prepare a space-separated list of OIDs to be provided as the </t>
    </r>
    <r>
      <rPr>
        <b/>
        <sz val="11"/>
        <color rgb="FF000000"/>
        <rFont val="Calibri"/>
      </rPr>
      <t>administrators</t>
    </r>
    <r>
      <rPr>
        <sz val="11"/>
        <color rgb="FF000000"/>
        <rFont val="Calibri"/>
      </rPr>
      <t xml:space="preserve"> of the HSM.</t>
    </r>
    <r>
      <rPr>
        <sz val="11"/>
        <color rgb="FF000000"/>
        <rFont val="Calibri"/>
      </rPr>
      <t xml:space="preserve">
</t>
    </r>
    <r>
      <rPr>
        <sz val="11"/>
        <color rgb="FF000000"/>
        <rFont val="Calibri"/>
      </rPr>
      <t>Run the following command to create a Managed HSM:</t>
    </r>
    <r>
      <rPr>
        <sz val="11"/>
        <color rgb="FF000000"/>
        <rFont val="Calibri"/>
      </rPr>
      <t xml:space="preserve">
</t>
    </r>
    <r>
      <rPr>
        <sz val="11"/>
        <color rgb="FF006096"/>
        <rFont val="Roboto Condensed"/>
      </rPr>
      <t>az keyvault create --resource-group &lt;resource-group&gt; --hsm-name &lt;hsm-name&gt; --retention-days &lt;retention-days&gt; --administrators $oid</t>
    </r>
    <r>
      <rPr>
        <sz val="11"/>
        <color rgb="FF006096"/>
        <rFont val="Roboto Condensed"/>
      </rPr>
      <t xml:space="preserve">
</t>
    </r>
    <r>
      <rPr>
        <sz val="11"/>
        <color rgb="FF000000"/>
        <rFont val="Calibri"/>
      </rPr>
      <t xml:space="preserve">
</t>
    </r>
    <r>
      <rPr>
        <sz val="11"/>
        <color rgb="FF000000"/>
        <rFont val="Calibri"/>
      </rPr>
      <t>The command can take several minutes to complete.</t>
    </r>
    <r>
      <rPr>
        <sz val="11"/>
        <color rgb="FF000000"/>
        <rFont val="Calibri"/>
      </rPr>
      <t xml:space="preserve">
</t>
    </r>
    <r>
      <rPr>
        <sz val="11"/>
        <color rgb="FF000000"/>
        <rFont val="Calibri"/>
      </rPr>
      <t>After the HSM has been created, it must be activated before it can be used. Activation requires providing a minimum of three and a maximum of ten RSA key pairs, as well as the minimum number of keys required to decrypt the security domain (called a quorum).</t>
    </r>
    <r>
      <rPr>
        <sz val="11"/>
        <color rgb="FF000000"/>
        <rFont val="Calibri"/>
      </rPr>
      <t xml:space="preserve">
</t>
    </r>
    <r>
      <rPr>
        <sz val="11"/>
        <color rgb="FF000000"/>
        <rFont val="Calibri"/>
      </rPr>
      <t>OpenSSL can be used to generate the self-signed certificates, for example:</t>
    </r>
    <r>
      <rPr>
        <sz val="11"/>
        <color rgb="FF000000"/>
        <rFont val="Calibri"/>
      </rPr>
      <t xml:space="preserve">
</t>
    </r>
    <r>
      <rPr>
        <sz val="11"/>
        <color rgb="FF006096"/>
        <rFont val="Roboto Condensed"/>
      </rPr>
      <t>openssl req -newkey rsa:2048 -nodes -keyout cert_1.key -x509 -days 365 -out cert_1.cer</t>
    </r>
    <r>
      <rPr>
        <sz val="11"/>
        <color rgb="FF006096"/>
        <rFont val="Roboto Condensed"/>
      </rPr>
      <t xml:space="preserve">
</t>
    </r>
    <r>
      <rPr>
        <sz val="11"/>
        <color rgb="FF000000"/>
        <rFont val="Calibri"/>
      </rPr>
      <t xml:space="preserve">
</t>
    </r>
    <r>
      <rPr>
        <sz val="11"/>
        <color rgb="FF000000"/>
        <rFont val="Calibri"/>
      </rPr>
      <t>Run the following command to download the security domain and activate the Managed HSM:</t>
    </r>
    <r>
      <rPr>
        <sz val="11"/>
        <color rgb="FF000000"/>
        <rFont val="Calibri"/>
      </rPr>
      <t xml:space="preserve">
</t>
    </r>
    <r>
      <rPr>
        <sz val="11"/>
        <color rgb="FF006096"/>
        <rFont val="Roboto Condensed"/>
      </rPr>
      <t>az keyvault security-domain download --hsm-name &lt;managed-hsm&gt; --sd-wrapping-keys &lt;key-1&gt; &lt;key-2&gt; &lt;key-3&gt; --sd-quorum &lt;quorum&gt; --security-domain-file &lt;managed-hsm-security-domain&gt;.json</t>
    </r>
    <r>
      <rPr>
        <sz val="11"/>
        <color rgb="FF006096"/>
        <rFont val="Roboto Condensed"/>
      </rPr>
      <t xml:space="preserve">
</t>
    </r>
    <r>
      <rPr>
        <sz val="11"/>
        <color rgb="FF000000"/>
        <rFont val="Calibri"/>
      </rPr>
      <t xml:space="preserve">
</t>
    </r>
    <r>
      <rPr>
        <sz val="11"/>
        <color rgb="FF000000"/>
        <rFont val="Calibri"/>
      </rPr>
      <t>Store the security domain file and the RSA key pairs securely. They will be required for disaster recovery or for creating another Managed HSM that shares the same security domain so that the two can share keys.</t>
    </r>
    <r>
      <rPr>
        <sz val="11"/>
        <color rgb="FF000000"/>
        <rFont val="Calibri"/>
      </rPr>
      <t xml:space="preserve">
</t>
    </r>
    <r>
      <rPr>
        <sz val="11"/>
        <color rgb="FF000000"/>
        <rFont val="Calibri"/>
      </rPr>
      <t>The Managed HSM will now be in an active state and ready for use.</t>
    </r>
  </si>
  <si>
    <r>
      <rPr>
        <sz val="11"/>
        <color rgb="FF000000"/>
        <rFont val="Calibri"/>
      </rPr>
      <t>Azure Key Vault Managed HSM is a fully managed, highly available, single-tenant cloud service that safeguards cryptographic keys using FIPS 140-2 Level 3 validated HSMs.</t>
    </r>
    <r>
      <rPr>
        <sz val="11"/>
        <color rgb="FF000000"/>
        <rFont val="Calibri"/>
      </rPr>
      <t xml:space="preserve">
</t>
    </r>
    <r>
      <rPr>
        <b/>
        <sz val="11"/>
        <color rgb="FF000000"/>
        <rFont val="Calibri"/>
      </rPr>
      <t>Note:</t>
    </r>
    <r>
      <rPr>
        <sz val="11"/>
        <color rgb="FF000000"/>
        <rFont val="Calibri"/>
      </rPr>
      <t xml:space="preserve"> While an automated assessment procedure exists for this recommendation, the assessment status remains manual, as this recommendation to use Managed HSM applies only to scenarios where specific regulatory and compliance requirements mandate the use of a dedicated hardware security module.</t>
    </r>
  </si>
  <si>
    <r>
      <rPr>
        <sz val="11"/>
        <color rgb="FF000000"/>
        <rFont val="Calibri"/>
      </rPr>
      <t>Managed HSM incurs a cost per month for each actively used HSM-protected key, depending on the key type and quantity. Each key version is billed separately. Additionally, there is an hourly usage fee per Managed HSM pool. Refer to https://azure.microsoft.com/en-us/pricing/details/key-vault/ to estimate potential costs.</t>
    </r>
  </si>
  <si>
    <r>
      <rPr>
        <b/>
        <sz val="11"/>
        <color rgb="FF000000"/>
        <rFont val="Calibri"/>
      </rPr>
      <t>Requisite Permissions - read section overview!</t>
    </r>
    <r>
      <rPr>
        <sz val="11"/>
        <color rgb="FF000000"/>
        <rFont val="Calibri"/>
      </rPr>
      <t xml:space="preserve">
</t>
    </r>
    <r>
      <rPr>
        <sz val="11"/>
        <color rgb="FF000000"/>
        <rFont val="Calibri"/>
      </rPr>
      <t>Data-plane access not required. Can be audited and remediated with Azure Resource Manager permissions.</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key vaults:</t>
    </r>
    <r>
      <rPr>
        <sz val="11"/>
        <color rgb="FF000000"/>
        <rFont val="Calibri"/>
      </rPr>
      <t xml:space="preserve">
</t>
    </r>
    <r>
      <rPr>
        <sz val="11"/>
        <color rgb="FF006096"/>
        <rFont val="Roboto Condensed"/>
      </rPr>
      <t>az keyvault list --query [*].[name,type]</t>
    </r>
    <r>
      <rPr>
        <sz val="11"/>
        <color rgb="FF006096"/>
        <rFont val="Roboto Condensed"/>
      </rPr>
      <t xml:space="preserve">
</t>
    </r>
    <r>
      <rPr>
        <sz val="11"/>
        <color rgb="FF000000"/>
        <rFont val="Calibri"/>
      </rPr>
      <t xml:space="preserve">
</t>
    </r>
    <r>
      <rPr>
        <sz val="11"/>
        <color rgb="FF000000"/>
        <rFont val="Calibri"/>
      </rPr>
      <t xml:space="preserve">Ensure that at least one key vault with type </t>
    </r>
    <r>
      <rPr>
        <b/>
        <sz val="11"/>
        <color rgb="FF000000"/>
        <rFont val="Calibri"/>
      </rPr>
      <t>Microsoft.KeyVault/managedHSMs</t>
    </r>
    <r>
      <rPr>
        <sz val="11"/>
        <color rgb="FF000000"/>
        <rFont val="Calibri"/>
      </rPr>
      <t xml:space="preserve"> exists.</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587c79fe-dd04-4a5e-9d0b-f89598c7261b </t>
    </r>
    <r>
      <rPr>
        <sz val="11"/>
        <color rgb="FF0000FF"/>
        <rFont val="Calibri"/>
      </rPr>
      <t>(https://portal.azure.com/#view/Microsoft_Azure_Policy/PolicyDetailBlade/definitionId/%2Fproviders%2FMicrosoft.Authorization%2FpolicyDefinitions%2F587c79fe-dd04-4a5e-9d0b-f89598c7261b)</t>
    </r>
    <r>
      <rPr>
        <sz val="11"/>
        <color rgb="FF000000"/>
        <rFont val="Calibri"/>
      </rPr>
      <t xml:space="preserve"> </t>
    </r>
    <r>
      <rPr>
        <b/>
        <sz val="11"/>
        <color rgb="FF000000"/>
        <rFont val="Calibri"/>
      </rPr>
      <t>- Name:</t>
    </r>
    <r>
      <rPr>
        <sz val="11"/>
        <color rgb="FF000000"/>
        <rFont val="Calibri"/>
      </rPr>
      <t xml:space="preserve"> 'Keys should be backed by a hardware security module (HSM)'</t>
    </r>
  </si>
  <si>
    <t>8.3.11</t>
  </si>
  <si>
    <r>
      <rPr>
        <sz val="11"/>
        <rFont val="Calibri"/>
      </rPr>
      <t xml:space="preserve">Ensure Certificate </t>
    </r>
    <r>
      <rPr>
        <sz val="11"/>
        <color rgb="FF000000"/>
        <rFont val="Calibri"/>
      </rPr>
      <t>'</t>
    </r>
    <r>
      <rPr>
        <b/>
        <sz val="11"/>
        <color rgb="FF000000"/>
        <rFont val="Calibri"/>
      </rPr>
      <t>Validity Period (in months)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t>
    </r>
    <r>
      <rPr>
        <sz val="11"/>
        <color rgb="FF000000"/>
        <rFont val="Calibri"/>
      </rPr>
      <t>'</t>
    </r>
  </si>
  <si>
    <r>
      <rPr>
        <b/>
        <sz val="11"/>
        <color rgb="FF000000"/>
        <rFont val="Calibri"/>
      </rPr>
      <t>Requisite Permissions - read section overview!</t>
    </r>
    <r>
      <rPr>
        <sz val="11"/>
        <color rgb="FF000000"/>
        <rFont val="Calibri"/>
      </rPr>
      <t xml:space="preserve">
</t>
    </r>
    <r>
      <rPr>
        <sz val="11"/>
        <color rgb="FF000000"/>
        <rFont val="Calibri"/>
      </rPr>
      <t xml:space="preserve">RBAC Role = </t>
    </r>
    <r>
      <rPr>
        <b/>
        <sz val="11"/>
        <color rgb="FF000000"/>
        <rFont val="Calibri"/>
      </rPr>
      <t>Key Vault Certificates Officer</t>
    </r>
    <r>
      <rPr>
        <sz val="11"/>
        <color rgb="FF000000"/>
        <rFont val="Calibri"/>
      </rPr>
      <t xml:space="preserve">
</t>
    </r>
    <r>
      <rPr>
        <sz val="11"/>
        <color rgb="FF000000"/>
        <rFont val="Calibri"/>
      </rPr>
      <t xml:space="preserve">Access policy permissions = Certificates: </t>
    </r>
    <r>
      <rPr>
        <b/>
        <sz val="11"/>
        <color rgb="FF000000"/>
        <rFont val="Calibri"/>
      </rPr>
      <t>List</t>
    </r>
    <r>
      <rPr>
        <sz val="11"/>
        <color rgb="FF000000"/>
        <rFont val="Calibri"/>
      </rPr>
      <t xml:space="preserve">, </t>
    </r>
    <r>
      <rPr>
        <b/>
        <sz val="11"/>
        <color rgb="FF000000"/>
        <rFont val="Calibri"/>
      </rPr>
      <t>Get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Click the name of a key vault.</t>
    </r>
    <r>
      <rPr>
        <sz val="11"/>
        <color rgb="FF000000"/>
        <rFont val="Calibri"/>
      </rPr>
      <t xml:space="preserve">
</t>
    </r>
    <r>
      <rPr>
        <sz val="11"/>
        <color rgb="FF000000"/>
        <rFont val="Calibri"/>
      </rPr>
      <t xml:space="preserve">- Under </t>
    </r>
    <r>
      <rPr>
        <b/>
        <sz val="11"/>
        <color rgb="FF000000"/>
        <rFont val="Calibri"/>
      </rPr>
      <t>Objects</t>
    </r>
    <r>
      <rPr>
        <sz val="11"/>
        <color rgb="FF000000"/>
        <rFont val="Calibri"/>
      </rPr>
      <t xml:space="preserve">, click </t>
    </r>
    <r>
      <rPr>
        <b/>
        <sz val="11"/>
        <color rgb="FF000000"/>
        <rFont val="Calibri"/>
      </rPr>
      <t>Certificates</t>
    </r>
    <r>
      <rPr>
        <sz val="11"/>
        <color rgb="FF000000"/>
        <rFont val="Calibri"/>
      </rPr>
      <t>.</t>
    </r>
    <r>
      <rPr>
        <sz val="11"/>
        <color rgb="FF000000"/>
        <rFont val="Calibri"/>
      </rPr>
      <t xml:space="preserve">
</t>
    </r>
    <r>
      <rPr>
        <sz val="11"/>
        <color rgb="FF000000"/>
        <rFont val="Calibri"/>
      </rPr>
      <t>- Click the name of a certificate.</t>
    </r>
    <r>
      <rPr>
        <sz val="11"/>
        <color rgb="FF000000"/>
        <rFont val="Calibri"/>
      </rPr>
      <t xml:space="preserve">
</t>
    </r>
    <r>
      <rPr>
        <sz val="11"/>
        <color rgb="FF000000"/>
        <rFont val="Calibri"/>
      </rPr>
      <t xml:space="preserve">- Click </t>
    </r>
    <r>
      <rPr>
        <b/>
        <sz val="11"/>
        <color rgb="FF000000"/>
        <rFont val="Calibri"/>
      </rPr>
      <t>Issuance Policy</t>
    </r>
    <r>
      <rPr>
        <sz val="11"/>
        <color rgb="FF000000"/>
        <rFont val="Calibri"/>
      </rPr>
      <t>.</t>
    </r>
    <r>
      <rPr>
        <sz val="11"/>
        <color rgb="FF000000"/>
        <rFont val="Calibri"/>
      </rPr>
      <t xml:space="preserve">
</t>
    </r>
    <r>
      <rPr>
        <sz val="11"/>
        <color rgb="FF000000"/>
        <rFont val="Calibri"/>
      </rPr>
      <t xml:space="preserve">- Set </t>
    </r>
    <r>
      <rPr>
        <b/>
        <sz val="11"/>
        <color rgb="FF000000"/>
        <rFont val="Calibri"/>
      </rPr>
      <t>Validity Period (in months)</t>
    </r>
    <r>
      <rPr>
        <sz val="11"/>
        <color rgb="FF000000"/>
        <rFont val="Calibri"/>
      </rPr>
      <t xml:space="preserve"> to an integer between 1 and 12, inclusive.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key vault and certificate requiring remediation.</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certificate requiring remediation, run the following command to set </t>
    </r>
    <r>
      <rPr>
        <b/>
        <sz val="11"/>
        <color rgb="FF000000"/>
        <rFont val="Calibri"/>
      </rPr>
      <t>ValidityInMonths</t>
    </r>
    <r>
      <rPr>
        <sz val="11"/>
        <color rgb="FF000000"/>
        <rFont val="Calibri"/>
      </rPr>
      <t xml:space="preserve"> to an integer between 1 and 12, inclusive:</t>
    </r>
    <r>
      <rPr>
        <sz val="11"/>
        <color rgb="FF000000"/>
        <rFont val="Calibri"/>
      </rPr>
      <t xml:space="preserve">
</t>
    </r>
    <r>
      <rPr>
        <sz val="11"/>
        <color rgb="FF006096"/>
        <rFont val="Roboto Condensed"/>
      </rPr>
      <t>Set-AzKeyVaultCertificatePolicy -VaultName $vault.VaultName -Name &lt;certificate-name&gt; -ValidityInMonths &lt;validity-in-months&gt;</t>
    </r>
    <r>
      <rPr>
        <sz val="11"/>
        <color rgb="FF006096"/>
        <rFont val="Roboto Condensed"/>
      </rPr>
      <t xml:space="preserve">
</t>
    </r>
  </si>
  <si>
    <r>
      <rPr>
        <sz val="11"/>
        <color rgb="FF000000"/>
        <rFont val="Calibri"/>
      </rPr>
      <t>Restrict the validity period of certificates stored in Azure Key Vault to 12 months or less.</t>
    </r>
  </si>
  <si>
    <r>
      <rPr>
        <sz val="11"/>
        <color rgb="FF000000"/>
        <rFont val="Calibri"/>
      </rPr>
      <t>Minor administrative effort required to ensure certificate renewal and lifecycle management.</t>
    </r>
  </si>
  <si>
    <r>
      <rPr>
        <b/>
        <sz val="11"/>
        <color rgb="FF000000"/>
        <rFont val="Calibri"/>
      </rPr>
      <t>Requisite Permissions - read section overview!</t>
    </r>
    <r>
      <rPr>
        <sz val="11"/>
        <color rgb="FF000000"/>
        <rFont val="Calibri"/>
      </rPr>
      <t xml:space="preserve">
</t>
    </r>
    <r>
      <rPr>
        <sz val="11"/>
        <color rgb="FF000000"/>
        <rFont val="Calibri"/>
      </rPr>
      <t xml:space="preserve">RBAC Role = </t>
    </r>
    <r>
      <rPr>
        <b/>
        <sz val="11"/>
        <color rgb="FF000000"/>
        <rFont val="Calibri"/>
      </rPr>
      <t>Key Vault Certificates Officer</t>
    </r>
    <r>
      <rPr>
        <sz val="11"/>
        <color rgb="FF000000"/>
        <rFont val="Calibri"/>
      </rPr>
      <t xml:space="preserve">
</t>
    </r>
    <r>
      <rPr>
        <sz val="11"/>
        <color rgb="FF000000"/>
        <rFont val="Calibri"/>
      </rPr>
      <t xml:space="preserve">Access policy permissions = Certificates: </t>
    </r>
    <r>
      <rPr>
        <b/>
        <sz val="11"/>
        <color rgb="FF000000"/>
        <rFont val="Calibri"/>
      </rPr>
      <t>List</t>
    </r>
    <r>
      <rPr>
        <sz val="11"/>
        <color rgb="FF000000"/>
        <rFont val="Calibri"/>
      </rPr>
      <t xml:space="preserve">, </t>
    </r>
    <r>
      <rPr>
        <b/>
        <sz val="11"/>
        <color rgb="FF000000"/>
        <rFont val="Calibri"/>
      </rPr>
      <t>Get</t>
    </r>
    <r>
      <rPr>
        <sz val="11"/>
        <color rgb="FF000000"/>
        <rFont val="Calibri"/>
      </rPr>
      <t xml:space="preserve">
</t>
    </r>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Key vaults</t>
    </r>
    <r>
      <rPr>
        <sz val="11"/>
        <color rgb="FF000000"/>
        <rFont val="Calibri"/>
      </rPr>
      <t>.</t>
    </r>
    <r>
      <rPr>
        <sz val="11"/>
        <color rgb="FF000000"/>
        <rFont val="Calibri"/>
      </rPr>
      <t xml:space="preserve">
</t>
    </r>
    <r>
      <rPr>
        <sz val="11"/>
        <color rgb="FF000000"/>
        <rFont val="Calibri"/>
      </rPr>
      <t>- Click the name of a key vault.</t>
    </r>
    <r>
      <rPr>
        <sz val="11"/>
        <color rgb="FF000000"/>
        <rFont val="Calibri"/>
      </rPr>
      <t xml:space="preserve">
</t>
    </r>
    <r>
      <rPr>
        <sz val="11"/>
        <color rgb="FF000000"/>
        <rFont val="Calibri"/>
      </rPr>
      <t xml:space="preserve">- Under </t>
    </r>
    <r>
      <rPr>
        <b/>
        <sz val="11"/>
        <color rgb="FF000000"/>
        <rFont val="Calibri"/>
      </rPr>
      <t>Objects</t>
    </r>
    <r>
      <rPr>
        <sz val="11"/>
        <color rgb="FF000000"/>
        <rFont val="Calibri"/>
      </rPr>
      <t xml:space="preserve">, click </t>
    </r>
    <r>
      <rPr>
        <b/>
        <sz val="11"/>
        <color rgb="FF000000"/>
        <rFont val="Calibri"/>
      </rPr>
      <t>Certificates</t>
    </r>
    <r>
      <rPr>
        <sz val="11"/>
        <color rgb="FF000000"/>
        <rFont val="Calibri"/>
      </rPr>
      <t>.</t>
    </r>
    <r>
      <rPr>
        <sz val="11"/>
        <color rgb="FF000000"/>
        <rFont val="Calibri"/>
      </rPr>
      <t xml:space="preserve">
</t>
    </r>
    <r>
      <rPr>
        <sz val="11"/>
        <color rgb="FF000000"/>
        <rFont val="Calibri"/>
      </rPr>
      <t>- Click the name of a certificate.</t>
    </r>
    <r>
      <rPr>
        <sz val="11"/>
        <color rgb="FF000000"/>
        <rFont val="Calibri"/>
      </rPr>
      <t xml:space="preserve">
</t>
    </r>
    <r>
      <rPr>
        <sz val="11"/>
        <color rgb="FF000000"/>
        <rFont val="Calibri"/>
      </rPr>
      <t xml:space="preserve">- Click </t>
    </r>
    <r>
      <rPr>
        <b/>
        <sz val="11"/>
        <color rgb="FF000000"/>
        <rFont val="Calibri"/>
      </rPr>
      <t>Issuance Policy</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Validity Period (in months)</t>
    </r>
    <r>
      <rPr>
        <sz val="11"/>
        <color rgb="FF000000"/>
        <rFont val="Calibri"/>
      </rPr>
      <t xml:space="preserve"> is set to 12 or less.</t>
    </r>
    <r>
      <rPr>
        <sz val="11"/>
        <color rgb="FF000000"/>
        <rFont val="Calibri"/>
      </rPr>
      <t xml:space="preserve">
</t>
    </r>
    <r>
      <rPr>
        <sz val="11"/>
        <color rgb="FF000000"/>
        <rFont val="Calibri"/>
      </rPr>
      <t>- Repeat steps 1-6 for each key vault and certificate.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key vaults:</t>
    </r>
    <r>
      <rPr>
        <sz val="11"/>
        <color rgb="FF000000"/>
        <rFont val="Calibri"/>
      </rPr>
      <t xml:space="preserve">
</t>
    </r>
    <r>
      <rPr>
        <sz val="11"/>
        <color rgb="FF006096"/>
        <rFont val="Roboto Condensed"/>
      </rPr>
      <t>az keyvault list</t>
    </r>
    <r>
      <rPr>
        <sz val="11"/>
        <color rgb="FF006096"/>
        <rFont val="Roboto Condensed"/>
      </rPr>
      <t xml:space="preserve">
</t>
    </r>
    <r>
      <rPr>
        <sz val="11"/>
        <color rgb="FF000000"/>
        <rFont val="Calibri"/>
      </rPr>
      <t xml:space="preserve">
</t>
    </r>
    <r>
      <rPr>
        <sz val="11"/>
        <color rgb="FF000000"/>
        <rFont val="Calibri"/>
      </rPr>
      <t>For each key vault, run the following command to list certificates:</t>
    </r>
    <r>
      <rPr>
        <sz val="11"/>
        <color rgb="FF000000"/>
        <rFont val="Calibri"/>
      </rPr>
      <t xml:space="preserve">
</t>
    </r>
    <r>
      <rPr>
        <sz val="11"/>
        <color rgb="FF006096"/>
        <rFont val="Roboto Condensed"/>
      </rPr>
      <t>az keyvault certificate list --vault-name &lt;key-vault-name&gt;</t>
    </r>
    <r>
      <rPr>
        <sz val="11"/>
        <color rgb="FF006096"/>
        <rFont val="Roboto Condensed"/>
      </rPr>
      <t xml:space="preserve">
</t>
    </r>
    <r>
      <rPr>
        <sz val="11"/>
        <color rgb="FF000000"/>
        <rFont val="Calibri"/>
      </rPr>
      <t xml:space="preserve">
</t>
    </r>
    <r>
      <rPr>
        <sz val="11"/>
        <color rgb="FF000000"/>
        <rFont val="Calibri"/>
      </rPr>
      <t xml:space="preserve">For each certificate, run the following command to get the certificate policy's </t>
    </r>
    <r>
      <rPr>
        <b/>
        <sz val="11"/>
        <color rgb="FF000000"/>
        <rFont val="Calibri"/>
      </rPr>
      <t>validityInMonths</t>
    </r>
    <r>
      <rPr>
        <sz val="11"/>
        <color rgb="FF000000"/>
        <rFont val="Calibri"/>
      </rPr>
      <t xml:space="preserve"> setting:</t>
    </r>
    <r>
      <rPr>
        <sz val="11"/>
        <color rgb="FF000000"/>
        <rFont val="Calibri"/>
      </rPr>
      <t xml:space="preserve">
</t>
    </r>
    <r>
      <rPr>
        <sz val="11"/>
        <color rgb="FF006096"/>
        <rFont val="Roboto Condensed"/>
      </rPr>
      <t>az keyvault certificate show --id &lt;certificate-id&gt; --query policy.x509CertificateProperties.validityInMonths</t>
    </r>
    <r>
      <rPr>
        <sz val="11"/>
        <color rgb="FF006096"/>
        <rFont val="Roboto Condensed"/>
      </rPr>
      <t xml:space="preserve">
</t>
    </r>
    <r>
      <rPr>
        <sz val="11"/>
        <color rgb="FF000000"/>
        <rFont val="Calibri"/>
      </rPr>
      <t xml:space="preserve">
</t>
    </r>
    <r>
      <rPr>
        <sz val="11"/>
        <color rgb="FF000000"/>
        <rFont val="Calibri"/>
      </rPr>
      <t>Ensure that 12 or less is returned.</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key vaults:</t>
    </r>
    <r>
      <rPr>
        <sz val="11"/>
        <color rgb="FF000000"/>
        <rFont val="Calibri"/>
      </rPr>
      <t xml:space="preserve">
</t>
    </r>
    <r>
      <rPr>
        <sz val="11"/>
        <color rgb="FF006096"/>
        <rFont val="Roboto Condensed"/>
      </rPr>
      <t>Get-AzKeyVault</t>
    </r>
    <r>
      <rPr>
        <sz val="11"/>
        <color rgb="FF006096"/>
        <rFont val="Roboto Condensed"/>
      </rPr>
      <t xml:space="preserve">
</t>
    </r>
    <r>
      <rPr>
        <sz val="11"/>
        <color rgb="FF000000"/>
        <rFont val="Calibri"/>
      </rPr>
      <t xml:space="preserve">
</t>
    </r>
    <r>
      <rPr>
        <sz val="11"/>
        <color rgb="FF000000"/>
        <rFont val="Calibri"/>
      </rPr>
      <t>Run the following command to get the key vault with a given name:</t>
    </r>
    <r>
      <rPr>
        <sz val="11"/>
        <color rgb="FF000000"/>
        <rFont val="Calibri"/>
      </rPr>
      <t xml:space="preserve">
</t>
    </r>
    <r>
      <rPr>
        <sz val="11"/>
        <color rgb="FF006096"/>
        <rFont val="Roboto Condensed"/>
      </rPr>
      <t>$vault = Get-AzKeyVault -Name &lt;key-vault-name&gt;</t>
    </r>
    <r>
      <rPr>
        <sz val="11"/>
        <color rgb="FF006096"/>
        <rFont val="Roboto Condensed"/>
      </rPr>
      <t xml:space="preserve">
</t>
    </r>
    <r>
      <rPr>
        <sz val="11"/>
        <color rgb="FF000000"/>
        <rFont val="Calibri"/>
      </rPr>
      <t xml:space="preserve">
</t>
    </r>
    <r>
      <rPr>
        <sz val="11"/>
        <color rgb="FF000000"/>
        <rFont val="Calibri"/>
      </rPr>
      <t>Run the following command to list certificates in the key vault:</t>
    </r>
    <r>
      <rPr>
        <sz val="11"/>
        <color rgb="FF000000"/>
        <rFont val="Calibri"/>
      </rPr>
      <t xml:space="preserve">
</t>
    </r>
    <r>
      <rPr>
        <sz val="11"/>
        <color rgb="FF006096"/>
        <rFont val="Roboto Condensed"/>
      </rPr>
      <t>Get-AzKeyVaultCertificate -VaultName $vault.VaultName</t>
    </r>
    <r>
      <rPr>
        <sz val="11"/>
        <color rgb="FF006096"/>
        <rFont val="Roboto Condensed"/>
      </rPr>
      <t xml:space="preserve">
</t>
    </r>
    <r>
      <rPr>
        <sz val="11"/>
        <color rgb="FF000000"/>
        <rFont val="Calibri"/>
      </rPr>
      <t xml:space="preserve">
</t>
    </r>
    <r>
      <rPr>
        <sz val="11"/>
        <color rgb="FF000000"/>
        <rFont val="Calibri"/>
      </rPr>
      <t>Run the following command to get the policy of a certificate with a given name:</t>
    </r>
    <r>
      <rPr>
        <sz val="11"/>
        <color rgb="FF000000"/>
        <rFont val="Calibri"/>
      </rPr>
      <t xml:space="preserve">
</t>
    </r>
    <r>
      <rPr>
        <sz val="11"/>
        <color rgb="FF006096"/>
        <rFont val="Roboto Condensed"/>
      </rPr>
      <t>$certificate = Get-AzKeyVaultCertificatePolicy -VaultName $vault.VaultName -Name &lt;certificate-name&gt;</t>
    </r>
    <r>
      <rPr>
        <sz val="11"/>
        <color rgb="FF006096"/>
        <rFont val="Roboto Condensed"/>
      </rPr>
      <t xml:space="preserve">
</t>
    </r>
    <r>
      <rPr>
        <sz val="11"/>
        <color rgb="FF000000"/>
        <rFont val="Calibri"/>
      </rPr>
      <t xml:space="preserve">
</t>
    </r>
    <r>
      <rPr>
        <sz val="11"/>
        <color rgb="FF000000"/>
        <rFont val="Calibri"/>
      </rPr>
      <t xml:space="preserve">Run the following command to get the certificate policy's </t>
    </r>
    <r>
      <rPr>
        <b/>
        <sz val="11"/>
        <color rgb="FF000000"/>
        <rFont val="Calibri"/>
      </rPr>
      <t>ValidityInMonths</t>
    </r>
    <r>
      <rPr>
        <sz val="11"/>
        <color rgb="FF000000"/>
        <rFont val="Calibri"/>
      </rPr>
      <t xml:space="preserve"> setting:</t>
    </r>
    <r>
      <rPr>
        <sz val="11"/>
        <color rgb="FF000000"/>
        <rFont val="Calibri"/>
      </rPr>
      <t xml:space="preserve">
</t>
    </r>
    <r>
      <rPr>
        <sz val="11"/>
        <color rgb="FF006096"/>
        <rFont val="Roboto Condensed"/>
      </rPr>
      <t xml:space="preserve">$certificate.ValidityInMonths </t>
    </r>
    <r>
      <rPr>
        <sz val="11"/>
        <color rgb="FF006096"/>
        <rFont val="Roboto Condensed"/>
      </rPr>
      <t xml:space="preserve">
</t>
    </r>
    <r>
      <rPr>
        <sz val="11"/>
        <color rgb="FF000000"/>
        <rFont val="Calibri"/>
      </rPr>
      <t xml:space="preserve">
</t>
    </r>
    <r>
      <rPr>
        <sz val="11"/>
        <color rgb="FF000000"/>
        <rFont val="Calibri"/>
      </rPr>
      <t>Ensure that 12 or less is returned.</t>
    </r>
    <r>
      <rPr>
        <sz val="11"/>
        <color rgb="FF000000"/>
        <rFont val="Calibri"/>
      </rPr>
      <t xml:space="preserve">
</t>
    </r>
    <r>
      <rPr>
        <sz val="11"/>
        <color rgb="FF000000"/>
        <rFont val="Calibri"/>
      </rPr>
      <t>Repeat for each key vault and certificate.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0a075868-4c26-42ef-914c-5bc007359560 </t>
    </r>
    <r>
      <rPr>
        <sz val="11"/>
        <color rgb="FF0000FF"/>
        <rFont val="Calibri"/>
      </rPr>
      <t>(https://portal.azure.com/#view/Microsoft_Azure_Policy/PolicyDetailBlade/definitionId/%2Fproviders%2FMicrosoft.Authorization%2FpolicyDefinitions%2F0a075868-4c26-42ef-914c-5bc007359560)</t>
    </r>
    <r>
      <rPr>
        <sz val="11"/>
        <color rgb="FF000000"/>
        <rFont val="Calibri"/>
      </rPr>
      <t xml:space="preserve"> </t>
    </r>
    <r>
      <rPr>
        <b/>
        <sz val="11"/>
        <color rgb="FF000000"/>
        <rFont val="Calibri"/>
      </rPr>
      <t>- Name:</t>
    </r>
    <r>
      <rPr>
        <sz val="11"/>
        <color rgb="FF000000"/>
        <rFont val="Calibri"/>
      </rPr>
      <t xml:space="preserve"> 'Certificates should have the specified maximum validity period'</t>
    </r>
  </si>
  <si>
    <r>
      <rPr>
        <b/>
        <sz val="11"/>
        <color rgb="FF000000"/>
        <rFont val="Calibri"/>
      </rPr>
      <t>Validity Period (in months)</t>
    </r>
    <r>
      <rPr>
        <sz val="11"/>
        <color rgb="FF000000"/>
        <rFont val="Calibri"/>
      </rPr>
      <t xml:space="preserve"> is set to 12 by default.</t>
    </r>
  </si>
  <si>
    <t>Azure Bastion</t>
  </si>
  <si>
    <t>8.4.1</t>
  </si>
  <si>
    <r>
      <rPr>
        <sz val="11"/>
        <rFont val="Calibri"/>
      </rPr>
      <t>Ensure an Azure Bastion Host Exists</t>
    </r>
  </si>
  <si>
    <r>
      <rPr>
        <b/>
        <sz val="11"/>
        <color rgb="FF000000"/>
        <rFont val="Calibri"/>
      </rPr>
      <t>Remediate from Azure Portal</t>
    </r>
    <r>
      <rPr>
        <sz val="11"/>
        <color rgb="FF000000"/>
        <rFont val="Calibri"/>
      </rPr>
      <t xml:space="preserve">
</t>
    </r>
    <r>
      <rPr>
        <sz val="11"/>
        <color rgb="FF000000"/>
        <rFont val="Calibri"/>
      </rPr>
      <t xml:space="preserve">- Click on </t>
    </r>
    <r>
      <rPr>
        <b/>
        <sz val="11"/>
        <color rgb="FF000000"/>
        <rFont val="Calibri"/>
      </rPr>
      <t>Bastions</t>
    </r>
    <r>
      <rPr>
        <sz val="11"/>
        <color rgb="FF000000"/>
        <rFont val="Calibri"/>
      </rPr>
      <t xml:space="preserve">
</t>
    </r>
    <r>
      <rPr>
        <sz val="11"/>
        <color rgb="FF000000"/>
        <rFont val="Calibri"/>
      </rPr>
      <t xml:space="preserve">- Select the </t>
    </r>
    <r>
      <rPr>
        <b/>
        <sz val="11"/>
        <color rgb="FF000000"/>
        <rFont val="Calibri"/>
      </rPr>
      <t>Subscription</t>
    </r>
    <r>
      <rPr>
        <sz val="11"/>
        <color rgb="FF000000"/>
        <rFont val="Calibri"/>
      </rPr>
      <t xml:space="preserve">
</t>
    </r>
    <r>
      <rPr>
        <sz val="11"/>
        <color rgb="FF000000"/>
        <rFont val="Calibri"/>
      </rPr>
      <t xml:space="preserve">- Select the </t>
    </r>
    <r>
      <rPr>
        <b/>
        <sz val="11"/>
        <color rgb="FF000000"/>
        <rFont val="Calibri"/>
      </rPr>
      <t>Resource group</t>
    </r>
    <r>
      <rPr>
        <sz val="11"/>
        <color rgb="FF000000"/>
        <rFont val="Calibri"/>
      </rPr>
      <t xml:space="preserve">
</t>
    </r>
    <r>
      <rPr>
        <sz val="11"/>
        <color rgb="FF000000"/>
        <rFont val="Calibri"/>
      </rPr>
      <t xml:space="preserve">- Type a </t>
    </r>
    <r>
      <rPr>
        <b/>
        <sz val="11"/>
        <color rgb="FF000000"/>
        <rFont val="Calibri"/>
      </rPr>
      <t>Name</t>
    </r>
    <r>
      <rPr>
        <sz val="11"/>
        <color rgb="FF000000"/>
        <rFont val="Calibri"/>
      </rPr>
      <t xml:space="preserve"> for the new Bastion host</t>
    </r>
    <r>
      <rPr>
        <sz val="11"/>
        <color rgb="FF000000"/>
        <rFont val="Calibri"/>
      </rPr>
      <t xml:space="preserve">
</t>
    </r>
    <r>
      <rPr>
        <sz val="11"/>
        <color rgb="FF000000"/>
        <rFont val="Calibri"/>
      </rPr>
      <t xml:space="preserve">- Select a </t>
    </r>
    <r>
      <rPr>
        <b/>
        <sz val="11"/>
        <color rgb="FF000000"/>
        <rFont val="Calibri"/>
      </rPr>
      <t>Region</t>
    </r>
    <r>
      <rPr>
        <sz val="11"/>
        <color rgb="FF000000"/>
        <rFont val="Calibri"/>
      </rPr>
      <t xml:space="preserve">
</t>
    </r>
    <r>
      <rPr>
        <sz val="11"/>
        <color rgb="FF000000"/>
        <rFont val="Calibri"/>
      </rPr>
      <t xml:space="preserve">- Choose </t>
    </r>
    <r>
      <rPr>
        <b/>
        <sz val="11"/>
        <color rgb="FF000000"/>
        <rFont val="Calibri"/>
      </rPr>
      <t>Standard</t>
    </r>
    <r>
      <rPr>
        <sz val="11"/>
        <color rgb="FF000000"/>
        <rFont val="Calibri"/>
      </rPr>
      <t xml:space="preserve"> next to </t>
    </r>
    <r>
      <rPr>
        <b/>
        <sz val="11"/>
        <color rgb="FF000000"/>
        <rFont val="Calibri"/>
      </rPr>
      <t>Tier</t>
    </r>
    <r>
      <rPr>
        <sz val="11"/>
        <color rgb="FF000000"/>
        <rFont val="Calibri"/>
      </rPr>
      <t xml:space="preserve">
</t>
    </r>
    <r>
      <rPr>
        <sz val="11"/>
        <color rgb="FF000000"/>
        <rFont val="Calibri"/>
      </rPr>
      <t xml:space="preserve">- Use the slider to set the </t>
    </r>
    <r>
      <rPr>
        <b/>
        <sz val="11"/>
        <color rgb="FF000000"/>
        <rFont val="Calibri"/>
      </rPr>
      <t>Instance count</t>
    </r>
    <r>
      <rPr>
        <sz val="11"/>
        <color rgb="FF000000"/>
        <rFont val="Calibri"/>
      </rPr>
      <t xml:space="preserve">
</t>
    </r>
    <r>
      <rPr>
        <sz val="11"/>
        <color rgb="FF000000"/>
        <rFont val="Calibri"/>
      </rPr>
      <t xml:space="preserve">- Select the </t>
    </r>
    <r>
      <rPr>
        <b/>
        <sz val="11"/>
        <color rgb="FF000000"/>
        <rFont val="Calibri"/>
      </rPr>
      <t>Virtual network</t>
    </r>
    <r>
      <rPr>
        <sz val="11"/>
        <color rgb="FF000000"/>
        <rFont val="Calibri"/>
      </rPr>
      <t xml:space="preserve"> or </t>
    </r>
    <r>
      <rPr>
        <b/>
        <sz val="11"/>
        <color rgb="FF000000"/>
        <rFont val="Calibri"/>
      </rPr>
      <t>Create new</t>
    </r>
    <r>
      <rPr>
        <sz val="11"/>
        <color rgb="FF000000"/>
        <rFont val="Calibri"/>
      </rPr>
      <t xml:space="preserve">
</t>
    </r>
    <r>
      <rPr>
        <sz val="11"/>
        <color rgb="FF000000"/>
        <rFont val="Calibri"/>
      </rPr>
      <t xml:space="preserve">- Select the </t>
    </r>
    <r>
      <rPr>
        <b/>
        <sz val="11"/>
        <color rgb="FF000000"/>
        <rFont val="Calibri"/>
      </rPr>
      <t>Subnet</t>
    </r>
    <r>
      <rPr>
        <sz val="11"/>
        <color rgb="FF000000"/>
        <rFont val="Calibri"/>
      </rPr>
      <t xml:space="preserve"> named </t>
    </r>
    <r>
      <rPr>
        <b/>
        <sz val="11"/>
        <color rgb="FF000000"/>
        <rFont val="Calibri"/>
      </rPr>
      <t>AzureBastionSubnet</t>
    </r>
    <r>
      <rPr>
        <sz val="11"/>
        <color rgb="FF000000"/>
        <rFont val="Calibri"/>
      </rPr>
      <t xml:space="preserve">. Create a </t>
    </r>
    <r>
      <rPr>
        <b/>
        <sz val="11"/>
        <color rgb="FF000000"/>
        <rFont val="Calibri"/>
      </rPr>
      <t>Subnet</t>
    </r>
    <r>
      <rPr>
        <sz val="11"/>
        <color rgb="FF000000"/>
        <rFont val="Calibri"/>
      </rPr>
      <t xml:space="preserve"> named </t>
    </r>
    <r>
      <rPr>
        <b/>
        <sz val="11"/>
        <color rgb="FF000000"/>
        <rFont val="Calibri"/>
      </rPr>
      <t>AzureBastionSubnet</t>
    </r>
    <r>
      <rPr>
        <sz val="11"/>
        <color rgb="FF000000"/>
        <rFont val="Calibri"/>
      </rPr>
      <t xml:space="preserve"> using a </t>
    </r>
    <r>
      <rPr>
        <b/>
        <sz val="11"/>
        <color rgb="FF000000"/>
        <rFont val="Calibri"/>
      </rPr>
      <t>/26</t>
    </r>
    <r>
      <rPr>
        <sz val="11"/>
        <color rgb="FF000000"/>
        <rFont val="Calibri"/>
      </rPr>
      <t xml:space="preserve"> CIDR range if it doesn't already exist.</t>
    </r>
    <r>
      <rPr>
        <sz val="11"/>
        <color rgb="FF000000"/>
        <rFont val="Calibri"/>
      </rPr>
      <t xml:space="preserve">
</t>
    </r>
    <r>
      <rPr>
        <sz val="11"/>
        <color rgb="FF000000"/>
        <rFont val="Calibri"/>
      </rPr>
      <t xml:space="preserve">- Select the appropriate </t>
    </r>
    <r>
      <rPr>
        <b/>
        <sz val="11"/>
        <color rgb="FF000000"/>
        <rFont val="Calibri"/>
      </rPr>
      <t>Public IP address</t>
    </r>
    <r>
      <rPr>
        <sz val="11"/>
        <color rgb="FF000000"/>
        <rFont val="Calibri"/>
      </rPr>
      <t xml:space="preserve"> option.</t>
    </r>
    <r>
      <rPr>
        <sz val="11"/>
        <color rgb="FF000000"/>
        <rFont val="Calibri"/>
      </rPr>
      <t xml:space="preserve">
</t>
    </r>
    <r>
      <rPr>
        <sz val="11"/>
        <color rgb="FF000000"/>
        <rFont val="Calibri"/>
      </rPr>
      <t xml:space="preserve">- If </t>
    </r>
    <r>
      <rPr>
        <b/>
        <sz val="11"/>
        <color rgb="FF000000"/>
        <rFont val="Calibri"/>
      </rPr>
      <t>Create new</t>
    </r>
    <r>
      <rPr>
        <sz val="11"/>
        <color rgb="FF000000"/>
        <rFont val="Calibri"/>
      </rPr>
      <t xml:space="preserve"> is selected for the </t>
    </r>
    <r>
      <rPr>
        <b/>
        <sz val="11"/>
        <color rgb="FF000000"/>
        <rFont val="Calibri"/>
      </rPr>
      <t>Public IP address</t>
    </r>
    <r>
      <rPr>
        <sz val="11"/>
        <color rgb="FF000000"/>
        <rFont val="Calibri"/>
      </rPr>
      <t xml:space="preserve"> option, provide a </t>
    </r>
    <r>
      <rPr>
        <b/>
        <sz val="11"/>
        <color rgb="FF000000"/>
        <rFont val="Calibri"/>
      </rPr>
      <t>Public IP address name</t>
    </r>
    <r>
      <rPr>
        <sz val="11"/>
        <color rgb="FF000000"/>
        <rFont val="Calibri"/>
      </rPr>
      <t>.</t>
    </r>
    <r>
      <rPr>
        <sz val="11"/>
        <color rgb="FF000000"/>
        <rFont val="Calibri"/>
      </rPr>
      <t xml:space="preserve">
</t>
    </r>
    <r>
      <rPr>
        <sz val="11"/>
        <color rgb="FF000000"/>
        <rFont val="Calibri"/>
      </rPr>
      <t xml:space="preserve">- If </t>
    </r>
    <r>
      <rPr>
        <b/>
        <sz val="11"/>
        <color rgb="FF000000"/>
        <rFont val="Calibri"/>
      </rPr>
      <t>Use existing</t>
    </r>
    <r>
      <rPr>
        <sz val="11"/>
        <color rgb="FF000000"/>
        <rFont val="Calibri"/>
      </rPr>
      <t xml:space="preserve"> is selected for </t>
    </r>
    <r>
      <rPr>
        <b/>
        <sz val="11"/>
        <color rgb="FF000000"/>
        <rFont val="Calibri"/>
      </rPr>
      <t>Public IP address</t>
    </r>
    <r>
      <rPr>
        <sz val="11"/>
        <color rgb="FF000000"/>
        <rFont val="Calibri"/>
      </rPr>
      <t xml:space="preserve"> option, select an IP address from </t>
    </r>
    <r>
      <rPr>
        <b/>
        <sz val="11"/>
        <color rgb="FF000000"/>
        <rFont val="Calibri"/>
      </rPr>
      <t>Choose public IP address</t>
    </r>
    <r>
      <rPr>
        <sz val="11"/>
        <color rgb="FF000000"/>
        <rFont val="Calibri"/>
      </rPr>
      <t xml:space="preserve">
</t>
    </r>
    <r>
      <rPr>
        <sz val="11"/>
        <color rgb="FF000000"/>
        <rFont val="Calibri"/>
      </rPr>
      <t xml:space="preserve">- Click </t>
    </r>
    <r>
      <rPr>
        <b/>
        <sz val="11"/>
        <color rgb="FF000000"/>
        <rFont val="Calibri"/>
      </rPr>
      <t>Next: Tags &gt;</t>
    </r>
    <r>
      <rPr>
        <sz val="11"/>
        <color rgb="FF000000"/>
        <rFont val="Calibri"/>
      </rPr>
      <t xml:space="preserve">
</t>
    </r>
    <r>
      <rPr>
        <sz val="11"/>
        <color rgb="FF000000"/>
        <rFont val="Calibri"/>
      </rPr>
      <t xml:space="preserve">- Configure the appropriate </t>
    </r>
    <r>
      <rPr>
        <b/>
        <sz val="11"/>
        <color rgb="FF000000"/>
        <rFont val="Calibri"/>
      </rPr>
      <t>Tags</t>
    </r>
    <r>
      <rPr>
        <sz val="11"/>
        <color rgb="FF000000"/>
        <rFont val="Calibri"/>
      </rPr>
      <t xml:space="preserve">
</t>
    </r>
    <r>
      <rPr>
        <sz val="11"/>
        <color rgb="FF000000"/>
        <rFont val="Calibri"/>
      </rPr>
      <t xml:space="preserve">- Click </t>
    </r>
    <r>
      <rPr>
        <b/>
        <sz val="11"/>
        <color rgb="FF000000"/>
        <rFont val="Calibri"/>
      </rPr>
      <t>Next: Advanced &gt;</t>
    </r>
    <r>
      <rPr>
        <sz val="11"/>
        <color rgb="FF000000"/>
        <rFont val="Calibri"/>
      </rPr>
      <t xml:space="preserve">
</t>
    </r>
    <r>
      <rPr>
        <sz val="11"/>
        <color rgb="FF000000"/>
        <rFont val="Calibri"/>
      </rPr>
      <t xml:space="preserve">- Select the appropriate </t>
    </r>
    <r>
      <rPr>
        <b/>
        <sz val="11"/>
        <color rgb="FF000000"/>
        <rFont val="Calibri"/>
      </rPr>
      <t>Advanced</t>
    </r>
    <r>
      <rPr>
        <sz val="11"/>
        <color rgb="FF000000"/>
        <rFont val="Calibri"/>
      </rPr>
      <t xml:space="preserve"> options</t>
    </r>
    <r>
      <rPr>
        <sz val="11"/>
        <color rgb="FF000000"/>
        <rFont val="Calibri"/>
      </rPr>
      <t xml:space="preserve">
</t>
    </r>
    <r>
      <rPr>
        <sz val="11"/>
        <color rgb="FF000000"/>
        <rFont val="Calibri"/>
      </rPr>
      <t xml:space="preserve">- Click </t>
    </r>
    <r>
      <rPr>
        <b/>
        <sz val="11"/>
        <color rgb="FF000000"/>
        <rFont val="Calibri"/>
      </rPr>
      <t>Next: Review + create &gt;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network bastion create --location &lt;location&gt; --name &lt;name of bastion host&gt; --public-ip-address &lt;public IP address name or ID&gt; --resource-group &lt;resource group name or ID&gt; --vnet-name &lt;virtual network containing subnet called "AzureBastionSubnet"&gt; --scale-units &lt;integer&gt; --sku Standard [--disable-copy-paste true|false] [--enable-ip-connect true|false] [--enable-tunneling true|false]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Create the appropriate </t>
    </r>
    <r>
      <rPr>
        <b/>
        <sz val="11"/>
        <color rgb="FF000000"/>
        <rFont val="Calibri"/>
      </rPr>
      <t>Virtual network</t>
    </r>
    <r>
      <rPr>
        <sz val="11"/>
        <color rgb="FF000000"/>
        <rFont val="Calibri"/>
      </rPr>
      <t xml:space="preserve"> settings and </t>
    </r>
    <r>
      <rPr>
        <b/>
        <sz val="11"/>
        <color rgb="FF000000"/>
        <rFont val="Calibri"/>
      </rPr>
      <t>Public IP Address</t>
    </r>
    <r>
      <rPr>
        <sz val="11"/>
        <color rgb="FF000000"/>
        <rFont val="Calibri"/>
      </rPr>
      <t xml:space="preserve"> settings.</t>
    </r>
    <r>
      <rPr>
        <sz val="11"/>
        <color rgb="FF000000"/>
        <rFont val="Calibri"/>
      </rPr>
      <t xml:space="preserve">
</t>
    </r>
    <r>
      <rPr>
        <sz val="11"/>
        <color rgb="FF006096"/>
        <rFont val="Roboto Condensed"/>
      </rPr>
      <t>$subnetName = "AzureBastionSubnet"</t>
    </r>
    <r>
      <rPr>
        <sz val="11"/>
        <color rgb="FF006096"/>
        <rFont val="Roboto Condensed"/>
      </rPr>
      <t xml:space="preserve">
</t>
    </r>
    <r>
      <rPr>
        <sz val="11"/>
        <color rgb="FF006096"/>
        <rFont val="Roboto Condensed"/>
      </rPr>
      <t>$subnet = New-AzVirtualNetworkSubnetConfig -Name $subnetName -AddressPrefix &lt;IP address range in CIDR notation making sure to use a /26&gt;</t>
    </r>
    <r>
      <rPr>
        <sz val="11"/>
        <color rgb="FF006096"/>
        <rFont val="Roboto Condensed"/>
      </rPr>
      <t xml:space="preserve">
</t>
    </r>
    <r>
      <rPr>
        <sz val="11"/>
        <color rgb="FF006096"/>
        <rFont val="Roboto Condensed"/>
      </rPr>
      <t>$virtualNet = New-AzVirtualNetwork -Name &lt;virtual network name&gt; -ResourceGroupName &lt;resource group name&gt; -Location &lt;location&gt; -AddressPrefix &lt;IP address range in CIDR notation&gt; -Subnet $subnet</t>
    </r>
    <r>
      <rPr>
        <sz val="11"/>
        <color rgb="FF006096"/>
        <rFont val="Roboto Condensed"/>
      </rPr>
      <t xml:space="preserve">
</t>
    </r>
    <r>
      <rPr>
        <sz val="11"/>
        <color rgb="FF006096"/>
        <rFont val="Roboto Condensed"/>
      </rPr>
      <t>$publicip = New-AzPublicIpAddress -ResourceGroupName &lt;resource group name&gt; -Name &lt;public IP address name&gt; -Location &lt;location&gt; -AllocationMethod Dynamic -Sku Standard</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Azure Bastion</t>
    </r>
    <r>
      <rPr>
        <sz val="11"/>
        <color rgb="FF000000"/>
        <rFont val="Calibri"/>
      </rPr>
      <t xml:space="preserve"> service using the information within the created variables from above.</t>
    </r>
    <r>
      <rPr>
        <sz val="11"/>
        <color rgb="FF000000"/>
        <rFont val="Calibri"/>
      </rPr>
      <t xml:space="preserve">
</t>
    </r>
    <r>
      <rPr>
        <sz val="11"/>
        <color rgb="FF006096"/>
        <rFont val="Roboto Condensed"/>
      </rPr>
      <t xml:space="preserve">New-AzBastion -ResourceGroupName &lt;resource group name&gt; -Name &lt;bastion name&gt; -PublicIpAddress $publicip -VirtualNetwork $virtualNet -Sku "Standard" -ScaleUnit &lt;integer&gt; </t>
    </r>
    <r>
      <rPr>
        <sz val="11"/>
        <color rgb="FF006096"/>
        <rFont val="Roboto Condensed"/>
      </rPr>
      <t xml:space="preserve">
</t>
    </r>
  </si>
  <si>
    <r>
      <rPr>
        <sz val="11"/>
        <color rgb="FF000000"/>
        <rFont val="Calibri"/>
      </rPr>
      <t>The Azure Bastion service allows secure remote access to Azure Virtual Machines over the Internet without exposing remote access protocol ports and services directly to the Internet. The Azure Bastion service provides this access using TLS over 443/TCP, and subscribes to hardened configurations within an organization's Azure Active Directory service.</t>
    </r>
  </si>
  <si>
    <r>
      <rPr>
        <sz val="11"/>
        <color rgb="FF000000"/>
        <rFont val="Calibri"/>
      </rPr>
      <t xml:space="preserve">The Azure Bastion service incurs additional costs and requires a specific virtual network configuration. The </t>
    </r>
    <r>
      <rPr>
        <b/>
        <sz val="11"/>
        <color rgb="FF000000"/>
        <rFont val="Calibri"/>
      </rPr>
      <t>Standard</t>
    </r>
    <r>
      <rPr>
        <sz val="11"/>
        <color rgb="FF000000"/>
        <rFont val="Calibri"/>
      </rPr>
      <t xml:space="preserve"> tier offers additional configuration options compared to the </t>
    </r>
    <r>
      <rPr>
        <b/>
        <sz val="11"/>
        <color rgb="FF000000"/>
        <rFont val="Calibri"/>
      </rPr>
      <t>Basic</t>
    </r>
    <r>
      <rPr>
        <sz val="11"/>
        <color rgb="FF000000"/>
        <rFont val="Calibri"/>
      </rPr>
      <t xml:space="preserve"> tier and may incur additional costs for those added features.</t>
    </r>
  </si>
  <si>
    <r>
      <rPr>
        <b/>
        <sz val="11"/>
        <color rgb="FF000000"/>
        <rFont val="Calibri"/>
      </rPr>
      <t>Audit from Azure Portal</t>
    </r>
    <r>
      <rPr>
        <sz val="11"/>
        <color rgb="FF000000"/>
        <rFont val="Calibri"/>
      </rPr>
      <t xml:space="preserve">
</t>
    </r>
    <r>
      <rPr>
        <sz val="11"/>
        <color rgb="FF000000"/>
        <rFont val="Calibri"/>
      </rPr>
      <t xml:space="preserve">- Click on </t>
    </r>
    <r>
      <rPr>
        <b/>
        <sz val="11"/>
        <color rgb="FF000000"/>
        <rFont val="Calibri"/>
      </rPr>
      <t>Bastions</t>
    </r>
    <r>
      <rPr>
        <sz val="11"/>
        <color rgb="FF000000"/>
        <rFont val="Calibri"/>
      </rPr>
      <t xml:space="preserve">
</t>
    </r>
    <r>
      <rPr>
        <sz val="11"/>
        <color rgb="FF000000"/>
        <rFont val="Calibri"/>
      </rPr>
      <t xml:space="preserve">- Ensure there is at least one </t>
    </r>
    <r>
      <rPr>
        <b/>
        <sz val="11"/>
        <color rgb="FF000000"/>
        <rFont val="Calibri"/>
      </rPr>
      <t>Bastion</t>
    </r>
    <r>
      <rPr>
        <sz val="11"/>
        <color rgb="FF000000"/>
        <rFont val="Calibri"/>
      </rPr>
      <t xml:space="preserve"> host listed under the </t>
    </r>
    <r>
      <rPr>
        <b/>
        <sz val="11"/>
        <color rgb="FF000000"/>
        <rFont val="Calibri"/>
      </rPr>
      <t>Name</t>
    </r>
    <r>
      <rPr>
        <sz val="11"/>
        <color rgb="FF000000"/>
        <rFont val="Calibri"/>
      </rPr>
      <t xml:space="preserve"> column</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network bastion list --subscription &lt;subscription ID&gt;</t>
    </r>
    <r>
      <rPr>
        <sz val="11"/>
        <color rgb="FF006096"/>
        <rFont val="Roboto Condensed"/>
      </rPr>
      <t xml:space="preserve">
</t>
    </r>
    <r>
      <rPr>
        <sz val="11"/>
        <color rgb="FF000000"/>
        <rFont val="Calibri"/>
      </rPr>
      <t xml:space="preserve">
</t>
    </r>
    <r>
      <rPr>
        <sz val="11"/>
        <color rgb="FF000000"/>
        <rFont val="Calibri"/>
      </rPr>
      <t>Ensure the output of the above command is not empty.</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Retrieve the </t>
    </r>
    <r>
      <rPr>
        <b/>
        <sz val="11"/>
        <color rgb="FF000000"/>
        <rFont val="Calibri"/>
      </rPr>
      <t>Bastion</t>
    </r>
    <r>
      <rPr>
        <sz val="11"/>
        <color rgb="FF000000"/>
        <rFont val="Calibri"/>
      </rPr>
      <t xml:space="preserve"> host(s) information for a specific </t>
    </r>
    <r>
      <rPr>
        <b/>
        <sz val="11"/>
        <color rgb="FF000000"/>
        <rFont val="Calibri"/>
      </rPr>
      <t>Resource Group</t>
    </r>
    <r>
      <rPr>
        <sz val="11"/>
        <color rgb="FF000000"/>
        <rFont val="Calibri"/>
      </rPr>
      <t xml:space="preserve">
</t>
    </r>
    <r>
      <rPr>
        <sz val="11"/>
        <color rgb="FF006096"/>
        <rFont val="Roboto Condensed"/>
      </rPr>
      <t>Get-AzBastion -ResourceGroupName &lt;resource group name&gt;</t>
    </r>
    <r>
      <rPr>
        <sz val="11"/>
        <color rgb="FF006096"/>
        <rFont val="Roboto Condensed"/>
      </rPr>
      <t xml:space="preserve">
</t>
    </r>
    <r>
      <rPr>
        <sz val="11"/>
        <color rgb="FF000000"/>
        <rFont val="Calibri"/>
      </rPr>
      <t xml:space="preserve">
</t>
    </r>
    <r>
      <rPr>
        <sz val="11"/>
        <color rgb="FF000000"/>
        <rFont val="Calibri"/>
      </rPr>
      <t>Ensure the output of the above command is not empty.</t>
    </r>
  </si>
  <si>
    <r>
      <rPr>
        <sz val="11"/>
        <color rgb="FF000000"/>
        <rFont val="Calibri"/>
      </rPr>
      <t>By default, the Azure Bastion service is not configured.</t>
    </r>
  </si>
  <si>
    <t>Security Services</t>
  </si>
  <si>
    <t>8.5</t>
  </si>
  <si>
    <r>
      <rPr>
        <sz val="11"/>
        <rFont val="Calibri"/>
      </rPr>
      <t>Ensure Azure DDoS Network Protection is Enabled on Virtual Networks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</si>
  <si>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Virtual networks</t>
    </r>
    <r>
      <rPr>
        <sz val="11"/>
        <color rgb="FF000000"/>
        <rFont val="Calibri"/>
      </rPr>
      <t>.</t>
    </r>
    <r>
      <rPr>
        <sz val="11"/>
        <color rgb="FF000000"/>
        <rFont val="Calibri"/>
      </rPr>
      <t xml:space="preserve">
</t>
    </r>
    <r>
      <rPr>
        <sz val="11"/>
        <color rgb="FF000000"/>
        <rFont val="Calibri"/>
      </rPr>
      <t>- Click the name of a virtual network.</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DDoS protection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DDoS Network Protection</t>
    </r>
    <r>
      <rPr>
        <sz val="11"/>
        <color rgb="FF000000"/>
        <rFont val="Calibri"/>
      </rPr>
      <t xml:space="preserve">, click </t>
    </r>
    <r>
      <rPr>
        <b/>
        <sz val="11"/>
        <color rgb="FF000000"/>
        <rFont val="Calibri"/>
      </rPr>
      <t>Enable</t>
    </r>
    <r>
      <rPr>
        <sz val="11"/>
        <color rgb="FF000000"/>
        <rFont val="Calibri"/>
      </rPr>
      <t>.</t>
    </r>
    <r>
      <rPr>
        <sz val="11"/>
        <color rgb="FF000000"/>
        <rFont val="Calibri"/>
      </rPr>
      <t xml:space="preserve">
</t>
    </r>
    <r>
      <rPr>
        <sz val="11"/>
        <color rgb="FF000000"/>
        <rFont val="Calibri"/>
      </rPr>
      <t>- Provide a DDoS protection plan resource ID, or select a DDoS protection plan from the drop-down menu.</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1-6 for each virtual network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virtual network requiring remediation, run the following command to enable DDoS protection:</t>
    </r>
    <r>
      <rPr>
        <sz val="11"/>
        <color rgb="FF000000"/>
        <rFont val="Calibri"/>
      </rPr>
      <t xml:space="preserve">
</t>
    </r>
    <r>
      <rPr>
        <sz val="11"/>
        <color rgb="FF006096"/>
        <rFont val="Roboto Condensed"/>
      </rPr>
      <t>az network vnet update --resource-group &lt;resource-group&gt; --name &lt;virtual-network&gt; --ddos-protection true --ddos-protection-plan &lt;ddos-protection-plan&gt;</t>
    </r>
    <r>
      <rPr>
        <sz val="11"/>
        <color rgb="FF006096"/>
        <rFont val="Roboto Condensed"/>
      </rPr>
      <t xml:space="preserve">
</t>
    </r>
  </si>
  <si>
    <r>
      <rPr>
        <sz val="11"/>
        <color rgb="FF000000"/>
        <rFont val="Calibri"/>
      </rPr>
      <t>Azure DDoS Network Protection defends resources in virtual networks against distributed denial-of-service (DDoS) attacks.</t>
    </r>
    <r>
      <rPr>
        <sz val="11"/>
        <color rgb="FF000000"/>
        <rFont val="Calibri"/>
      </rPr>
      <t xml:space="preserve">
</t>
    </r>
    <r>
      <rPr>
        <sz val="11"/>
        <color rgb="FF000000"/>
        <rFont val="Calibri"/>
      </rPr>
      <t>While an automated assessment procedure exists for this recommendation, the assessment status remains manual. Determining the appropriateness of enabling Azure DDoS Network Protection depends on the context and requirements of each organization and environment.</t>
    </r>
  </si>
  <si>
    <r>
      <rPr>
        <sz val="11"/>
        <color rgb="FF000000"/>
        <rFont val="Calibri"/>
      </rPr>
      <t>Azure DDoS Network Protection incurs a significant fixed monthly charge, with additional charges if more than 100 public IP resources are protected. Careful consideration and analysis should be applied before enabling DDoS protection. Refer to https://azure.microsoft.com/en-us/pricing/details/ddos-protection for detailed pricing information.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</si>
  <si>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Virtual networks</t>
    </r>
    <r>
      <rPr>
        <sz val="11"/>
        <color rgb="FF000000"/>
        <rFont val="Calibri"/>
      </rPr>
      <t>.</t>
    </r>
    <r>
      <rPr>
        <sz val="11"/>
        <color rgb="FF000000"/>
        <rFont val="Calibri"/>
      </rPr>
      <t xml:space="preserve">
</t>
    </r>
    <r>
      <rPr>
        <sz val="11"/>
        <color rgb="FF000000"/>
        <rFont val="Calibri"/>
      </rPr>
      <t>- Click the name of a virtual network.</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DDoS protection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DDoS Network Protection</t>
    </r>
    <r>
      <rPr>
        <sz val="11"/>
        <color rgb="FF000000"/>
        <rFont val="Calibri"/>
      </rPr>
      <t xml:space="preserve"> is set to </t>
    </r>
    <r>
      <rPr>
        <b/>
        <sz val="11"/>
        <color rgb="FF000000"/>
        <rFont val="Calibri"/>
      </rPr>
      <t>Enable</t>
    </r>
    <r>
      <rPr>
        <sz val="11"/>
        <color rgb="FF000000"/>
        <rFont val="Calibri"/>
      </rPr>
      <t>.</t>
    </r>
    <r>
      <rPr>
        <sz val="11"/>
        <color rgb="FF000000"/>
        <rFont val="Calibri"/>
      </rPr>
      <t xml:space="preserve">
</t>
    </r>
    <r>
      <rPr>
        <sz val="11"/>
        <color rgb="FF000000"/>
        <rFont val="Calibri"/>
      </rPr>
      <t>- Repeat steps 1-4 for each virtual network.</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virtual networks:</t>
    </r>
    <r>
      <rPr>
        <sz val="11"/>
        <color rgb="FF000000"/>
        <rFont val="Calibri"/>
      </rPr>
      <t xml:space="preserve">
</t>
    </r>
    <r>
      <rPr>
        <sz val="11"/>
        <color rgb="FF006096"/>
        <rFont val="Roboto Condensed"/>
      </rPr>
      <t>az network vnet list</t>
    </r>
    <r>
      <rPr>
        <sz val="11"/>
        <color rgb="FF006096"/>
        <rFont val="Roboto Condensed"/>
      </rPr>
      <t xml:space="preserve">
</t>
    </r>
    <r>
      <rPr>
        <sz val="11"/>
        <color rgb="FF000000"/>
        <rFont val="Calibri"/>
      </rPr>
      <t xml:space="preserve">
</t>
    </r>
    <r>
      <rPr>
        <sz val="11"/>
        <color rgb="FF000000"/>
        <rFont val="Calibri"/>
      </rPr>
      <t>For each virtual network, run the following command to get the DDoS protection setting:</t>
    </r>
    <r>
      <rPr>
        <sz val="11"/>
        <color rgb="FF000000"/>
        <rFont val="Calibri"/>
      </rPr>
      <t xml:space="preserve">
</t>
    </r>
    <r>
      <rPr>
        <sz val="11"/>
        <color rgb="FF006096"/>
        <rFont val="Roboto Condensed"/>
      </rPr>
      <t>az network vnet show --resource-group &lt;resource-group&gt; --name &lt;virtual-network&gt; --query enableDdosProtection</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true</t>
    </r>
    <r>
      <rPr>
        <sz val="11"/>
        <color rgb="FF000000"/>
        <rFont val="Calibri"/>
      </rPr>
      <t xml:space="preserve"> is returned.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a7aca53f-2ed4-4466-a25e-0b45ade68efd </t>
    </r>
    <r>
      <rPr>
        <sz val="11"/>
        <color rgb="FF0000FF"/>
        <rFont val="Calibri"/>
      </rPr>
      <t>(https://portal.azure.com/#view/Microsoft_Azure_Policy/PolicyDetailBlade/definitionId/%2Fproviders%2FMicrosoft.Authorization%2FpolicyDefinitions%2Fa7aca53f-2ed4-4466-a25e-0b45ade68efd)</t>
    </r>
    <r>
      <rPr>
        <sz val="11"/>
        <color rgb="FF000000"/>
        <rFont val="Calibri"/>
      </rPr>
      <t xml:space="preserve"> </t>
    </r>
    <r>
      <rPr>
        <b/>
        <sz val="11"/>
        <color rgb="FF000000"/>
        <rFont val="Calibri"/>
      </rPr>
      <t>- Name:</t>
    </r>
    <r>
      <rPr>
        <sz val="11"/>
        <color rgb="FF000000"/>
        <rFont val="Calibri"/>
      </rPr>
      <t xml:space="preserve"> 'Azure DDoS Protection should be enabled'</t>
    </r>
  </si>
  <si>
    <r>
      <rPr>
        <sz val="11"/>
        <color rgb="FF000000"/>
        <rFont val="Calibri"/>
      </rPr>
      <t>DDoS protection is disabled by default.</t>
    </r>
  </si>
  <si>
    <t>Azure Files</t>
  </si>
  <si>
    <t>9.1.1</t>
  </si>
  <si>
    <r>
      <rPr>
        <sz val="11"/>
        <rFont val="Calibri"/>
      </rPr>
      <t>Ensure Soft Delete for Azure File Shares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</si>
  <si>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file shares,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value next to </t>
    </r>
    <r>
      <rPr>
        <b/>
        <sz val="11"/>
        <color rgb="FF000000"/>
        <rFont val="Calibri"/>
      </rPr>
      <t>Soft delete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Soft delete for all file shares</t>
    </r>
    <r>
      <rPr>
        <sz val="11"/>
        <color rgb="FF000000"/>
        <rFont val="Calibri"/>
      </rPr>
      <t xml:space="preserve">, click the toggle to set it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Retention policies</t>
    </r>
    <r>
      <rPr>
        <sz val="11"/>
        <color rgb="FF000000"/>
        <rFont val="Calibri"/>
      </rPr>
      <t>, set an appropriate number of days to retain soft deleted data between 1 and 365, inclusive.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enable soft delete for file shares and set an appropriate number of days for deleted data to be retained, between 1 and 365, inclusive:</t>
    </r>
    <r>
      <rPr>
        <sz val="11"/>
        <color rgb="FF000000"/>
        <rFont val="Calibri"/>
      </rPr>
      <t xml:space="preserve">
</t>
    </r>
    <r>
      <rPr>
        <sz val="11"/>
        <color rgb="FF006096"/>
        <rFont val="Roboto Condensed"/>
      </rPr>
      <t>az storage account file-service-properties update --account-name &lt;storage-account&gt; --enable-delete-retention true --delete-retention-days &lt;retention-days&gt;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enable soft delete for file shares and set an appropriate number of days for deleted data to be retained, between 1 and 365, inclusive:</t>
    </r>
    <r>
      <rPr>
        <sz val="11"/>
        <color rgb="FF000000"/>
        <rFont val="Calibri"/>
      </rPr>
      <t xml:space="preserve">
</t>
    </r>
    <r>
      <rPr>
        <sz val="11"/>
        <color rgb="FF006096"/>
        <rFont val="Roboto Condensed"/>
      </rPr>
      <t xml:space="preserve">Update-AzStorageFileServiceProperty -ResourceGroupName &lt;resource-group&gt; -AccountName &lt;storage-account&gt; -EnableShareDeleteRetentionPolicy $true -ShareRetentionDays &lt;retention-days&gt; </t>
    </r>
    <r>
      <rPr>
        <sz val="11"/>
        <color rgb="FF006096"/>
        <rFont val="Roboto Condensed"/>
      </rPr>
      <t xml:space="preserve">
</t>
    </r>
  </si>
  <si>
    <r>
      <rPr>
        <sz val="11"/>
        <color rgb="FF000000"/>
        <rFont val="Calibri"/>
      </rPr>
      <t>Azure Files offers soft delete for file shares, allowing you to easily recover your data when it is mistakenly deleted by an application or another storage account user.</t>
    </r>
  </si>
  <si>
    <r>
      <rPr>
        <sz val="11"/>
        <color rgb="FF000000"/>
        <rFont val="Calibri"/>
      </rPr>
      <t>When a file share is soft-deleted, the used portion of the storage is charged for the indicated soft-deleted period. All other meters are not charged unless the share is restored.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</si>
  <si>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file shares, under </t>
    </r>
    <r>
      <rPr>
        <b/>
        <sz val="11"/>
        <color rgb="FF000000"/>
        <rFont val="Calibri"/>
      </rPr>
      <t>Data storage</t>
    </r>
    <r>
      <rPr>
        <sz val="11"/>
        <color rgb="FF000000"/>
        <rFont val="Calibri"/>
      </rPr>
      <t xml:space="preserve">, click on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ensure the value for </t>
    </r>
    <r>
      <rPr>
        <b/>
        <sz val="11"/>
        <color rgb="FF000000"/>
        <rFont val="Calibri"/>
      </rPr>
      <t>Soft delete</t>
    </r>
    <r>
      <rPr>
        <sz val="11"/>
        <color rgb="FF000000"/>
        <rFont val="Calibri"/>
      </rPr>
      <t xml:space="preserve"> shows a number of days between 1 and 365, inclusive.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Run the following command to determine if a storage account has file shares:</t>
    </r>
    <r>
      <rPr>
        <sz val="11"/>
        <color rgb="FF000000"/>
        <rFont val="Calibri"/>
      </rPr>
      <t xml:space="preserve">
</t>
    </r>
    <r>
      <rPr>
        <sz val="11"/>
        <color rgb="FF006096"/>
        <rFont val="Roboto Condensed"/>
      </rPr>
      <t>az storage share list --account-name &lt;storage-account&gt;</t>
    </r>
    <r>
      <rPr>
        <sz val="11"/>
        <color rgb="FF006096"/>
        <rFont val="Roboto Condensed"/>
      </rPr>
      <t xml:space="preserve">
</t>
    </r>
    <r>
      <rPr>
        <sz val="11"/>
        <color rgb="FF000000"/>
        <rFont val="Calibri"/>
      </rPr>
      <t xml:space="preserve">
</t>
    </r>
    <r>
      <rPr>
        <sz val="11"/>
        <color rgb="FF000000"/>
        <rFont val="Calibri"/>
      </rPr>
      <t>For each storage account with file shares, run the following command:</t>
    </r>
    <r>
      <rPr>
        <sz val="11"/>
        <color rgb="FF000000"/>
        <rFont val="Calibri"/>
      </rPr>
      <t xml:space="preserve">
</t>
    </r>
    <r>
      <rPr>
        <sz val="11"/>
        <color rgb="FF006096"/>
        <rFont val="Roboto Condensed"/>
      </rPr>
      <t>az storage account file-service-properties show --resource-group &lt;resource-group&gt; --account-name &lt;storage-account&gt;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shareDeleteRetentionPolicy</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days</t>
    </r>
    <r>
      <rPr>
        <sz val="11"/>
        <color rgb="FF000000"/>
        <rFont val="Calibri"/>
      </rPr>
      <t xml:space="preserve"> is set to an appropriate value between 1 and 365, inclusive.</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 -ResourceGroupName &lt;resource-group&gt;</t>
    </r>
    <r>
      <rPr>
        <sz val="11"/>
        <color rgb="FF006096"/>
        <rFont val="Roboto Condensed"/>
      </rPr>
      <t xml:space="preserve">
</t>
    </r>
    <r>
      <rPr>
        <sz val="11"/>
        <color rgb="FF000000"/>
        <rFont val="Calibri"/>
      </rPr>
      <t xml:space="preserve">
</t>
    </r>
    <r>
      <rPr>
        <sz val="11"/>
        <color rgb="FF000000"/>
        <rFont val="Calibri"/>
      </rPr>
      <t>With a storage account context set, run the following command to determine if a storage account has file shares:</t>
    </r>
    <r>
      <rPr>
        <sz val="11"/>
        <color rgb="FF000000"/>
        <rFont val="Calibri"/>
      </rPr>
      <t xml:space="preserve">
</t>
    </r>
    <r>
      <rPr>
        <sz val="11"/>
        <color rgb="FF006096"/>
        <rFont val="Roboto Condensed"/>
      </rPr>
      <t>Get-AzStorageShare</t>
    </r>
    <r>
      <rPr>
        <sz val="11"/>
        <color rgb="FF006096"/>
        <rFont val="Roboto Condensed"/>
      </rPr>
      <t xml:space="preserve">
</t>
    </r>
    <r>
      <rPr>
        <sz val="11"/>
        <color rgb="FF000000"/>
        <rFont val="Calibri"/>
      </rPr>
      <t xml:space="preserve">
</t>
    </r>
    <r>
      <rPr>
        <sz val="11"/>
        <color rgb="FF000000"/>
        <rFont val="Calibri"/>
      </rPr>
      <t>For each storage account with file shares, run the following command:</t>
    </r>
    <r>
      <rPr>
        <sz val="11"/>
        <color rgb="FF000000"/>
        <rFont val="Calibri"/>
      </rPr>
      <t xml:space="preserve">
</t>
    </r>
    <r>
      <rPr>
        <sz val="11"/>
        <color rgb="FF006096"/>
        <rFont val="Roboto Condensed"/>
      </rPr>
      <t>Get-AzStorageFileServiceProperty -ResourceGroupName &lt;resource-group&gt; -AccountName &lt;storage-account&gt;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ShareDeleteRetentionPolicy.Enabled</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ShareDeleteRetentionPolicy.Days</t>
    </r>
    <r>
      <rPr>
        <sz val="11"/>
        <color rgb="FF000000"/>
        <rFont val="Calibri"/>
      </rPr>
      <t xml:space="preserve"> is set to an appropriate value between 1 and 365, inclusive.</t>
    </r>
  </si>
  <si>
    <r>
      <rPr>
        <sz val="11"/>
        <color rgb="FF000000"/>
        <rFont val="Calibri"/>
      </rPr>
      <t>Soft delete is enabled by default at the storage account file share setting level.</t>
    </r>
  </si>
  <si>
    <t>9.1.2</t>
  </si>
  <si>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</si>
  <si>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link next to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If </t>
    </r>
    <r>
      <rPr>
        <b/>
        <sz val="11"/>
        <color rgb="FF000000"/>
        <rFont val="Calibri"/>
      </rPr>
      <t>Profile</t>
    </r>
    <r>
      <rPr>
        <sz val="11"/>
        <color rgb="FF000000"/>
        <rFont val="Calibri"/>
      </rPr>
      <t xml:space="preserve"> is set to </t>
    </r>
    <r>
      <rPr>
        <b/>
        <sz val="11"/>
        <color rgb="FF000000"/>
        <rFont val="Calibri"/>
      </rPr>
      <t>Maximum compatibility</t>
    </r>
    <r>
      <rPr>
        <sz val="11"/>
        <color rgb="FF000000"/>
        <rFont val="Calibri"/>
      </rPr>
      <t xml:space="preserve">, click the drop-down menu and select </t>
    </r>
    <r>
      <rPr>
        <b/>
        <sz val="11"/>
        <color rgb="FF000000"/>
        <rFont val="Calibri"/>
      </rPr>
      <t>Maximum security</t>
    </r>
    <r>
      <rPr>
        <sz val="11"/>
        <color rgb="FF000000"/>
        <rFont val="Calibri"/>
      </rPr>
      <t xml:space="preserve"> or </t>
    </r>
    <r>
      <rPr>
        <b/>
        <sz val="11"/>
        <color rgb="FF000000"/>
        <rFont val="Calibri"/>
      </rPr>
      <t>Custom</t>
    </r>
    <r>
      <rPr>
        <sz val="11"/>
        <color rgb="FF000000"/>
        <rFont val="Calibri"/>
      </rPr>
      <t>.</t>
    </r>
    <r>
      <rPr>
        <sz val="11"/>
        <color rgb="FF000000"/>
        <rFont val="Calibri"/>
      </rPr>
      <t xml:space="preserve">
</t>
    </r>
    <r>
      <rPr>
        <sz val="11"/>
        <color rgb="FF000000"/>
        <rFont val="Calibri"/>
      </rPr>
      <t xml:space="preserve">- If selecting </t>
    </r>
    <r>
      <rPr>
        <b/>
        <sz val="11"/>
        <color rgb="FF000000"/>
        <rFont val="Calibri"/>
      </rPr>
      <t>Custom</t>
    </r>
    <r>
      <rPr>
        <sz val="11"/>
        <color rgb="FF000000"/>
        <rFont val="Calibri"/>
      </rPr>
      <t xml:space="preserve">, under </t>
    </r>
    <r>
      <rPr>
        <b/>
        <sz val="11"/>
        <color rgb="FF000000"/>
        <rFont val="Calibri"/>
      </rPr>
      <t>SMB protocol versions</t>
    </r>
    <r>
      <rPr>
        <sz val="11"/>
        <color rgb="FF000000"/>
        <rFont val="Calibri"/>
      </rPr>
      <t xml:space="preserve">, uncheck the boxes next to </t>
    </r>
    <r>
      <rPr>
        <b/>
        <sz val="11"/>
        <color rgb="FF000000"/>
        <rFont val="Calibri"/>
      </rPr>
      <t>SMB 2.1</t>
    </r>
    <r>
      <rPr>
        <sz val="11"/>
        <color rgb="FF000000"/>
        <rFont val="Calibri"/>
      </rPr>
      <t xml:space="preserve"> and </t>
    </r>
    <r>
      <rPr>
        <b/>
        <sz val="11"/>
        <color rgb="FF000000"/>
        <rFont val="Calibri"/>
      </rPr>
      <t>SMB 3.0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set the SMB protocol version:</t>
    </r>
    <r>
      <rPr>
        <sz val="11"/>
        <color rgb="FF000000"/>
        <rFont val="Calibri"/>
      </rPr>
      <t xml:space="preserve">
</t>
    </r>
    <r>
      <rPr>
        <sz val="11"/>
        <color rgb="FF006096"/>
        <rFont val="Roboto Condensed"/>
      </rPr>
      <t>az storage account file-service-properties update --resource-group &lt;resource-group&gt; --account-name &lt;storage-account&gt; --versions SMB3.1.1</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set the SMB protocol version:</t>
    </r>
    <r>
      <rPr>
        <sz val="11"/>
        <color rgb="FF000000"/>
        <rFont val="Calibri"/>
      </rPr>
      <t xml:space="preserve">
</t>
    </r>
    <r>
      <rPr>
        <sz val="11"/>
        <color rgb="FF006096"/>
        <rFont val="Roboto Condensed"/>
      </rPr>
      <t>Update-AzStorageFileServiceProperty -ResourceGroupName &lt;resource-group&gt; -StorageAccountName &lt;storage-account&gt; -SmbProtocolVersion SMB3.1.1</t>
    </r>
    <r>
      <rPr>
        <sz val="11"/>
        <color rgb="FF006096"/>
        <rFont val="Roboto Condensed"/>
      </rPr>
      <t xml:space="preserve">
</t>
    </r>
  </si>
  <si>
    <r>
      <rPr>
        <sz val="11"/>
        <color rgb="FF000000"/>
        <rFont val="Calibri"/>
      </rPr>
      <t>Ensure that SMB file shares are configured to use the latest supported SMB protocol version. Keeping the SMB protocol updated helps mitigate risks associated with older SMB versions, which may contain vulnerabilities and lack essential security controls.</t>
    </r>
  </si>
  <si>
    <r>
      <rPr>
        <sz val="11"/>
        <color rgb="FF000000"/>
        <rFont val="Calibri"/>
      </rPr>
      <t>Using the latest SMB protocol version may impact client compatibility.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</si>
  <si>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link next to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SMB protocol versions</t>
    </r>
    <r>
      <rPr>
        <sz val="11"/>
        <color rgb="FF000000"/>
        <rFont val="Calibri"/>
      </rPr>
      <t xml:space="preserve">, ensure that </t>
    </r>
    <r>
      <rPr>
        <b/>
        <sz val="11"/>
        <color rgb="FF000000"/>
        <rFont val="Calibri"/>
      </rPr>
      <t>SMB3.1.1</t>
    </r>
    <r>
      <rPr>
        <sz val="11"/>
        <color rgb="FF000000"/>
        <rFont val="Calibri"/>
      </rPr>
      <t xml:space="preserve"> is the only checked protocol version.</t>
    </r>
    <r>
      <rPr>
        <sz val="11"/>
        <color rgb="FF000000"/>
        <rFont val="Calibri"/>
      </rPr>
      <t xml:space="preserve">
</t>
    </r>
    <r>
      <rPr>
        <sz val="11"/>
        <color rgb="FF000000"/>
        <rFont val="Calibri"/>
      </rPr>
      <t>- Repeat steps 1-5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t>
    </r>
    <r>
      <rPr>
        <sz val="11"/>
        <color rgb="FF000000"/>
        <rFont val="Calibri"/>
      </rPr>
      <t xml:space="preserve">
</t>
    </r>
    <r>
      <rPr>
        <sz val="11"/>
        <color rgb="FF006096"/>
        <rFont val="Roboto Condensed"/>
      </rPr>
      <t>az storage account file-service-properties show --resource-group &lt;resource-group&gt; --account-name &lt;storage-account&gt;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protocolSettings</t>
    </r>
    <r>
      <rPr>
        <sz val="11"/>
        <color rgb="FF000000"/>
        <rFont val="Calibri"/>
      </rPr>
      <t xml:space="preserve"> &gt; </t>
    </r>
    <r>
      <rPr>
        <b/>
        <sz val="11"/>
        <color rgb="FF000000"/>
        <rFont val="Calibri"/>
      </rPr>
      <t>smb</t>
    </r>
    <r>
      <rPr>
        <sz val="11"/>
        <color rgb="FF000000"/>
        <rFont val="Calibri"/>
      </rPr>
      <t xml:space="preserve">, </t>
    </r>
    <r>
      <rPr>
        <b/>
        <sz val="11"/>
        <color rgb="FF000000"/>
        <rFont val="Calibri"/>
      </rPr>
      <t>versions</t>
    </r>
    <r>
      <rPr>
        <sz val="11"/>
        <color rgb="FF000000"/>
        <rFont val="Calibri"/>
      </rPr>
      <t xml:space="preserve"> is set to </t>
    </r>
    <r>
      <rPr>
        <b/>
        <sz val="11"/>
        <color rgb="FF000000"/>
        <rFont val="Calibri"/>
      </rPr>
      <t>SMB3.1.1;</t>
    </r>
    <r>
      <rPr>
        <sz val="11"/>
        <color rgb="FF000000"/>
        <rFont val="Calibri"/>
      </rPr>
      <t xml:space="preserve"> only.</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get the file service properties for a storage account in a resource group with a given name:</t>
    </r>
    <r>
      <rPr>
        <sz val="11"/>
        <color rgb="FF000000"/>
        <rFont val="Calibri"/>
      </rPr>
      <t xml:space="preserve">
</t>
    </r>
    <r>
      <rPr>
        <sz val="11"/>
        <color rgb="FF006096"/>
        <rFont val="Roboto Condensed"/>
      </rPr>
      <t>$storageaccountfileservice = Get-AzStorageFileServiceProperty -ResourceGroupName &lt;resource-group&gt; -AccountName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SMB protocol version setting:</t>
    </r>
    <r>
      <rPr>
        <sz val="11"/>
        <color rgb="FF000000"/>
        <rFont val="Calibri"/>
      </rPr>
      <t xml:space="preserve">
</t>
    </r>
    <r>
      <rPr>
        <sz val="11"/>
        <color rgb="FF006096"/>
        <rFont val="Roboto Condensed"/>
      </rPr>
      <t>$storageaccountfileservice.ProtocolSettings.Smb.Versions</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SMB3.1.1</t>
    </r>
    <r>
      <rPr>
        <sz val="11"/>
        <color rgb="FF000000"/>
        <rFont val="Calibri"/>
      </rPr>
      <t xml:space="preserve"> only.</t>
    </r>
    <r>
      <rPr>
        <sz val="11"/>
        <color rgb="FF000000"/>
        <rFont val="Calibri"/>
      </rPr>
      <t xml:space="preserve">
</t>
    </r>
    <r>
      <rPr>
        <sz val="11"/>
        <color rgb="FF000000"/>
        <rFont val="Calibri"/>
      </rPr>
      <t>Repeat for each storage account.</t>
    </r>
  </si>
  <si>
    <r>
      <rPr>
        <sz val="11"/>
        <color rgb="FF000000"/>
        <rFont val="Calibri"/>
      </rPr>
      <t>By default, all SMB versions are allowed.</t>
    </r>
  </si>
  <si>
    <t>9.1.3</t>
  </si>
  <si>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</si>
  <si>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link next to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If </t>
    </r>
    <r>
      <rPr>
        <b/>
        <sz val="11"/>
        <color rgb="FF000000"/>
        <rFont val="Calibri"/>
      </rPr>
      <t>Profile</t>
    </r>
    <r>
      <rPr>
        <sz val="11"/>
        <color rgb="FF000000"/>
        <rFont val="Calibri"/>
      </rPr>
      <t xml:space="preserve"> is set to </t>
    </r>
    <r>
      <rPr>
        <b/>
        <sz val="11"/>
        <color rgb="FF000000"/>
        <rFont val="Calibri"/>
      </rPr>
      <t>Maximum compatibility</t>
    </r>
    <r>
      <rPr>
        <sz val="11"/>
        <color rgb="FF000000"/>
        <rFont val="Calibri"/>
      </rPr>
      <t xml:space="preserve">, click the drop-down menu and select </t>
    </r>
    <r>
      <rPr>
        <b/>
        <sz val="11"/>
        <color rgb="FF000000"/>
        <rFont val="Calibri"/>
      </rPr>
      <t>Maximum security</t>
    </r>
    <r>
      <rPr>
        <sz val="11"/>
        <color rgb="FF000000"/>
        <rFont val="Calibri"/>
      </rPr>
      <t xml:space="preserve"> or </t>
    </r>
    <r>
      <rPr>
        <b/>
        <sz val="11"/>
        <color rgb="FF000000"/>
        <rFont val="Calibri"/>
      </rPr>
      <t>Custom</t>
    </r>
    <r>
      <rPr>
        <sz val="11"/>
        <color rgb="FF000000"/>
        <rFont val="Calibri"/>
      </rPr>
      <t>.</t>
    </r>
    <r>
      <rPr>
        <sz val="11"/>
        <color rgb="FF000000"/>
        <rFont val="Calibri"/>
      </rPr>
      <t xml:space="preserve">
</t>
    </r>
    <r>
      <rPr>
        <sz val="11"/>
        <color rgb="FF000000"/>
        <rFont val="Calibri"/>
      </rPr>
      <t xml:space="preserve">- If selecting </t>
    </r>
    <r>
      <rPr>
        <b/>
        <sz val="11"/>
        <color rgb="FF000000"/>
        <rFont val="Calibri"/>
      </rPr>
      <t>Custom</t>
    </r>
    <r>
      <rPr>
        <sz val="11"/>
        <color rgb="FF000000"/>
        <rFont val="Calibri"/>
      </rPr>
      <t xml:space="preserve">, under </t>
    </r>
    <r>
      <rPr>
        <b/>
        <sz val="11"/>
        <color rgb="FF000000"/>
        <rFont val="Calibri"/>
      </rPr>
      <t>SMB channel encryption</t>
    </r>
    <r>
      <rPr>
        <sz val="11"/>
        <color rgb="FF000000"/>
        <rFont val="Calibri"/>
      </rPr>
      <t xml:space="preserve">, uncheck the boxes next to </t>
    </r>
    <r>
      <rPr>
        <b/>
        <sz val="11"/>
        <color rgb="FF000000"/>
        <rFont val="Calibri"/>
      </rPr>
      <t>AES-128-CCM</t>
    </r>
    <r>
      <rPr>
        <sz val="11"/>
        <color rgb="FF000000"/>
        <rFont val="Calibri"/>
      </rPr>
      <t xml:space="preserve"> and </t>
    </r>
    <r>
      <rPr>
        <b/>
        <sz val="11"/>
        <color rgb="FF000000"/>
        <rFont val="Calibri"/>
      </rPr>
      <t>AES-128-GCM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set the SMB channel encryption:</t>
    </r>
    <r>
      <rPr>
        <sz val="11"/>
        <color rgb="FF000000"/>
        <rFont val="Calibri"/>
      </rPr>
      <t xml:space="preserve">
</t>
    </r>
    <r>
      <rPr>
        <sz val="11"/>
        <color rgb="FF006096"/>
        <rFont val="Roboto Condensed"/>
      </rPr>
      <t>az storage account file-service-properties update --resource-group &lt;resource-group&gt; --account-name &lt;storage-account&gt; --channel-encryption AES-256-GCM</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set the SMB channel encryption:</t>
    </r>
    <r>
      <rPr>
        <sz val="11"/>
        <color rgb="FF000000"/>
        <rFont val="Calibri"/>
      </rPr>
      <t xml:space="preserve">
</t>
    </r>
    <r>
      <rPr>
        <sz val="11"/>
        <color rgb="FF006096"/>
        <rFont val="Roboto Condensed"/>
      </rPr>
      <t>Update-AzStorageFileServiceProperty -ResourceGroupName &lt;resource-group&gt; -StorageAccountName &lt;storage-account&gt; -SmbChannelEncryption AES-256-GCM</t>
    </r>
    <r>
      <rPr>
        <sz val="11"/>
        <color rgb="FF006096"/>
        <rFont val="Roboto Condensed"/>
      </rPr>
      <t xml:space="preserve">
</t>
    </r>
  </si>
  <si>
    <r>
      <rPr>
        <sz val="11"/>
        <color rgb="FF000000"/>
        <rFont val="Calibri"/>
      </rPr>
      <t>Implement SMB channel encryption with AES-256-GCM for SMB file shares to ensure data confidentiality and integrity in transit. This method offers strong protection against eavesdropping and man-in-the-middle attacks, safeguarding sensitive information.</t>
    </r>
  </si>
  <si>
    <r>
      <rPr>
        <sz val="11"/>
        <color rgb="FF000000"/>
        <rFont val="Calibri"/>
      </rPr>
      <t>Using the AES-256-GCM SMB channel encryption may impact client compatibility.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</si>
  <si>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link next to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SMB channel encryption</t>
    </r>
    <r>
      <rPr>
        <sz val="11"/>
        <color rgb="FF000000"/>
        <rFont val="Calibri"/>
      </rPr>
      <t xml:space="preserve">, ensure that </t>
    </r>
    <r>
      <rPr>
        <b/>
        <sz val="11"/>
        <color rgb="FF000000"/>
        <rFont val="Calibri"/>
      </rPr>
      <t>AES-256-GCM</t>
    </r>
    <r>
      <rPr>
        <sz val="11"/>
        <color rgb="FF000000"/>
        <rFont val="Calibri"/>
      </rPr>
      <t>, or higher, is the only checked SMB channel encryption setting.</t>
    </r>
    <r>
      <rPr>
        <sz val="11"/>
        <color rgb="FF000000"/>
        <rFont val="Calibri"/>
      </rPr>
      <t xml:space="preserve">
</t>
    </r>
    <r>
      <rPr>
        <sz val="11"/>
        <color rgb="FF000000"/>
        <rFont val="Calibri"/>
      </rPr>
      <t>- Repeat steps 1-5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t>
    </r>
    <r>
      <rPr>
        <sz val="11"/>
        <color rgb="FF000000"/>
        <rFont val="Calibri"/>
      </rPr>
      <t xml:space="preserve">
</t>
    </r>
    <r>
      <rPr>
        <sz val="11"/>
        <color rgb="FF006096"/>
        <rFont val="Roboto Condensed"/>
      </rPr>
      <t>az storage account file-service-properties show --resource-group &lt;resource-group&gt; --account-name &lt;storage-account&gt;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protocolSettings</t>
    </r>
    <r>
      <rPr>
        <sz val="11"/>
        <color rgb="FF000000"/>
        <rFont val="Calibri"/>
      </rPr>
      <t xml:space="preserve"> &gt; </t>
    </r>
    <r>
      <rPr>
        <b/>
        <sz val="11"/>
        <color rgb="FF000000"/>
        <rFont val="Calibri"/>
      </rPr>
      <t>smb</t>
    </r>
    <r>
      <rPr>
        <sz val="11"/>
        <color rgb="FF000000"/>
        <rFont val="Calibri"/>
      </rPr>
      <t xml:space="preserve">, </t>
    </r>
    <r>
      <rPr>
        <b/>
        <sz val="11"/>
        <color rgb="FF000000"/>
        <rFont val="Calibri"/>
      </rPr>
      <t>channelEncryption</t>
    </r>
    <r>
      <rPr>
        <sz val="11"/>
        <color rgb="FF000000"/>
        <rFont val="Calibri"/>
      </rPr>
      <t xml:space="preserve"> is set to </t>
    </r>
    <r>
      <rPr>
        <b/>
        <sz val="11"/>
        <color rgb="FF000000"/>
        <rFont val="Calibri"/>
      </rPr>
      <t>AES-256-GCM;</t>
    </r>
    <r>
      <rPr>
        <sz val="11"/>
        <color rgb="FF000000"/>
        <rFont val="Calibri"/>
      </rPr>
      <t>, or higher, only.</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get the file service properties for a storage account in a resource group with a given name:</t>
    </r>
    <r>
      <rPr>
        <sz val="11"/>
        <color rgb="FF000000"/>
        <rFont val="Calibri"/>
      </rPr>
      <t xml:space="preserve">
</t>
    </r>
    <r>
      <rPr>
        <sz val="11"/>
        <color rgb="FF006096"/>
        <rFont val="Roboto Condensed"/>
      </rPr>
      <t>$storageaccountfileservice = Get-AzStorageFileServiceProperty -ResourceGroupName &lt;resource-group&gt; -AccountName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SMB channel encryption setting:</t>
    </r>
    <r>
      <rPr>
        <sz val="11"/>
        <color rgb="FF000000"/>
        <rFont val="Calibri"/>
      </rPr>
      <t xml:space="preserve">
</t>
    </r>
    <r>
      <rPr>
        <sz val="11"/>
        <color rgb="FF006096"/>
        <rFont val="Roboto Condensed"/>
      </rPr>
      <t>$storageaccountfileservice.ProtocolSettings.Smb.ChannelEncryption</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AES-256-GCM</t>
    </r>
    <r>
      <rPr>
        <sz val="11"/>
        <color rgb="FF000000"/>
        <rFont val="Calibri"/>
      </rPr>
      <t>, or higher, only.</t>
    </r>
    <r>
      <rPr>
        <sz val="11"/>
        <color rgb="FF000000"/>
        <rFont val="Calibri"/>
      </rPr>
      <t xml:space="preserve">
</t>
    </r>
    <r>
      <rPr>
        <sz val="11"/>
        <color rgb="FF000000"/>
        <rFont val="Calibri"/>
      </rPr>
      <t>Repeat for each storage account.</t>
    </r>
  </si>
  <si>
    <r>
      <rPr>
        <sz val="11"/>
        <color rgb="FF000000"/>
        <rFont val="Calibri"/>
      </rPr>
      <t>By default, the following SMB channel encryption algorithms are allowed:</t>
    </r>
    <r>
      <rPr>
        <sz val="11"/>
        <color rgb="FF000000"/>
        <rFont val="Calibri"/>
      </rPr>
      <t xml:space="preserve">
</t>
    </r>
    <r>
      <rPr>
        <sz val="11"/>
        <color rgb="FF000000"/>
        <rFont val="Calibri"/>
      </rPr>
      <t>- AES-128-CCM</t>
    </r>
    <r>
      <rPr>
        <sz val="11"/>
        <color rgb="FF000000"/>
        <rFont val="Calibri"/>
      </rPr>
      <t xml:space="preserve">
</t>
    </r>
    <r>
      <rPr>
        <sz val="11"/>
        <color rgb="FF000000"/>
        <rFont val="Calibri"/>
      </rPr>
      <t>- AES-128-GCM</t>
    </r>
    <r>
      <rPr>
        <sz val="11"/>
        <color rgb="FF000000"/>
        <rFont val="Calibri"/>
      </rPr>
      <t xml:space="preserve">
</t>
    </r>
    <r>
      <rPr>
        <sz val="11"/>
        <color rgb="FF000000"/>
        <rFont val="Calibri"/>
      </rPr>
      <t>- AES-256-GCM</t>
    </r>
  </si>
  <si>
    <t>Azure Blob Storage</t>
  </si>
  <si>
    <t>9.2.1</t>
  </si>
  <si>
    <r>
      <rPr>
        <sz val="11"/>
        <rFont val="Calibri"/>
      </rPr>
      <t>Ensure That Soft Delete for Blobs on Azure Blob Storage Storage Accounts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</si>
  <si>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blob storage, under </t>
    </r>
    <r>
      <rPr>
        <b/>
        <sz val="11"/>
        <color rgb="FF000000"/>
        <rFont val="Calibri"/>
      </rPr>
      <t>Data management</t>
    </r>
    <r>
      <rPr>
        <sz val="11"/>
        <color rgb="FF000000"/>
        <rFont val="Calibri"/>
      </rPr>
      <t xml:space="preserve">, go to </t>
    </r>
    <r>
      <rPr>
        <b/>
        <sz val="11"/>
        <color rgb="FF000000"/>
        <rFont val="Calibri"/>
      </rPr>
      <t>Data protection</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soft delete for blobs</t>
    </r>
    <r>
      <rPr>
        <sz val="11"/>
        <color rgb="FF000000"/>
        <rFont val="Calibri"/>
      </rPr>
      <t>.</t>
    </r>
    <r>
      <rPr>
        <sz val="11"/>
        <color rgb="FF000000"/>
        <rFont val="Calibri"/>
      </rPr>
      <t xml:space="preserve">
</t>
    </r>
    <r>
      <rPr>
        <sz val="11"/>
        <color rgb="FF000000"/>
        <rFont val="Calibri"/>
      </rPr>
      <t>- Set the retention period to a sufficient length for your organization.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enable soft delete for blobs:</t>
    </r>
    <r>
      <rPr>
        <sz val="11"/>
        <color rgb="FF000000"/>
        <rFont val="Calibri"/>
      </rPr>
      <t xml:space="preserve">
</t>
    </r>
    <r>
      <rPr>
        <sz val="11"/>
        <color rgb="FF006096"/>
        <rFont val="Roboto Condensed"/>
      </rPr>
      <t>az storage blob service-properties delete-policy update --days-retained &lt;retention-days&gt; --account-name &lt;storage-account&gt; --enable true</t>
    </r>
    <r>
      <rPr>
        <sz val="11"/>
        <color rgb="FF006096"/>
        <rFont val="Roboto Condensed"/>
      </rPr>
      <t xml:space="preserve">
</t>
    </r>
  </si>
  <si>
    <r>
      <rPr>
        <sz val="11"/>
        <color rgb="FF000000"/>
        <rFont val="Calibri"/>
      </rPr>
      <t>Blobs in Azure storage accounts may contain sensitive or personal data, such as ePHI or financial information. Data that is erroneously modified or deleted by an application or a user can lead to data loss or unavailability.</t>
    </r>
    <r>
      <rPr>
        <sz val="11"/>
        <color rgb="FF000000"/>
        <rFont val="Calibri"/>
      </rPr>
      <t xml:space="preserve">
</t>
    </r>
    <r>
      <rPr>
        <sz val="11"/>
        <color rgb="FF000000"/>
        <rFont val="Calibri"/>
      </rPr>
      <t>It is recommended that soft delete be enabled on Azure storage accounts with blob storage to allow for the preservation and recovery of data when blobs or blob snapshots are deleted.</t>
    </r>
  </si>
  <si>
    <r>
      <rPr>
        <sz val="11"/>
        <color rgb="FF000000"/>
        <rFont val="Calibri"/>
      </rPr>
      <t>All soft-deleted data is billed at the same rate as active data. Additional costs may be incurred for deleted blobs until the soft delete period ends and the data is permanently removed.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</si>
  <si>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blob storage, under </t>
    </r>
    <r>
      <rPr>
        <b/>
        <sz val="11"/>
        <color rgb="FF000000"/>
        <rFont val="Calibri"/>
      </rPr>
      <t>Data management</t>
    </r>
    <r>
      <rPr>
        <sz val="11"/>
        <color rgb="FF000000"/>
        <rFont val="Calibri"/>
      </rPr>
      <t xml:space="preserve">, go to </t>
    </r>
    <r>
      <rPr>
        <b/>
        <sz val="11"/>
        <color rgb="FF000000"/>
        <rFont val="Calibri"/>
      </rPr>
      <t>Data protection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Enable soft delete for blobs</t>
    </r>
    <r>
      <rPr>
        <sz val="11"/>
        <color rgb="FF000000"/>
        <rFont val="Calibri"/>
      </rPr>
      <t xml:space="preserve"> is checked.</t>
    </r>
    <r>
      <rPr>
        <sz val="11"/>
        <color rgb="FF000000"/>
        <rFont val="Calibri"/>
      </rPr>
      <t xml:space="preserve">
</t>
    </r>
    <r>
      <rPr>
        <sz val="11"/>
        <color rgb="FF000000"/>
        <rFont val="Calibri"/>
      </rPr>
      <t>- Ensure that the retention period is a sufficient length for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Run the following command to determine if a storage account has containers:</t>
    </r>
    <r>
      <rPr>
        <sz val="11"/>
        <color rgb="FF000000"/>
        <rFont val="Calibri"/>
      </rPr>
      <t xml:space="preserve">
</t>
    </r>
    <r>
      <rPr>
        <sz val="11"/>
        <color rgb="FF006096"/>
        <rFont val="Roboto Condensed"/>
      </rPr>
      <t xml:space="preserve">az storage container list --account-name &lt;storage-account&gt; </t>
    </r>
    <r>
      <rPr>
        <sz val="11"/>
        <color rgb="FF006096"/>
        <rFont val="Roboto Condensed"/>
      </rPr>
      <t xml:space="preserve">
</t>
    </r>
    <r>
      <rPr>
        <sz val="11"/>
        <color rgb="FF000000"/>
        <rFont val="Calibri"/>
      </rPr>
      <t xml:space="preserve">
</t>
    </r>
    <r>
      <rPr>
        <sz val="11"/>
        <color rgb="FF000000"/>
        <rFont val="Calibri"/>
      </rPr>
      <t xml:space="preserve">For each storage account with containers, ensure that the output of the below command contains </t>
    </r>
    <r>
      <rPr>
        <b/>
        <sz val="11"/>
        <color rgb="FF000000"/>
        <rFont val="Calibri"/>
      </rPr>
      <t>"enabled": true</t>
    </r>
    <r>
      <rPr>
        <sz val="11"/>
        <color rgb="FF000000"/>
        <rFont val="Calibri"/>
      </rPr>
      <t xml:space="preserve"> and </t>
    </r>
    <r>
      <rPr>
        <b/>
        <sz val="11"/>
        <color rgb="FF000000"/>
        <rFont val="Calibri"/>
      </rPr>
      <t>days</t>
    </r>
    <r>
      <rPr>
        <sz val="11"/>
        <color rgb="FF000000"/>
        <rFont val="Calibri"/>
      </rPr>
      <t xml:space="preserve"> is not </t>
    </r>
    <r>
      <rPr>
        <b/>
        <sz val="11"/>
        <color rgb="FF000000"/>
        <rFont val="Calibri"/>
      </rPr>
      <t>null</t>
    </r>
    <r>
      <rPr>
        <sz val="11"/>
        <color rgb="FF000000"/>
        <rFont val="Calibri"/>
      </rPr>
      <t>:</t>
    </r>
    <r>
      <rPr>
        <sz val="11"/>
        <color rgb="FF000000"/>
        <rFont val="Calibri"/>
      </rPr>
      <t xml:space="preserve">
</t>
    </r>
    <r>
      <rPr>
        <sz val="11"/>
        <color rgb="FF006096"/>
        <rFont val="Roboto Condensed"/>
      </rPr>
      <t>az storage blob service-properties delete-policy show --account-name &lt;storage-account&gt;</t>
    </r>
    <r>
      <rPr>
        <sz val="11"/>
        <color rgb="FF006096"/>
        <rFont val="Roboto Condensed"/>
      </rPr>
      <t xml:space="preserve">
</t>
    </r>
  </si>
  <si>
    <r>
      <rPr>
        <sz val="11"/>
        <color rgb="FF000000"/>
        <rFont val="Calibri"/>
      </rPr>
      <t xml:space="preserve">Soft delete for blob storage is </t>
    </r>
    <r>
      <rPr>
        <b/>
        <sz val="11"/>
        <color rgb="FF000000"/>
        <rFont val="Calibri"/>
      </rPr>
      <t>enabled</t>
    </r>
    <r>
      <rPr>
        <sz val="11"/>
        <color rgb="FF000000"/>
        <rFont val="Calibri"/>
      </rPr>
      <t xml:space="preserve"> by default on storage accounts created via the Azure Portal, and </t>
    </r>
    <r>
      <rPr>
        <b/>
        <sz val="11"/>
        <color rgb="FF000000"/>
        <rFont val="Calibri"/>
      </rPr>
      <t>disabled</t>
    </r>
    <r>
      <rPr>
        <sz val="11"/>
        <color rgb="FF000000"/>
        <rFont val="Calibri"/>
      </rPr>
      <t xml:space="preserve"> by default on storage accounts created via Azure CLI or PowerShell.</t>
    </r>
  </si>
  <si>
    <t>9.2.2</t>
  </si>
  <si>
    <r>
      <rPr>
        <sz val="11"/>
        <rFont val="Calibri"/>
      </rPr>
      <t>Ensure that Soft Delete for Containers on Azure Blob Storage Storage Accounts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</si>
  <si>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blob storage, under </t>
    </r>
    <r>
      <rPr>
        <b/>
        <sz val="11"/>
        <color rgb="FF000000"/>
        <rFont val="Calibri"/>
      </rPr>
      <t>Data management</t>
    </r>
    <r>
      <rPr>
        <sz val="11"/>
        <color rgb="FF000000"/>
        <rFont val="Calibri"/>
      </rPr>
      <t xml:space="preserve">, go to </t>
    </r>
    <r>
      <rPr>
        <b/>
        <sz val="11"/>
        <color rgb="FF000000"/>
        <rFont val="Calibri"/>
      </rPr>
      <t>Data protection</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soft delete for containers</t>
    </r>
    <r>
      <rPr>
        <sz val="11"/>
        <color rgb="FF000000"/>
        <rFont val="Calibri"/>
      </rPr>
      <t>.</t>
    </r>
    <r>
      <rPr>
        <sz val="11"/>
        <color rgb="FF000000"/>
        <rFont val="Calibri"/>
      </rPr>
      <t xml:space="preserve">
</t>
    </r>
    <r>
      <rPr>
        <sz val="11"/>
        <color rgb="FF000000"/>
        <rFont val="Calibri"/>
      </rPr>
      <t>- Set the retention period to a sufficient length for your organization.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update container retention:</t>
    </r>
    <r>
      <rPr>
        <sz val="11"/>
        <color rgb="FF000000"/>
        <rFont val="Calibri"/>
      </rPr>
      <t xml:space="preserve">
</t>
    </r>
    <r>
      <rPr>
        <sz val="11"/>
        <color rgb="FF006096"/>
        <rFont val="Roboto Condensed"/>
      </rPr>
      <t xml:space="preserve">az storage account blob-service-properties update --resource-group &lt;resource-group&gt; --account-name &lt;storage-account&gt; --enable-container-delete-retention true --container-delete-retention-days &lt;retention-days&gt;   </t>
    </r>
    <r>
      <rPr>
        <sz val="11"/>
        <color rgb="FF006096"/>
        <rFont val="Roboto Condensed"/>
      </rPr>
      <t xml:space="preserve">
</t>
    </r>
  </si>
  <si>
    <r>
      <rPr>
        <sz val="11"/>
        <color rgb="FF000000"/>
        <rFont val="Calibri"/>
      </rPr>
      <t>Containers in Azure storage accounts may contain sensitive or personal data, such as ePHI or financial information. Data that is erroneously modified or deleted by an application or a user can lead to data loss or unavailability.</t>
    </r>
    <r>
      <rPr>
        <sz val="11"/>
        <color rgb="FF000000"/>
        <rFont val="Calibri"/>
      </rPr>
      <t xml:space="preserve">
</t>
    </r>
    <r>
      <rPr>
        <sz val="11"/>
        <color rgb="FF000000"/>
        <rFont val="Calibri"/>
      </rPr>
      <t>It is recommended that soft delete for containers be enabled on Azure storage accounts with blob storage to allow for the preservation and recovery of data when containers are deleted.</t>
    </r>
  </si>
  <si>
    <r>
      <rPr>
        <sz val="11"/>
        <color rgb="FF000000"/>
        <rFont val="Calibri"/>
      </rPr>
      <t>All soft-deleted data is billed at the same rate as active data. Additional costs may be incurred for deleted containers until the soft delete period ends and the data is permanently removed.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</si>
  <si>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blob storage, under </t>
    </r>
    <r>
      <rPr>
        <b/>
        <sz val="11"/>
        <color rgb="FF000000"/>
        <rFont val="Calibri"/>
      </rPr>
      <t>Data management</t>
    </r>
    <r>
      <rPr>
        <sz val="11"/>
        <color rgb="FF000000"/>
        <rFont val="Calibri"/>
      </rPr>
      <t xml:space="preserve">, go to </t>
    </r>
    <r>
      <rPr>
        <b/>
        <sz val="11"/>
        <color rgb="FF000000"/>
        <rFont val="Calibri"/>
      </rPr>
      <t>Data protection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Enable soft delete for containers</t>
    </r>
    <r>
      <rPr>
        <sz val="11"/>
        <color rgb="FF000000"/>
        <rFont val="Calibri"/>
      </rPr>
      <t xml:space="preserve"> is checked.</t>
    </r>
    <r>
      <rPr>
        <sz val="11"/>
        <color rgb="FF000000"/>
        <rFont val="Calibri"/>
      </rPr>
      <t xml:space="preserve">
</t>
    </r>
    <r>
      <rPr>
        <sz val="11"/>
        <color rgb="FF000000"/>
        <rFont val="Calibri"/>
      </rPr>
      <t>- Ensure that the retention period is a sufficient length for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Run the following command to determine if a storage account has containers:</t>
    </r>
    <r>
      <rPr>
        <sz val="11"/>
        <color rgb="FF000000"/>
        <rFont val="Calibri"/>
      </rPr>
      <t xml:space="preserve">
</t>
    </r>
    <r>
      <rPr>
        <sz val="11"/>
        <color rgb="FF006096"/>
        <rFont val="Roboto Condensed"/>
      </rPr>
      <t>az storage container list --account-name &lt;storage-account&gt;</t>
    </r>
    <r>
      <rPr>
        <sz val="11"/>
        <color rgb="FF006096"/>
        <rFont val="Roboto Condensed"/>
      </rPr>
      <t xml:space="preserve">
</t>
    </r>
    <r>
      <rPr>
        <sz val="11"/>
        <color rgb="FF000000"/>
        <rFont val="Calibri"/>
      </rPr>
      <t xml:space="preserve">
</t>
    </r>
    <r>
      <rPr>
        <sz val="11"/>
        <color rgb="FF000000"/>
        <rFont val="Calibri"/>
      </rPr>
      <t>For each storage account with containers, run the following command to get the retention settings:</t>
    </r>
    <r>
      <rPr>
        <sz val="11"/>
        <color rgb="FF000000"/>
        <rFont val="Calibri"/>
      </rPr>
      <t xml:space="preserve">
</t>
    </r>
    <r>
      <rPr>
        <sz val="11"/>
        <color rgb="FF006096"/>
        <rFont val="Roboto Condensed"/>
      </rPr>
      <t>az storage account blob-service-properties show --resource-group &lt;resource-group&gt; --account-name &lt;storage-account&gt; --query containerDeleteRetentionPolicy</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days</t>
    </r>
    <r>
      <rPr>
        <sz val="11"/>
        <color rgb="FF000000"/>
        <rFont val="Calibri"/>
      </rPr>
      <t xml:space="preserve"> is not </t>
    </r>
    <r>
      <rPr>
        <b/>
        <sz val="11"/>
        <color rgb="FF000000"/>
        <rFont val="Calibri"/>
      </rPr>
      <t>null</t>
    </r>
    <r>
      <rPr>
        <sz val="11"/>
        <color rgb="FF000000"/>
        <rFont val="Calibri"/>
      </rPr>
      <t>.</t>
    </r>
  </si>
  <si>
    <r>
      <rPr>
        <sz val="11"/>
        <color rgb="FF000000"/>
        <rFont val="Calibri"/>
      </rPr>
      <t xml:space="preserve">Soft delete for containers is </t>
    </r>
    <r>
      <rPr>
        <b/>
        <sz val="11"/>
        <color rgb="FF000000"/>
        <rFont val="Calibri"/>
      </rPr>
      <t>enabled</t>
    </r>
    <r>
      <rPr>
        <sz val="11"/>
        <color rgb="FF000000"/>
        <rFont val="Calibri"/>
      </rPr>
      <t xml:space="preserve"> by default on storage accounts created via the Azure Portal, and </t>
    </r>
    <r>
      <rPr>
        <b/>
        <sz val="11"/>
        <color rgb="FF000000"/>
        <rFont val="Calibri"/>
      </rPr>
      <t>disabled</t>
    </r>
    <r>
      <rPr>
        <sz val="11"/>
        <color rgb="FF000000"/>
        <rFont val="Calibri"/>
      </rPr>
      <t xml:space="preserve"> by default on storage accounts created via Azure CLI or PowerShell.</t>
    </r>
  </si>
  <si>
    <t>9.2.3</t>
  </si>
  <si>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</si>
  <si>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 with blob storage.</t>
    </r>
    <r>
      <rPr>
        <sz val="11"/>
        <color rgb="FF000000"/>
        <rFont val="Calibri"/>
      </rPr>
      <t xml:space="preserve">
</t>
    </r>
    <r>
      <rPr>
        <sz val="11"/>
        <color rgb="FF000000"/>
        <rFont val="Calibri"/>
      </rPr>
      <t xml:space="preserve">- In the </t>
    </r>
    <r>
      <rPr>
        <b/>
        <sz val="11"/>
        <color rgb="FF000000"/>
        <rFont val="Calibri"/>
      </rPr>
      <t>Overview</t>
    </r>
    <r>
      <rPr>
        <sz val="11"/>
        <color rgb="FF000000"/>
        <rFont val="Calibri"/>
      </rPr>
      <t xml:space="preserve"> page, on the </t>
    </r>
    <r>
      <rPr>
        <b/>
        <sz val="11"/>
        <color rgb="FF000000"/>
        <rFont val="Calibri"/>
      </rPr>
      <t>Properties</t>
    </r>
    <r>
      <rPr>
        <sz val="11"/>
        <color rgb="FF000000"/>
        <rFont val="Calibri"/>
      </rPr>
      <t xml:space="preserve"> tab, under </t>
    </r>
    <r>
      <rPr>
        <b/>
        <sz val="11"/>
        <color rgb="FF000000"/>
        <rFont val="Calibri"/>
      </rPr>
      <t>Blob service</t>
    </r>
    <r>
      <rPr>
        <sz val="11"/>
        <color rgb="FF000000"/>
        <rFont val="Calibri"/>
      </rPr>
      <t xml:space="preserve">, click </t>
    </r>
    <r>
      <rPr>
        <b/>
        <sz val="11"/>
        <color rgb="FF000000"/>
        <rFont val="Calibri"/>
      </rPr>
      <t>Disabled</t>
    </r>
    <r>
      <rPr>
        <sz val="11"/>
        <color rgb="FF000000"/>
        <rFont val="Calibri"/>
      </rPr>
      <t xml:space="preserve"> next to </t>
    </r>
    <r>
      <rPr>
        <b/>
        <sz val="11"/>
        <color rgb="FF000000"/>
        <rFont val="Calibri"/>
      </rPr>
      <t>Versioning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Tracking</t>
    </r>
    <r>
      <rPr>
        <sz val="11"/>
        <color rgb="FF000000"/>
        <rFont val="Calibri"/>
      </rPr>
      <t xml:space="preserve">, check the box next to </t>
    </r>
    <r>
      <rPr>
        <b/>
        <sz val="11"/>
        <color rgb="FF000000"/>
        <rFont val="Calibri"/>
      </rPr>
      <t>Enable versioning for blobs</t>
    </r>
    <r>
      <rPr>
        <sz val="11"/>
        <color rgb="FF000000"/>
        <rFont val="Calibri"/>
      </rPr>
      <t>.</t>
    </r>
    <r>
      <rPr>
        <sz val="11"/>
        <color rgb="FF000000"/>
        <rFont val="Calibri"/>
      </rPr>
      <t xml:space="preserve">
</t>
    </r>
    <r>
      <rPr>
        <sz val="11"/>
        <color rgb="FF000000"/>
        <rFont val="Calibri"/>
      </rPr>
      <t xml:space="preserve">- Select the radio button next to </t>
    </r>
    <r>
      <rPr>
        <b/>
        <sz val="11"/>
        <color rgb="FF000000"/>
        <rFont val="Calibri"/>
      </rPr>
      <t>Keep all versions</t>
    </r>
    <r>
      <rPr>
        <sz val="11"/>
        <color rgb="FF000000"/>
        <rFont val="Calibri"/>
      </rPr>
      <t xml:space="preserve"> or </t>
    </r>
    <r>
      <rPr>
        <b/>
        <sz val="11"/>
        <color rgb="FF000000"/>
        <rFont val="Calibri"/>
      </rPr>
      <t>Delete versions after (in days)</t>
    </r>
    <r>
      <rPr>
        <sz val="11"/>
        <color rgb="FF000000"/>
        <rFont val="Calibri"/>
      </rPr>
      <t>.</t>
    </r>
    <r>
      <rPr>
        <sz val="11"/>
        <color rgb="FF000000"/>
        <rFont val="Calibri"/>
      </rPr>
      <t xml:space="preserve">
</t>
    </r>
    <r>
      <rPr>
        <sz val="11"/>
        <color rgb="FF000000"/>
        <rFont val="Calibri"/>
      </rPr>
      <t>- If selecting to delete versions, enter a number of in the box after which to delete blob versions.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storage account with blob storage.</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enable blob versioning:</t>
    </r>
    <r>
      <rPr>
        <sz val="11"/>
        <color rgb="FF000000"/>
        <rFont val="Calibri"/>
      </rPr>
      <t xml:space="preserve">
</t>
    </r>
    <r>
      <rPr>
        <sz val="11"/>
        <color rgb="FF006096"/>
        <rFont val="Roboto Condensed"/>
      </rPr>
      <t>az storage account blob-service-properties update --account-name &lt;storage-account&gt; --enable-versioning 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enable blob versioning:</t>
    </r>
    <r>
      <rPr>
        <sz val="11"/>
        <color rgb="FF000000"/>
        <rFont val="Calibri"/>
      </rPr>
      <t xml:space="preserve">
</t>
    </r>
    <r>
      <rPr>
        <sz val="11"/>
        <color rgb="FF006096"/>
        <rFont val="Roboto Condensed"/>
      </rPr>
      <t>Update-AzStorageBlobServiceProperty -ResourceGroupName &lt;resource-group&gt; -StorageAccountName &lt;storage-account&gt; -IsVersioningEnabled $true</t>
    </r>
    <r>
      <rPr>
        <sz val="11"/>
        <color rgb="FF006096"/>
        <rFont val="Roboto Condensed"/>
      </rPr>
      <t xml:space="preserve">
</t>
    </r>
  </si>
  <si>
    <r>
      <rPr>
        <sz val="11"/>
        <color rgb="FF000000"/>
        <rFont val="Calibri"/>
      </rPr>
      <t>Enabling blob versioning allows for the automatic retention of previous versions of objects. With blob versioning enabled, earlier versions of a blob are accessible for data recovery in the event of modifications or deletions.</t>
    </r>
  </si>
  <si>
    <r>
      <rPr>
        <sz val="11"/>
        <color rgb="FF000000"/>
        <rFont val="Calibri"/>
      </rPr>
      <t>Enabling blob versioning for a storage account creates a new version with each write operation to a blob, which can increase storage costs. To control these costs, a lifecycle management policy can be applied to automatically delete older versions.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</si>
  <si>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 with blob storage.</t>
    </r>
    <r>
      <rPr>
        <sz val="11"/>
        <color rgb="FF000000"/>
        <rFont val="Calibri"/>
      </rPr>
      <t xml:space="preserve">
</t>
    </r>
    <r>
      <rPr>
        <sz val="11"/>
        <color rgb="FF000000"/>
        <rFont val="Calibri"/>
      </rPr>
      <t xml:space="preserve">- In the </t>
    </r>
    <r>
      <rPr>
        <b/>
        <sz val="11"/>
        <color rgb="FF000000"/>
        <rFont val="Calibri"/>
      </rPr>
      <t>Overview</t>
    </r>
    <r>
      <rPr>
        <sz val="11"/>
        <color rgb="FF000000"/>
        <rFont val="Calibri"/>
      </rPr>
      <t xml:space="preserve"> page, on the </t>
    </r>
    <r>
      <rPr>
        <b/>
        <sz val="11"/>
        <color rgb="FF000000"/>
        <rFont val="Calibri"/>
      </rPr>
      <t>Properties</t>
    </r>
    <r>
      <rPr>
        <sz val="11"/>
        <color rgb="FF000000"/>
        <rFont val="Calibri"/>
      </rPr>
      <t xml:space="preserve"> tab, under </t>
    </r>
    <r>
      <rPr>
        <b/>
        <sz val="11"/>
        <color rgb="FF000000"/>
        <rFont val="Calibri"/>
      </rPr>
      <t>Blob service</t>
    </r>
    <r>
      <rPr>
        <sz val="11"/>
        <color rgb="FF000000"/>
        <rFont val="Calibri"/>
      </rPr>
      <t xml:space="preserve">, ensure </t>
    </r>
    <r>
      <rPr>
        <b/>
        <sz val="11"/>
        <color rgb="FF000000"/>
        <rFont val="Calibri"/>
      </rPr>
      <t>Versioning</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 Repeat steps 1-3 for each storage account with blob storage.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Run the following command to determine if a storage account has containers:</t>
    </r>
    <r>
      <rPr>
        <sz val="11"/>
        <color rgb="FF000000"/>
        <rFont val="Calibri"/>
      </rPr>
      <t xml:space="preserve">
</t>
    </r>
    <r>
      <rPr>
        <sz val="11"/>
        <color rgb="FF006096"/>
        <rFont val="Roboto Condensed"/>
      </rPr>
      <t>az storage container list --account-name &lt;storage-account&gt;</t>
    </r>
    <r>
      <rPr>
        <sz val="11"/>
        <color rgb="FF006096"/>
        <rFont val="Roboto Condensed"/>
      </rPr>
      <t xml:space="preserve">
</t>
    </r>
    <r>
      <rPr>
        <sz val="11"/>
        <color rgb="FF000000"/>
        <rFont val="Calibri"/>
      </rPr>
      <t xml:space="preserve">
</t>
    </r>
    <r>
      <rPr>
        <sz val="11"/>
        <color rgb="FF000000"/>
        <rFont val="Calibri"/>
      </rPr>
      <t xml:space="preserve">For each storage account with containers, ensure that the output of the below command contains </t>
    </r>
    <r>
      <rPr>
        <b/>
        <sz val="11"/>
        <color rgb="FF000000"/>
        <rFont val="Calibri"/>
      </rPr>
      <t>"isVersioningEnabled": true</t>
    </r>
    <r>
      <rPr>
        <sz val="11"/>
        <color rgb="FF000000"/>
        <rFont val="Calibri"/>
      </rPr>
      <t>:</t>
    </r>
    <r>
      <rPr>
        <sz val="11"/>
        <color rgb="FF000000"/>
        <rFont val="Calibri"/>
      </rPr>
      <t xml:space="preserve">
</t>
    </r>
    <r>
      <rPr>
        <sz val="11"/>
        <color rgb="FF006096"/>
        <rFont val="Roboto Condensed"/>
      </rPr>
      <t>az storage account blob-service-properties show --account-name &lt;storage-account&gt;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create an Azure Storage context for a storage account:</t>
    </r>
    <r>
      <rPr>
        <sz val="11"/>
        <color rgb="FF000000"/>
        <rFont val="Calibri"/>
      </rPr>
      <t xml:space="preserve">
</t>
    </r>
    <r>
      <rPr>
        <sz val="11"/>
        <color rgb="FF006096"/>
        <rFont val="Roboto Condensed"/>
      </rPr>
      <t>$context = New-AzStorageContext -StorageAccountName &lt;storage-account&gt;</t>
    </r>
    <r>
      <rPr>
        <sz val="11"/>
        <color rgb="FF006096"/>
        <rFont val="Roboto Condensed"/>
      </rPr>
      <t xml:space="preserve">
</t>
    </r>
    <r>
      <rPr>
        <sz val="11"/>
        <color rgb="FF000000"/>
        <rFont val="Calibri"/>
      </rPr>
      <t xml:space="preserve">
</t>
    </r>
    <r>
      <rPr>
        <sz val="11"/>
        <color rgb="FF000000"/>
        <rFont val="Calibri"/>
      </rPr>
      <t>Run the following command to list containers for the storage account:</t>
    </r>
    <r>
      <rPr>
        <sz val="11"/>
        <color rgb="FF000000"/>
        <rFont val="Calibri"/>
      </rPr>
      <t xml:space="preserve">
</t>
    </r>
    <r>
      <rPr>
        <sz val="11"/>
        <color rgb="FF006096"/>
        <rFont val="Roboto Condensed"/>
      </rPr>
      <t>Get-AzStorageContainer -Context $context</t>
    </r>
    <r>
      <rPr>
        <sz val="11"/>
        <color rgb="FF006096"/>
        <rFont val="Roboto Condensed"/>
      </rPr>
      <t xml:space="preserve">
</t>
    </r>
    <r>
      <rPr>
        <sz val="11"/>
        <color rgb="FF000000"/>
        <rFont val="Calibri"/>
      </rPr>
      <t xml:space="preserve">
</t>
    </r>
    <r>
      <rPr>
        <sz val="11"/>
        <color rgb="FF000000"/>
        <rFont val="Calibri"/>
      </rPr>
      <t>If the storage account has containers, run the following command to get the blob service properties of the storage account:</t>
    </r>
    <r>
      <rPr>
        <sz val="11"/>
        <color rgb="FF000000"/>
        <rFont val="Calibri"/>
      </rPr>
      <t xml:space="preserve">
</t>
    </r>
    <r>
      <rPr>
        <sz val="11"/>
        <color rgb="FF006096"/>
        <rFont val="Roboto Condensed"/>
      </rPr>
      <t>$account = Get-AzStorageBlobServiceProperty -ResourceGroupName &lt;resource-group&gt; -AccountName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blob versioning setting for the storage account:</t>
    </r>
    <r>
      <rPr>
        <sz val="11"/>
        <color rgb="FF000000"/>
        <rFont val="Calibri"/>
      </rPr>
      <t xml:space="preserve">
</t>
    </r>
    <r>
      <rPr>
        <sz val="11"/>
        <color rgb="FF006096"/>
        <rFont val="Roboto Condensed"/>
      </rPr>
      <t>$account.IsVersioningEnabled</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True</t>
    </r>
    <r>
      <rPr>
        <sz val="11"/>
        <color rgb="FF000000"/>
        <rFont val="Calibri"/>
      </rPr>
      <t>.</t>
    </r>
    <r>
      <rPr>
        <sz val="11"/>
        <color rgb="FF000000"/>
        <rFont val="Calibri"/>
      </rPr>
      <t xml:space="preserve">
</t>
    </r>
    <r>
      <rPr>
        <sz val="11"/>
        <color rgb="FF000000"/>
        <rFont val="Calibri"/>
      </rPr>
      <t>Repeat for each storage account.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c36a325b-ae04-4863-ad4f-19c6678f8e08 </t>
    </r>
    <r>
      <rPr>
        <sz val="11"/>
        <color rgb="FF0000FF"/>
        <rFont val="Calibri"/>
      </rPr>
      <t>(https://portal.azure.com/#view/Microsoft_Azure_Policy/PolicyDetailBlade/definitionId/%2Fproviders%2FMicrosoft.Authorization%2FpolicyDefinitions%2Fc36a325b-ae04-4863-ad4f-19c6678f8e08)</t>
    </r>
    <r>
      <rPr>
        <sz val="11"/>
        <color rgb="FF000000"/>
        <rFont val="Calibri"/>
      </rPr>
      <t xml:space="preserve"> </t>
    </r>
    <r>
      <rPr>
        <b/>
        <sz val="11"/>
        <color rgb="FF000000"/>
        <rFont val="Calibri"/>
      </rPr>
      <t>- Name:</t>
    </r>
    <r>
      <rPr>
        <sz val="11"/>
        <color rgb="FF000000"/>
        <rFont val="Calibri"/>
      </rPr>
      <t xml:space="preserve"> 'Configure your Storage account to enable blob versioning'</t>
    </r>
  </si>
  <si>
    <r>
      <rPr>
        <sz val="11"/>
        <color rgb="FF000000"/>
        <rFont val="Calibri"/>
      </rPr>
      <t>Blob versioning is disabled by default on storage accounts.</t>
    </r>
  </si>
  <si>
    <t>Secrets and Keys</t>
  </si>
  <si>
    <t>9.3.1.1</t>
  </si>
  <si>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</si>
  <si>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 xml:space="preserve">
</t>
    </r>
    <r>
      <rPr>
        <sz val="11"/>
        <color rgb="FF000000"/>
        <rFont val="Calibri"/>
      </rPr>
      <t xml:space="preserve">- For each Storage Account that is not compliant, under </t>
    </r>
    <r>
      <rPr>
        <b/>
        <sz val="11"/>
        <color rgb="FF000000"/>
        <rFont val="Calibri"/>
      </rPr>
      <t>Security + networking</t>
    </r>
    <r>
      <rPr>
        <sz val="11"/>
        <color rgb="FF000000"/>
        <rFont val="Calibri"/>
      </rPr>
      <t xml:space="preserve">, go to </t>
    </r>
    <r>
      <rPr>
        <b/>
        <sz val="11"/>
        <color rgb="FF000000"/>
        <rFont val="Calibri"/>
      </rPr>
      <t>Access keys</t>
    </r>
    <r>
      <rPr>
        <sz val="11"/>
        <color rgb="FF000000"/>
        <rFont val="Calibri"/>
      </rPr>
      <t xml:space="preserve">
</t>
    </r>
    <r>
      <rPr>
        <sz val="11"/>
        <color rgb="FF000000"/>
        <rFont val="Calibri"/>
      </rPr>
      <t xml:space="preserve">- Click </t>
    </r>
    <r>
      <rPr>
        <b/>
        <sz val="11"/>
        <color rgb="FF000000"/>
        <rFont val="Calibri"/>
      </rPr>
      <t>Set rotation reminder</t>
    </r>
    <r>
      <rPr>
        <sz val="11"/>
        <color rgb="FF000000"/>
        <rFont val="Calibri"/>
      </rPr>
      <t xml:space="preserve">
</t>
    </r>
    <r>
      <rPr>
        <sz val="11"/>
        <color rgb="FF000000"/>
        <rFont val="Calibri"/>
      </rPr>
      <t xml:space="preserve">- Check </t>
    </r>
    <r>
      <rPr>
        <b/>
        <sz val="11"/>
        <color rgb="FF000000"/>
        <rFont val="Calibri"/>
      </rPr>
      <t>Enable key rotation reminders</t>
    </r>
    <r>
      <rPr>
        <sz val="11"/>
        <color rgb="FF000000"/>
        <rFont val="Calibri"/>
      </rPr>
      <t xml:space="preserve">
</t>
    </r>
    <r>
      <rPr>
        <sz val="11"/>
        <color rgb="FF000000"/>
        <rFont val="Calibri"/>
      </rPr>
      <t xml:space="preserve">- In the </t>
    </r>
    <r>
      <rPr>
        <b/>
        <sz val="11"/>
        <color rgb="FF000000"/>
        <rFont val="Calibri"/>
      </rPr>
      <t>Send reminders</t>
    </r>
    <r>
      <rPr>
        <sz val="11"/>
        <color rgb="FF000000"/>
        <rFont val="Calibri"/>
      </rPr>
      <t xml:space="preserve"> field select </t>
    </r>
    <r>
      <rPr>
        <b/>
        <sz val="11"/>
        <color rgb="FF000000"/>
        <rFont val="Calibri"/>
      </rPr>
      <t>Custom</t>
    </r>
    <r>
      <rPr>
        <sz val="11"/>
        <color rgb="FF000000"/>
        <rFont val="Calibri"/>
      </rPr>
      <t xml:space="preserve">, then set the </t>
    </r>
    <r>
      <rPr>
        <b/>
        <sz val="11"/>
        <color rgb="FF000000"/>
        <rFont val="Calibri"/>
      </rPr>
      <t>Remind me every</t>
    </r>
    <r>
      <rPr>
        <sz val="11"/>
        <color rgb="FF000000"/>
        <rFont val="Calibri"/>
      </rPr>
      <t xml:space="preserve"> field to </t>
    </r>
    <r>
      <rPr>
        <b/>
        <sz val="11"/>
        <color rgb="FF000000"/>
        <rFont val="Calibri"/>
      </rPr>
      <t>90</t>
    </r>
    <r>
      <rPr>
        <sz val="11"/>
        <color rgb="FF000000"/>
        <rFont val="Calibri"/>
      </rPr>
      <t xml:space="preserve"> and the period drop down to </t>
    </r>
    <r>
      <rPr>
        <b/>
        <sz val="11"/>
        <color rgb="FF000000"/>
        <rFont val="Calibri"/>
      </rPr>
      <t>Days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$rgName = &lt;resource group name for the storage&gt;</t>
    </r>
    <r>
      <rPr>
        <sz val="11"/>
        <color rgb="FF006096"/>
        <rFont val="Roboto Condensed"/>
      </rPr>
      <t xml:space="preserve">
</t>
    </r>
    <r>
      <rPr>
        <sz val="11"/>
        <color rgb="FF006096"/>
        <rFont val="Roboto Condensed"/>
      </rPr>
      <t>$accountName = &lt;storage account name&gt;</t>
    </r>
    <r>
      <rPr>
        <sz val="11"/>
        <color rgb="FF006096"/>
        <rFont val="Roboto Condensed"/>
      </rPr>
      <t xml:space="preserve">
</t>
    </r>
    <r>
      <rPr>
        <sz val="11"/>
        <color rgb="FF006096"/>
        <rFont val="Roboto Condensed"/>
      </rPr>
      <t>$account = Get-AzStorageAccount -ResourceGroupName $rgName -Name $accountName</t>
    </r>
    <r>
      <rPr>
        <sz val="11"/>
        <color rgb="FF006096"/>
        <rFont val="Roboto Condensed"/>
      </rPr>
      <t xml:space="preserve">
</t>
    </r>
    <r>
      <rPr>
        <sz val="11"/>
        <color rgb="FF006096"/>
        <rFont val="Roboto Condensed"/>
      </rPr>
      <t>if ($account.KeyCreationTime.Key1 -eq $null -or $account.KeyCreationTime.Key2 -eq $null){</t>
    </r>
    <r>
      <rPr>
        <sz val="11"/>
        <color rgb="FF006096"/>
        <rFont val="Roboto Condensed"/>
      </rPr>
      <t xml:space="preserve">
</t>
    </r>
    <r>
      <rPr>
        <sz val="11"/>
        <color rgb="FF006096"/>
        <rFont val="Roboto Condensed"/>
      </rPr>
      <t xml:space="preserve">	Write-output ("You must regenerate both keys at least once before setting expiration policy")</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$account = Set-AzStorageAccount -ResourceGroupName $rgName -Name $accountName -KeyExpirationPeriodInDay 90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$account.KeyPolicy.KeyExpirationPeriodInDays</t>
    </r>
    <r>
      <rPr>
        <sz val="11"/>
        <color rgb="FF006096"/>
        <rFont val="Roboto Condensed"/>
      </rPr>
      <t xml:space="preserve">
</t>
    </r>
  </si>
  <si>
    <r>
      <rPr>
        <sz val="11"/>
        <color rgb="FF000000"/>
        <rFont val="Calibri"/>
      </rPr>
      <t>Access Keys authenticate application access requests to data contained in Storage Accounts. A periodic rotation of these keys is recommended to ensure that potentially compromised keys cannot result in a long-term exploitable credential. The "Rotation Reminder" is an automatic reminder feature for a manual procedure.</t>
    </r>
  </si>
  <si>
    <r>
      <rPr>
        <sz val="11"/>
        <color rgb="FF000000"/>
        <rFont val="Calibri"/>
      </rPr>
      <t>This recommendation only creates a periodic reminder to regenerate access keys. Regenerating access keys can affect services in Azure as well as the organization's applications that are dependent on the storage account. All clients that use the access key to access the storage account must be updated to use the new key.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</si>
  <si>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go to </t>
    </r>
    <r>
      <rPr>
        <b/>
        <sz val="11"/>
        <color rgb="FF000000"/>
        <rFont val="Calibri"/>
      </rPr>
      <t>Access keys</t>
    </r>
    <r>
      <rPr>
        <sz val="11"/>
        <color rgb="FF000000"/>
        <rFont val="Calibri"/>
      </rPr>
      <t xml:space="preserve">
</t>
    </r>
    <r>
      <rPr>
        <sz val="11"/>
        <color rgb="FF000000"/>
        <rFont val="Calibri"/>
      </rPr>
      <t xml:space="preserve">- If the button </t>
    </r>
    <r>
      <rPr>
        <b/>
        <sz val="11"/>
        <color rgb="FF000000"/>
        <rFont val="Calibri"/>
      </rPr>
      <t>Edit rotation reminder</t>
    </r>
    <r>
      <rPr>
        <sz val="11"/>
        <color rgb="FF000000"/>
        <rFont val="Calibri"/>
      </rPr>
      <t xml:space="preserve"> is displayed, the Storage Account is compliant. Click </t>
    </r>
    <r>
      <rPr>
        <b/>
        <sz val="11"/>
        <color rgb="FF000000"/>
        <rFont val="Calibri"/>
      </rPr>
      <t>Edit rotation reminder</t>
    </r>
    <r>
      <rPr>
        <sz val="11"/>
        <color rgb="FF000000"/>
        <rFont val="Calibri"/>
      </rPr>
      <t xml:space="preserve"> and review the </t>
    </r>
    <r>
      <rPr>
        <b/>
        <sz val="11"/>
        <color rgb="FF000000"/>
        <rFont val="Calibri"/>
      </rPr>
      <t>Remind me every</t>
    </r>
    <r>
      <rPr>
        <sz val="11"/>
        <color rgb="FF000000"/>
        <rFont val="Calibri"/>
      </rPr>
      <t xml:space="preserve"> field for a desirable periodic setting that fits your security program's needs. If the button </t>
    </r>
    <r>
      <rPr>
        <b/>
        <sz val="11"/>
        <color rgb="FF000000"/>
        <rFont val="Calibri"/>
      </rPr>
      <t>Set rotation reminder</t>
    </r>
    <r>
      <rPr>
        <sz val="11"/>
        <color rgb="FF000000"/>
        <rFont val="Calibri"/>
      </rPr>
      <t xml:space="preserve"> is displayed, the Storage Account is not compliant.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$rgName = &lt;resource group name for the storage&gt;</t>
    </r>
    <r>
      <rPr>
        <sz val="11"/>
        <color rgb="FF006096"/>
        <rFont val="Roboto Condensed"/>
      </rPr>
      <t xml:space="preserve">
</t>
    </r>
    <r>
      <rPr>
        <sz val="11"/>
        <color rgb="FF006096"/>
        <rFont val="Roboto Condensed"/>
      </rPr>
      <t>$accountName = &lt;storage account name&gt;</t>
    </r>
    <r>
      <rPr>
        <sz val="11"/>
        <color rgb="FF006096"/>
        <rFont val="Roboto Condensed"/>
      </rPr>
      <t xml:space="preserve">
</t>
    </r>
    <r>
      <rPr>
        <sz val="11"/>
        <color rgb="FF006096"/>
        <rFont val="Roboto Condensed"/>
      </rPr>
      <t>$account = Get-AzStorageAccount -ResourceGroupName $rgName -Name $accountName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Write-Output $accountName -&gt;</t>
    </r>
    <r>
      <rPr>
        <sz val="11"/>
        <color rgb="FF006096"/>
        <rFont val="Roboto Condensed"/>
      </rPr>
      <t xml:space="preserve">
</t>
    </r>
    <r>
      <rPr>
        <sz val="11"/>
        <color rgb="FF006096"/>
        <rFont val="Roboto Condensed"/>
      </rPr>
      <t>Write-Output "Expiration Reminder set to: $($account.KeyPolicy.KeyExpirationPeriodInDays) Days"</t>
    </r>
    <r>
      <rPr>
        <sz val="11"/>
        <color rgb="FF006096"/>
        <rFont val="Roboto Condensed"/>
      </rPr>
      <t xml:space="preserve">
</t>
    </r>
    <r>
      <rPr>
        <sz val="11"/>
        <color rgb="FF006096"/>
        <rFont val="Roboto Condensed"/>
      </rPr>
      <t>Write-Output "Key1 Last Rotated: $($account.KeyCreationTime.Key1.ToShortDateString())"</t>
    </r>
    <r>
      <rPr>
        <sz val="11"/>
        <color rgb="FF006096"/>
        <rFont val="Roboto Condensed"/>
      </rPr>
      <t xml:space="preserve">
</t>
    </r>
    <r>
      <rPr>
        <sz val="11"/>
        <color rgb="FF006096"/>
        <rFont val="Roboto Condensed"/>
      </rPr>
      <t>Write-Output "Key2 Last Rotated: $($account.KeyCreationTime.Key2.ToShortDateString())"</t>
    </r>
    <r>
      <rPr>
        <sz val="11"/>
        <color rgb="FF006096"/>
        <rFont val="Roboto Condensed"/>
      </rPr>
      <t xml:space="preserve">
</t>
    </r>
    <r>
      <rPr>
        <sz val="11"/>
        <color rgb="FF000000"/>
        <rFont val="Calibri"/>
      </rPr>
      <t xml:space="preserve">
</t>
    </r>
    <r>
      <rPr>
        <sz val="11"/>
        <color rgb="FF000000"/>
        <rFont val="Calibri"/>
      </rPr>
      <t>Key rotation is recommended if the creation date for any key is empty.</t>
    </r>
    <r>
      <rPr>
        <sz val="11"/>
        <color rgb="FF000000"/>
        <rFont val="Calibri"/>
      </rPr>
      <t xml:space="preserve">
</t>
    </r>
    <r>
      <rPr>
        <sz val="11"/>
        <color rgb="FF000000"/>
        <rFont val="Calibri"/>
      </rPr>
      <t>If the reminder is set, the period in days will be returned. The recommended period is 90 days.</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044985bb-afe1-42cd-8a36-9d5d42424537 </t>
    </r>
    <r>
      <rPr>
        <sz val="11"/>
        <color rgb="FF0000FF"/>
        <rFont val="Calibri"/>
      </rPr>
      <t>(https://portal.azure.com/#view/Microsoft_Azure_Policy/PolicyDetailBlade/definitionId/%2Fproviders%2FMicrosoft.Authorization%2FpolicyDefinitions%2F044985bb-afe1-42cd-8a36-9d5d42424537)</t>
    </r>
    <r>
      <rPr>
        <sz val="11"/>
        <color rgb="FF000000"/>
        <rFont val="Calibri"/>
      </rPr>
      <t xml:space="preserve"> </t>
    </r>
    <r>
      <rPr>
        <b/>
        <sz val="11"/>
        <color rgb="FF000000"/>
        <rFont val="Calibri"/>
      </rPr>
      <t>- Name:</t>
    </r>
    <r>
      <rPr>
        <sz val="11"/>
        <color rgb="FF000000"/>
        <rFont val="Calibri"/>
      </rPr>
      <t xml:space="preserve"> 'Storage account keys should not be expired'</t>
    </r>
  </si>
  <si>
    <r>
      <rPr>
        <sz val="11"/>
        <color rgb="FF000000"/>
        <rFont val="Calibri"/>
      </rPr>
      <t>By default, Key rotation reminders are not configured.</t>
    </r>
  </si>
  <si>
    <t>9.3.1.2</t>
  </si>
  <si>
    <r>
      <rPr>
        <sz val="11"/>
        <rFont val="Calibri"/>
      </rPr>
      <t>Ensure That Storage Account Access keys are Periodically Regenerated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</si>
  <si>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outdated keys, under </t>
    </r>
    <r>
      <rPr>
        <b/>
        <sz val="11"/>
        <color rgb="FF000000"/>
        <rFont val="Calibri"/>
      </rPr>
      <t>Security + networking</t>
    </r>
    <r>
      <rPr>
        <sz val="11"/>
        <color rgb="FF000000"/>
        <rFont val="Calibri"/>
      </rPr>
      <t xml:space="preserve">, go to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Rotate key</t>
    </r>
    <r>
      <rPr>
        <sz val="11"/>
        <color rgb="FF000000"/>
        <rFont val="Calibri"/>
      </rPr>
      <t xml:space="preserve"> next to the outdated key, then click </t>
    </r>
    <r>
      <rPr>
        <b/>
        <sz val="11"/>
        <color rgb="FF000000"/>
        <rFont val="Calibri"/>
      </rPr>
      <t>Yes</t>
    </r>
    <r>
      <rPr>
        <sz val="11"/>
        <color rgb="FF000000"/>
        <rFont val="Calibri"/>
      </rPr>
      <t xml:space="preserve"> to the prompt confirming that you want to regenerate the access key.</t>
    </r>
    <r>
      <rPr>
        <sz val="11"/>
        <color rgb="FF000000"/>
        <rFont val="Calibri"/>
      </rPr>
      <t xml:space="preserve">
</t>
    </r>
    <r>
      <rPr>
        <sz val="11"/>
        <color rgb="FF000000"/>
        <rFont val="Calibri"/>
      </rPr>
      <t xml:space="preserve">After Azure regenerates the Access Key, you can confirm that </t>
    </r>
    <r>
      <rPr>
        <b/>
        <sz val="11"/>
        <color rgb="FF000000"/>
        <rFont val="Calibri"/>
      </rPr>
      <t>Access keys</t>
    </r>
    <r>
      <rPr>
        <sz val="11"/>
        <color rgb="FF000000"/>
        <rFont val="Calibri"/>
      </rPr>
      <t xml:space="preserve"> reflects a </t>
    </r>
    <r>
      <rPr>
        <b/>
        <sz val="11"/>
        <color rgb="FF000000"/>
        <rFont val="Calibri"/>
      </rPr>
      <t>Last rotated</t>
    </r>
    <r>
      <rPr>
        <sz val="11"/>
        <color rgb="FF000000"/>
        <rFont val="Calibri"/>
      </rPr>
      <t xml:space="preserve"> date of </t>
    </r>
    <r>
      <rPr>
        <b/>
        <sz val="11"/>
        <color rgb="FF000000"/>
        <rFont val="Calibri"/>
      </rPr>
      <t>(0 days ago)</t>
    </r>
    <r>
      <rPr>
        <sz val="11"/>
        <color rgb="FF000000"/>
        <rFont val="Calibri"/>
      </rPr>
      <t>.</t>
    </r>
  </si>
  <si>
    <r>
      <rPr>
        <sz val="11"/>
        <color rgb="FF000000"/>
        <rFont val="Calibri"/>
      </rPr>
      <t>For increased security, regenerate storage account access keys periodically.</t>
    </r>
  </si>
  <si>
    <r>
      <rPr>
        <sz val="11"/>
        <color rgb="FF000000"/>
        <rFont val="Calibri"/>
      </rPr>
      <t>Regenerating access keys can affect services in Azure as well as the organization's applications that are dependent on the storage account. All clients who use the access key to access the storage account must be updated to use the new key.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</si>
  <si>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go to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Review the date and days in the </t>
    </r>
    <r>
      <rPr>
        <b/>
        <sz val="11"/>
        <color rgb="FF000000"/>
        <rFont val="Calibri"/>
      </rPr>
      <t>Last rotated</t>
    </r>
    <r>
      <rPr>
        <sz val="11"/>
        <color rgb="FF000000"/>
        <rFont val="Calibri"/>
      </rPr>
      <t xml:space="preserve"> field for </t>
    </r>
    <r>
      <rPr>
        <b/>
        <sz val="11"/>
        <color rgb="FF000000"/>
        <rFont val="Calibri"/>
      </rPr>
      <t>each</t>
    </r>
    <r>
      <rPr>
        <sz val="11"/>
        <color rgb="FF000000"/>
        <rFont val="Calibri"/>
      </rPr>
      <t xml:space="preserve"> key.</t>
    </r>
    <r>
      <rPr>
        <sz val="11"/>
        <color rgb="FF000000"/>
        <rFont val="Calibri"/>
      </rPr>
      <t xml:space="preserve">
</t>
    </r>
    <r>
      <rPr>
        <sz val="11"/>
        <color rgb="FF000000"/>
        <rFont val="Calibri"/>
      </rPr>
      <t xml:space="preserve">If the </t>
    </r>
    <r>
      <rPr>
        <b/>
        <sz val="11"/>
        <color rgb="FF000000"/>
        <rFont val="Calibri"/>
      </rPr>
      <t>Last rotated</t>
    </r>
    <r>
      <rPr>
        <sz val="11"/>
        <color rgb="FF000000"/>
        <rFont val="Calibri"/>
      </rPr>
      <t xml:space="preserve"> field indicates a number or days greater than 90 [or greater than your organization's period of validity], the key should be rotated.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Get a list of storage accounts</t>
    </r>
    <r>
      <rPr>
        <sz val="11"/>
        <color rgb="FF000000"/>
        <rFont val="Calibri"/>
      </rPr>
      <t xml:space="preserve">
</t>
    </r>
    <r>
      <rPr>
        <sz val="11"/>
        <color rgb="FF006096"/>
        <rFont val="Roboto Condensed"/>
      </rPr>
      <t>az storage account list --subscription &lt;subscription-id&gt;</t>
    </r>
    <r>
      <rPr>
        <sz val="11"/>
        <color rgb="FF006096"/>
        <rFont val="Roboto Condensed"/>
      </rPr>
      <t xml:space="preserve">
</t>
    </r>
    <r>
      <rPr>
        <sz val="11"/>
        <color rgb="FF000000"/>
        <rFont val="Calibri"/>
      </rPr>
      <t xml:space="preserve">
</t>
    </r>
    <r>
      <rPr>
        <sz val="11"/>
        <color rgb="FF000000"/>
        <rFont val="Calibri"/>
      </rPr>
      <t xml:space="preserve">Make a note of </t>
    </r>
    <r>
      <rPr>
        <b/>
        <sz val="11"/>
        <color rgb="FF000000"/>
        <rFont val="Calibri"/>
      </rPr>
      <t>id</t>
    </r>
    <r>
      <rPr>
        <sz val="11"/>
        <color rgb="FF000000"/>
        <rFont val="Calibri"/>
      </rPr>
      <t xml:space="preserve">, </t>
    </r>
    <r>
      <rPr>
        <b/>
        <sz val="11"/>
        <color rgb="FF000000"/>
        <rFont val="Calibri"/>
      </rPr>
      <t>name</t>
    </r>
    <r>
      <rPr>
        <sz val="11"/>
        <color rgb="FF000000"/>
        <rFont val="Calibri"/>
      </rPr>
      <t xml:space="preserve"> and </t>
    </r>
    <r>
      <rPr>
        <b/>
        <sz val="11"/>
        <color rgb="FF000000"/>
        <rFont val="Calibri"/>
      </rPr>
      <t>resourceGroup</t>
    </r>
    <r>
      <rPr>
        <sz val="11"/>
        <color rgb="FF000000"/>
        <rFont val="Calibri"/>
      </rPr>
      <t>.</t>
    </r>
    <r>
      <rPr>
        <sz val="11"/>
        <color rgb="FF000000"/>
        <rFont val="Calibri"/>
      </rPr>
      <t xml:space="preserve">
</t>
    </r>
    <r>
      <rPr>
        <sz val="11"/>
        <color rgb="FF000000"/>
        <rFont val="Calibri"/>
      </rPr>
      <t>- For every storage account make sure that key is regenerated in the past 90 days.</t>
    </r>
    <r>
      <rPr>
        <sz val="11"/>
        <color rgb="FF000000"/>
        <rFont val="Calibri"/>
      </rPr>
      <t xml:space="preserve">
</t>
    </r>
    <r>
      <rPr>
        <sz val="11"/>
        <color rgb="FF006096"/>
        <rFont val="Roboto Condensed"/>
      </rPr>
      <t>az monitor activity-log list --namespace Microsoft.Storage --offset 90d --query "[?contains(authorization.action, 'regenerateKey')]" --resource-id &lt;resource id&gt;</t>
    </r>
    <r>
      <rPr>
        <sz val="11"/>
        <color rgb="FF006096"/>
        <rFont val="Roboto Condensed"/>
      </rPr>
      <t xml:space="preserve">
</t>
    </r>
    <r>
      <rPr>
        <sz val="11"/>
        <color rgb="FF000000"/>
        <rFont val="Calibri"/>
      </rPr>
      <t xml:space="preserve">
</t>
    </r>
    <r>
      <rPr>
        <sz val="11"/>
        <color rgb="FF000000"/>
        <rFont val="Calibri"/>
      </rPr>
      <t>The output should contain</t>
    </r>
    <r>
      <rPr>
        <sz val="11"/>
        <color rgb="FF000000"/>
        <rFont val="Calibri"/>
      </rPr>
      <t xml:space="preserve">
</t>
    </r>
    <r>
      <rPr>
        <sz val="11"/>
        <color rgb="FF006096"/>
        <rFont val="Roboto Condensed"/>
      </rPr>
      <t>"authorization"/"scope": &lt;your_storage_account&gt; AND "authorization"/"action": "Microsoft.Storage/storageAccounts/regeneratekey/action" AND "status"/"localizedValue": "Succeeded" "status"/"Value": "Succeeded"</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044985bb-afe1-42cd-8a36-9d5d42424537 </t>
    </r>
    <r>
      <rPr>
        <sz val="11"/>
        <color rgb="FF0000FF"/>
        <rFont val="Calibri"/>
      </rPr>
      <t>(https://portal.azure.com/#view/Microsoft_Azure_Policy/PolicyDetailBlade/definitionId/%2Fproviders%2FMicrosoft.Authorization%2FpolicyDefinitions%2F044985bb-afe1-42cd-8a36-9d5d42424537)</t>
    </r>
    <r>
      <rPr>
        <sz val="11"/>
        <color rgb="FF000000"/>
        <rFont val="Calibri"/>
      </rPr>
      <t xml:space="preserve"> </t>
    </r>
    <r>
      <rPr>
        <b/>
        <sz val="11"/>
        <color rgb="FF000000"/>
        <rFont val="Calibri"/>
      </rPr>
      <t>- Name:</t>
    </r>
    <r>
      <rPr>
        <sz val="11"/>
        <color rgb="FF000000"/>
        <rFont val="Calibri"/>
      </rPr>
      <t xml:space="preserve"> 'Storage account keys should not be expired'</t>
    </r>
  </si>
  <si>
    <r>
      <rPr>
        <sz val="11"/>
        <color rgb="FF000000"/>
        <rFont val="Calibri"/>
      </rPr>
      <t>By default, access keys are not regenerated periodically.</t>
    </r>
  </si>
  <si>
    <t>9.3.1.3</t>
  </si>
  <si>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</si>
  <si>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Allow storage account key access</t>
    </r>
    <r>
      <rPr>
        <sz val="11"/>
        <color rgb="FF000000"/>
        <rFont val="Calibri"/>
      </rPr>
      <t xml:space="preserve">, click the radio button next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disallow shared key authorization:</t>
    </r>
    <r>
      <rPr>
        <sz val="11"/>
        <color rgb="FF000000"/>
        <rFont val="Calibri"/>
      </rPr>
      <t xml:space="preserve">
</t>
    </r>
    <r>
      <rPr>
        <sz val="11"/>
        <color rgb="FF006096"/>
        <rFont val="Roboto Condensed"/>
      </rPr>
      <t>az storage account update --resource-group &lt;resource-group&gt; --name &lt;storage-account&gt; --allow-shared-key-access false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disallow shared key authorization:</t>
    </r>
    <r>
      <rPr>
        <sz val="11"/>
        <color rgb="FF000000"/>
        <rFont val="Calibri"/>
      </rPr>
      <t xml:space="preserve">
</t>
    </r>
    <r>
      <rPr>
        <sz val="11"/>
        <color rgb="FF006096"/>
        <rFont val="Roboto Condensed"/>
      </rPr>
      <t>Set-AzStorageAccount -ResourceGroupName &lt;resource-group&gt; -Name &lt;storage-account&gt; -AllowSharedKeyAccess $false</t>
    </r>
    <r>
      <rPr>
        <sz val="11"/>
        <color rgb="FF006096"/>
        <rFont val="Roboto Condensed"/>
      </rPr>
      <t xml:space="preserve">
</t>
    </r>
  </si>
  <si>
    <r>
      <rPr>
        <sz val="11"/>
        <color rgb="FF000000"/>
        <rFont val="Calibri"/>
      </rPr>
      <t>Every secure request to an Azure Storage account must be authorized. By default, requests can be authorized with either Microsoft Entra credentials or by using the account access key for Shared Key authorization.</t>
    </r>
  </si>
  <si>
    <r>
      <rPr>
        <sz val="11"/>
        <color rgb="FF000000"/>
        <rFont val="Calibri"/>
      </rPr>
      <t>When you disallow Shared Key authorization for a storage account, any requests to the account that are authorized with Shared Key, including shared access signatures (SAS), will be denied. Client applications that currently access the storage account using the Shared Key will no longer function.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</si>
  <si>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Allow storage account key access</t>
    </r>
    <r>
      <rPr>
        <sz val="11"/>
        <color rgb="FF000000"/>
        <rFont val="Calibri"/>
      </rPr>
      <t xml:space="preserve">, ensure that the radio button next to </t>
    </r>
    <r>
      <rPr>
        <b/>
        <sz val="11"/>
        <color rgb="FF000000"/>
        <rFont val="Calibri"/>
      </rPr>
      <t>Disabled</t>
    </r>
    <r>
      <rPr>
        <sz val="11"/>
        <color rgb="FF000000"/>
        <rFont val="Calibri"/>
      </rPr>
      <t xml:space="preserve"> is selected.</t>
    </r>
    <r>
      <rPr>
        <sz val="11"/>
        <color rgb="FF000000"/>
        <rFont val="Calibri"/>
      </rPr>
      <t xml:space="preserve">
</t>
    </r>
    <r>
      <rPr>
        <sz val="11"/>
        <color rgb="FF000000"/>
        <rFont val="Calibri"/>
      </rPr>
      <t>- Repeat steps 1-4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t>
    </r>
    <r>
      <rPr>
        <sz val="11"/>
        <color rgb="FF000000"/>
        <rFont val="Calibri"/>
      </rPr>
      <t xml:space="preserve">
</t>
    </r>
    <r>
      <rPr>
        <sz val="11"/>
        <color rgb="FF006096"/>
        <rFont val="Roboto Condensed"/>
      </rPr>
      <t>az storage account show --resource-group &lt;resource-group&gt; --name &lt;storage-account&gt;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allowSharedKeyAccess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get the storage account in a resource group with a given name:</t>
    </r>
    <r>
      <rPr>
        <sz val="11"/>
        <color rgb="FF000000"/>
        <rFont val="Calibri"/>
      </rPr>
      <t xml:space="preserve">
</t>
    </r>
    <r>
      <rPr>
        <sz val="11"/>
        <color rgb="FF006096"/>
        <rFont val="Roboto Condensed"/>
      </rPr>
      <t>$storageAccount = Get-AzStorageAccount -ResourceGroupName &lt;resource-group&gt; -Name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shared key access setting for the storage account:</t>
    </r>
    <r>
      <rPr>
        <sz val="11"/>
        <color rgb="FF000000"/>
        <rFont val="Calibri"/>
      </rPr>
      <t xml:space="preserve">
</t>
    </r>
    <r>
      <rPr>
        <sz val="11"/>
        <color rgb="FF006096"/>
        <rFont val="Roboto Condensed"/>
      </rPr>
      <t>$storageAccount.allowSharedKeyAccess</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False</t>
    </r>
    <r>
      <rPr>
        <sz val="11"/>
        <color rgb="FF000000"/>
        <rFont val="Calibri"/>
      </rPr>
      <t>.</t>
    </r>
    <r>
      <rPr>
        <sz val="11"/>
        <color rgb="FF000000"/>
        <rFont val="Calibri"/>
      </rPr>
      <t xml:space="preserve">
</t>
    </r>
    <r>
      <rPr>
        <sz val="11"/>
        <color rgb="FF000000"/>
        <rFont val="Calibri"/>
      </rPr>
      <t>Repeat for each storage account.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8c6a50c6-9ffd-4ae7-986f-5fa6111f9a54 </t>
    </r>
    <r>
      <rPr>
        <sz val="11"/>
        <color rgb="FF0000FF"/>
        <rFont val="Calibri"/>
      </rPr>
      <t>(https://portal.azure.com/#view/Microsoft_Azure_Policy/PolicyDetailBlade/definitionId/%2Fproviders%2FMicrosoft.Authorization%2FpolicyDefinitions%2F8c6a50c6-9ffd-4ae7-986f-5fa6111f9a54)</t>
    </r>
    <r>
      <rPr>
        <sz val="11"/>
        <color rgb="FF000000"/>
        <rFont val="Calibri"/>
      </rPr>
      <t xml:space="preserve"> </t>
    </r>
    <r>
      <rPr>
        <b/>
        <sz val="11"/>
        <color rgb="FF000000"/>
        <rFont val="Calibri"/>
      </rPr>
      <t>- Name:</t>
    </r>
    <r>
      <rPr>
        <sz val="11"/>
        <color rgb="FF000000"/>
        <rFont val="Calibri"/>
      </rPr>
      <t xml:space="preserve"> 'Storage accounts should prevent shared key access'</t>
    </r>
  </si>
  <si>
    <r>
      <rPr>
        <sz val="11"/>
        <color rgb="FF000000"/>
        <rFont val="Calibri"/>
      </rPr>
      <t xml:space="preserve">The AllowSharedKeyAccess property of a storage account is not set by default and does not return a value until you explicitly set it. The storage account permits requests that are authorized with the Shared Key when the property value is </t>
    </r>
    <r>
      <rPr>
        <b/>
        <sz val="11"/>
        <color rgb="FF000000"/>
        <rFont val="Calibri"/>
      </rPr>
      <t>null</t>
    </r>
    <r>
      <rPr>
        <sz val="11"/>
        <color rgb="FF000000"/>
        <rFont val="Calibri"/>
      </rPr>
      <t xml:space="preserve"> or when it is </t>
    </r>
    <r>
      <rPr>
        <b/>
        <sz val="11"/>
        <color rgb="FF000000"/>
        <rFont val="Calibri"/>
      </rPr>
      <t>true</t>
    </r>
    <r>
      <rPr>
        <sz val="11"/>
        <color rgb="FF000000"/>
        <rFont val="Calibri"/>
      </rPr>
      <t>.</t>
    </r>
  </si>
  <si>
    <t>Networking</t>
  </si>
  <si>
    <t>9.3.2.1</t>
  </si>
  <si>
    <r>
      <rPr>
        <sz val="11"/>
        <rFont val="Calibri"/>
      </rPr>
      <t>Ensure Private Endpoints are Used to Access Storage Accounts</t>
    </r>
  </si>
  <si>
    <r>
      <rPr>
        <b/>
        <sz val="11"/>
        <color rgb="FF000000"/>
        <rFont val="Calibri"/>
      </rPr>
      <t>Remediate from Azure Portal</t>
    </r>
    <r>
      <rPr>
        <sz val="11"/>
        <color rgb="FF000000"/>
        <rFont val="Calibri"/>
      </rPr>
      <t xml:space="preserve">
</t>
    </r>
    <r>
      <rPr>
        <sz val="11"/>
        <color rgb="FF000000"/>
        <rFont val="Calibri"/>
      </rPr>
      <t xml:space="preserve">- Open the </t>
    </r>
    <r>
      <rPr>
        <b/>
        <sz val="11"/>
        <color rgb="FF000000"/>
        <rFont val="Calibri"/>
      </rPr>
      <t>Storage Accounts</t>
    </r>
    <r>
      <rPr>
        <sz val="11"/>
        <color rgb="FF000000"/>
        <rFont val="Calibri"/>
      </rPr>
      <t xml:space="preserve"> blade</t>
    </r>
    <r>
      <rPr>
        <sz val="11"/>
        <color rgb="FF000000"/>
        <rFont val="Calibri"/>
      </rPr>
      <t xml:space="preserve">
</t>
    </r>
    <r>
      <rPr>
        <sz val="11"/>
        <color rgb="FF000000"/>
        <rFont val="Calibri"/>
      </rPr>
      <t>- For each listed Storage Account, perform the following:</t>
    </r>
    <r>
      <rPr>
        <sz val="11"/>
        <color rgb="FF000000"/>
        <rFont val="Calibri"/>
      </rPr>
      <t xml:space="preserve">
</t>
    </r>
    <r>
      <rPr>
        <sz val="11"/>
        <color rgb="FF000000"/>
        <rFont val="Calibri"/>
      </rPr>
      <t xml:space="preserve">- Under the </t>
    </r>
    <r>
      <rPr>
        <b/>
        <sz val="11"/>
        <color rgb="FF000000"/>
        <rFont val="Calibri"/>
      </rPr>
      <t>Security + networking</t>
    </r>
    <r>
      <rPr>
        <sz val="11"/>
        <color rgb="FF000000"/>
        <rFont val="Calibri"/>
      </rPr>
      <t xml:space="preserve"> heading, click on </t>
    </r>
    <r>
      <rPr>
        <b/>
        <sz val="11"/>
        <color rgb="FF000000"/>
        <rFont val="Calibri"/>
      </rPr>
      <t>Networking</t>
    </r>
    <r>
      <rPr>
        <sz val="11"/>
        <color rgb="FF000000"/>
        <rFont val="Calibri"/>
      </rPr>
      <t xml:space="preserve">
</t>
    </r>
    <r>
      <rPr>
        <sz val="11"/>
        <color rgb="FF000000"/>
        <rFont val="Calibri"/>
      </rPr>
      <t xml:space="preserve">- Click on the </t>
    </r>
    <r>
      <rPr>
        <b/>
        <sz val="11"/>
        <color rgb="FF000000"/>
        <rFont val="Calibri"/>
      </rPr>
      <t>Private endpoint connections</t>
    </r>
    <r>
      <rPr>
        <sz val="11"/>
        <color rgb="FF000000"/>
        <rFont val="Calibri"/>
      </rPr>
      <t xml:space="preserve"> tab at the top of the networking window</t>
    </r>
    <r>
      <rPr>
        <sz val="11"/>
        <color rgb="FF000000"/>
        <rFont val="Calibri"/>
      </rPr>
      <t xml:space="preserve">
</t>
    </r>
    <r>
      <rPr>
        <sz val="11"/>
        <color rgb="FF000000"/>
        <rFont val="Calibri"/>
      </rPr>
      <t xml:space="preserve">- Click the </t>
    </r>
    <r>
      <rPr>
        <b/>
        <sz val="11"/>
        <color rgb="FF000000"/>
        <rFont val="Calibri"/>
      </rPr>
      <t>+ Private endpoint</t>
    </r>
    <r>
      <rPr>
        <sz val="11"/>
        <color rgb="FF000000"/>
        <rFont val="Calibri"/>
      </rPr>
      <t xml:space="preserve"> button</t>
    </r>
    <r>
      <rPr>
        <sz val="11"/>
        <color rgb="FF000000"/>
        <rFont val="Calibri"/>
      </rPr>
      <t xml:space="preserve">
</t>
    </r>
    <r>
      <rPr>
        <sz val="11"/>
        <color rgb="FF000000"/>
        <rFont val="Calibri"/>
      </rPr>
      <t xml:space="preserve">- In the </t>
    </r>
    <r>
      <rPr>
        <b/>
        <sz val="11"/>
        <color rgb="FF000000"/>
        <rFont val="Calibri"/>
      </rPr>
      <t>1 - Basics</t>
    </r>
    <r>
      <rPr>
        <sz val="11"/>
        <color rgb="FF000000"/>
        <rFont val="Calibri"/>
      </rPr>
      <t xml:space="preserve"> tab/step:</t>
    </r>
    <r>
      <rPr>
        <sz val="11"/>
        <color rgb="FF000000"/>
        <rFont val="Calibri"/>
      </rPr>
      <t xml:space="preserve">
</t>
    </r>
    <r>
      <rPr>
        <sz val="11"/>
        <color rgb="FF000000"/>
        <rFont val="Calibri"/>
      </rPr>
      <t xml:space="preserve">- </t>
    </r>
    <r>
      <rPr>
        <b/>
        <sz val="11"/>
        <color rgb="FF000000"/>
        <rFont val="Calibri"/>
      </rPr>
      <t>Enter a name</t>
    </r>
    <r>
      <rPr>
        <sz val="11"/>
        <color rgb="FF000000"/>
        <rFont val="Calibri"/>
      </rPr>
      <t xml:space="preserve"> that will be easily recognizable as associated with the Storage Account (</t>
    </r>
    <r>
      <rPr>
        <i/>
        <sz val="11"/>
        <color rgb="FF000000"/>
        <rFont val="Calibri"/>
      </rPr>
      <t>Note</t>
    </r>
    <r>
      <rPr>
        <sz val="11"/>
        <color rgb="FF000000"/>
        <rFont val="Calibri"/>
      </rPr>
      <t>: The "Network Interface Name" will be automatically completed, but you can customize it if needed.)</t>
    </r>
    <r>
      <rPr>
        <sz val="11"/>
        <color rgb="FF000000"/>
        <rFont val="Calibri"/>
      </rPr>
      <t xml:space="preserve">
</t>
    </r>
    <r>
      <rPr>
        <sz val="11"/>
        <color rgb="FF000000"/>
        <rFont val="Calibri"/>
      </rPr>
      <t xml:space="preserve">- Ensure that the </t>
    </r>
    <r>
      <rPr>
        <b/>
        <sz val="11"/>
        <color rgb="FF000000"/>
        <rFont val="Calibri"/>
      </rPr>
      <t>Region</t>
    </r>
    <r>
      <rPr>
        <sz val="11"/>
        <color rgb="FF000000"/>
        <rFont val="Calibri"/>
      </rPr>
      <t xml:space="preserve"> matches the region of the Storage Account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2 - Resource</t>
    </r>
    <r>
      <rPr>
        <sz val="11"/>
        <color rgb="FF000000"/>
        <rFont val="Calibri"/>
      </rPr>
      <t xml:space="preserve"> tab/step:</t>
    </r>
    <r>
      <rPr>
        <sz val="11"/>
        <color rgb="FF000000"/>
        <rFont val="Calibri"/>
      </rPr>
      <t xml:space="preserve">
</t>
    </r>
    <r>
      <rPr>
        <sz val="11"/>
        <color rgb="FF000000"/>
        <rFont val="Calibri"/>
      </rPr>
      <t xml:space="preserve">- Select the </t>
    </r>
    <r>
      <rPr>
        <b/>
        <sz val="11"/>
        <color rgb="FF000000"/>
        <rFont val="Calibri"/>
      </rPr>
      <t>target sub-resource</t>
    </r>
    <r>
      <rPr>
        <sz val="11"/>
        <color rgb="FF000000"/>
        <rFont val="Calibri"/>
      </rPr>
      <t xml:space="preserve"> based on what type of storage resource is being made available</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3 - Virtual Network</t>
    </r>
    <r>
      <rPr>
        <sz val="11"/>
        <color rgb="FF000000"/>
        <rFont val="Calibri"/>
      </rPr>
      <t xml:space="preserve"> tab/step:</t>
    </r>
    <r>
      <rPr>
        <sz val="11"/>
        <color rgb="FF000000"/>
        <rFont val="Calibri"/>
      </rPr>
      <t xml:space="preserve">
</t>
    </r>
    <r>
      <rPr>
        <sz val="11"/>
        <color rgb="FF000000"/>
        <rFont val="Calibri"/>
      </rPr>
      <t xml:space="preserve">- Select the </t>
    </r>
    <r>
      <rPr>
        <b/>
        <sz val="11"/>
        <color rgb="FF000000"/>
        <rFont val="Calibri"/>
      </rPr>
      <t>Virtual network</t>
    </r>
    <r>
      <rPr>
        <sz val="11"/>
        <color rgb="FF000000"/>
        <rFont val="Calibri"/>
      </rPr>
      <t xml:space="preserve"> that your Storage Account will be connecting to</t>
    </r>
    <r>
      <rPr>
        <sz val="11"/>
        <color rgb="FF000000"/>
        <rFont val="Calibri"/>
      </rPr>
      <t xml:space="preserve">
</t>
    </r>
    <r>
      <rPr>
        <sz val="11"/>
        <color rgb="FF000000"/>
        <rFont val="Calibri"/>
      </rPr>
      <t xml:space="preserve">- Select the </t>
    </r>
    <r>
      <rPr>
        <b/>
        <sz val="11"/>
        <color rgb="FF000000"/>
        <rFont val="Calibri"/>
      </rPr>
      <t>Subnet</t>
    </r>
    <r>
      <rPr>
        <sz val="11"/>
        <color rgb="FF000000"/>
        <rFont val="Calibri"/>
      </rPr>
      <t xml:space="preserve"> that your Storage Account will be connecting to</t>
    </r>
    <r>
      <rPr>
        <sz val="11"/>
        <color rgb="FF000000"/>
        <rFont val="Calibri"/>
      </rPr>
      <t xml:space="preserve">
</t>
    </r>
    <r>
      <rPr>
        <sz val="11"/>
        <color rgb="FF000000"/>
        <rFont val="Calibri"/>
      </rPr>
      <t>- (Optional) Select other network settings as appropriate for your environment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4 - DNS</t>
    </r>
    <r>
      <rPr>
        <sz val="11"/>
        <color rgb="FF000000"/>
        <rFont val="Calibri"/>
      </rPr>
      <t xml:space="preserve"> tab/step:</t>
    </r>
    <r>
      <rPr>
        <sz val="11"/>
        <color rgb="FF000000"/>
        <rFont val="Calibri"/>
      </rPr>
      <t xml:space="preserve">
</t>
    </r>
    <r>
      <rPr>
        <sz val="11"/>
        <color rgb="FF000000"/>
        <rFont val="Calibri"/>
      </rPr>
      <t>- (Optional) Select other DNS settings as appropriate for your environment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5 - Tags</t>
    </r>
    <r>
      <rPr>
        <sz val="11"/>
        <color rgb="FF000000"/>
        <rFont val="Calibri"/>
      </rPr>
      <t xml:space="preserve"> tab/step:</t>
    </r>
    <r>
      <rPr>
        <sz val="11"/>
        <color rgb="FF000000"/>
        <rFont val="Calibri"/>
      </rPr>
      <t xml:space="preserve">
</t>
    </r>
    <r>
      <rPr>
        <sz val="11"/>
        <color rgb="FF000000"/>
        <rFont val="Calibri"/>
      </rPr>
      <t>- (Optional) Set any tags that are relevant to your organization</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6 - Review + create</t>
    </r>
    <r>
      <rPr>
        <sz val="11"/>
        <color rgb="FF000000"/>
        <rFont val="Calibri"/>
      </rPr>
      <t xml:space="preserve"> tab/step:</t>
    </r>
    <r>
      <rPr>
        <sz val="11"/>
        <color rgb="FF000000"/>
        <rFont val="Calibri"/>
      </rPr>
      <t xml:space="preserve">
</t>
    </r>
    <r>
      <rPr>
        <sz val="11"/>
        <color rgb="FF000000"/>
        <rFont val="Calibri"/>
      </rPr>
      <t xml:space="preserve">- A validation attempt will be made and after a few moments it should indicate </t>
    </r>
    <r>
      <rPr>
        <b/>
        <sz val="11"/>
        <color rgb="FF000000"/>
        <rFont val="Calibri"/>
      </rPr>
      <t>Validation Passed</t>
    </r>
    <r>
      <rPr>
        <sz val="11"/>
        <color rgb="FF000000"/>
        <rFont val="Calibri"/>
      </rPr>
      <t xml:space="preserve"> - if it does not pass, double-check your settings before beginning more in depth troubleshooting.</t>
    </r>
    <r>
      <rPr>
        <sz val="11"/>
        <color rgb="FF000000"/>
        <rFont val="Calibri"/>
      </rPr>
      <t xml:space="preserve">
</t>
    </r>
    <r>
      <rPr>
        <sz val="11"/>
        <color rgb="FF000000"/>
        <rFont val="Calibri"/>
      </rPr>
      <t xml:space="preserve">- If validation has passed, click </t>
    </r>
    <r>
      <rPr>
        <b/>
        <sz val="11"/>
        <color rgb="FF000000"/>
        <rFont val="Calibri"/>
      </rPr>
      <t>Create</t>
    </r>
    <r>
      <rPr>
        <sz val="11"/>
        <color rgb="FF000000"/>
        <rFont val="Calibri"/>
      </rPr>
      <t xml:space="preserve"> then wait for a few minutes for the scripted deployment to complete.</t>
    </r>
    <r>
      <rPr>
        <sz val="11"/>
        <color rgb="FF000000"/>
        <rFont val="Calibri"/>
      </rPr>
      <t xml:space="preserve">
</t>
    </r>
    <r>
      <rPr>
        <sz val="11"/>
        <color rgb="FF000000"/>
        <rFont val="Calibri"/>
      </rPr>
      <t>Repeat the above procedure for each Private Endpoint required within every Storage Account.</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$storageAccount = Get-AzStorageAccount -ResourceGroupName '&lt;ResourceGroupName&gt;' -Name '&lt;storageaccountname&gt;'</t>
    </r>
    <r>
      <rPr>
        <sz val="11"/>
        <color rgb="FF006096"/>
        <rFont val="Roboto Condensed"/>
      </rPr>
      <t xml:space="preserve">
</t>
    </r>
    <r>
      <rPr>
        <sz val="11"/>
        <color rgb="FF006096"/>
        <rFont val="Roboto Condensed"/>
      </rPr>
      <t xml:space="preserve">$privateEndpointConnection = @{ </t>
    </r>
    <r>
      <rPr>
        <sz val="11"/>
        <color rgb="FF006096"/>
        <rFont val="Roboto Condensed"/>
      </rPr>
      <t xml:space="preserve">
</t>
    </r>
    <r>
      <rPr>
        <sz val="11"/>
        <color rgb="FF006096"/>
        <rFont val="Roboto Condensed"/>
      </rPr>
      <t xml:space="preserve">                                Name = 'connectionName'</t>
    </r>
    <r>
      <rPr>
        <sz val="11"/>
        <color rgb="FF006096"/>
        <rFont val="Roboto Condensed"/>
      </rPr>
      <t xml:space="preserve">
</t>
    </r>
    <r>
      <rPr>
        <sz val="11"/>
        <color rgb="FF006096"/>
        <rFont val="Roboto Condensed"/>
      </rPr>
      <t xml:space="preserve">                                PrivateLinkServiceId = $storageAccount.Id</t>
    </r>
    <r>
      <rPr>
        <sz val="11"/>
        <color rgb="FF006096"/>
        <rFont val="Roboto Condensed"/>
      </rPr>
      <t xml:space="preserve">
</t>
    </r>
    <r>
      <rPr>
        <sz val="11"/>
        <color rgb="FF006096"/>
        <rFont val="Roboto Condensed"/>
      </rPr>
      <t xml:space="preserve">                                GroupID = "blob|blob_secondary|file|file_secondary|table|table_secondary|queue|queue_secondary|web|web_secondary|dfs|dfs_secondary"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$privateLinkServiceConnection = New-AzPrivateLinkServiceConnection @privateEndpointConnection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$virtualNetDetails = Get-AzVirtualNetwork -ResourceGroupName '&lt;ResourceGroupName&gt;' -Name '&lt;name&gt;'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$privateEndpoint = @{</t>
    </r>
    <r>
      <rPr>
        <sz val="11"/>
        <color rgb="FF006096"/>
        <rFont val="Roboto Condensed"/>
      </rPr>
      <t xml:space="preserve">
</t>
    </r>
    <r>
      <rPr>
        <sz val="11"/>
        <color rgb="FF006096"/>
        <rFont val="Roboto Condensed"/>
      </rPr>
      <t xml:space="preserve">                    ResourceGroupName = '&lt;ResourceGroupName&gt;'</t>
    </r>
    <r>
      <rPr>
        <sz val="11"/>
        <color rgb="FF006096"/>
        <rFont val="Roboto Condensed"/>
      </rPr>
      <t xml:space="preserve">
</t>
    </r>
    <r>
      <rPr>
        <sz val="11"/>
        <color rgb="FF006096"/>
        <rFont val="Roboto Condensed"/>
      </rPr>
      <t xml:space="preserve">                    Name = '&lt;PrivateEndpointName&gt;'</t>
    </r>
    <r>
      <rPr>
        <sz val="11"/>
        <color rgb="FF006096"/>
        <rFont val="Roboto Condensed"/>
      </rPr>
      <t xml:space="preserve">
</t>
    </r>
    <r>
      <rPr>
        <sz val="11"/>
        <color rgb="FF006096"/>
        <rFont val="Roboto Condensed"/>
      </rPr>
      <t xml:space="preserve">                    Location = '&lt;location&gt;'</t>
    </r>
    <r>
      <rPr>
        <sz val="11"/>
        <color rgb="FF006096"/>
        <rFont val="Roboto Condensed"/>
      </rPr>
      <t xml:space="preserve">
</t>
    </r>
    <r>
      <rPr>
        <sz val="11"/>
        <color rgb="FF006096"/>
        <rFont val="Roboto Condensed"/>
      </rPr>
      <t xml:space="preserve">                    Subnet = $virtualNetDetails.Subnets[0]</t>
    </r>
    <r>
      <rPr>
        <sz val="11"/>
        <color rgb="FF006096"/>
        <rFont val="Roboto Condensed"/>
      </rPr>
      <t xml:space="preserve">
</t>
    </r>
    <r>
      <rPr>
        <sz val="11"/>
        <color rgb="FF006096"/>
        <rFont val="Roboto Condensed"/>
      </rPr>
      <t xml:space="preserve">                    PrivateLinkServiceConnection = $privateLinkServiceConnection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New-AzPrivateEndpoint @privateEndpoint  </t>
    </r>
    <r>
      <rPr>
        <sz val="11"/>
        <color rgb="FF006096"/>
        <rFont val="Roboto Condensed"/>
      </rPr>
      <t xml:space="preserve">
</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network private-endpoint create --resource-group &lt;ResourceGroupName&gt; --location &lt;location&gt; --name &lt;private endpoint name&gt; --vnet-name &lt;VNET Name&gt; --subnet &lt;subnet name&gt; --private-connection-resource-id &lt;storage account ID&gt; --connection-name &lt;private link service connection name&gt; --group-id &lt;blob|blob_secondary|file|file_secondary|table|table_secondary|queue|queue_secondary|web|web_secondary|dfs|dfs_secondary&gt;</t>
    </r>
    <r>
      <rPr>
        <sz val="11"/>
        <color rgb="FF006096"/>
        <rFont val="Roboto Condensed"/>
      </rPr>
      <t xml:space="preserve">
</t>
    </r>
  </si>
  <si>
    <r>
      <rPr>
        <sz val="11"/>
        <color rgb="FF000000"/>
        <rFont val="Calibri"/>
      </rPr>
      <t>Use private endpoints for your Azure Storage accounts to allow clients and services to securely access data located over a network via an encrypted Private Link. To do this, the private endpoint uses an IP address from the VNet for each service. Network traffic between disparate services securely traverses encrypted over the VNet. This VNet can also link addressing space, extending your network and accessing resources on it. Similarly, it can be a tunnel through public networks to connect remote infrastructures together. This creates further security through segmenting network traffic and preventing outside sources from accessing it.</t>
    </r>
  </si>
  <si>
    <r>
      <rPr>
        <b/>
        <sz val="11"/>
        <color rgb="FF000000"/>
        <rFont val="Calibri"/>
      </rPr>
      <t>Audit from Azure Portal</t>
    </r>
    <r>
      <rPr>
        <sz val="11"/>
        <color rgb="FF000000"/>
        <rFont val="Calibri"/>
      </rPr>
      <t xml:space="preserve">
</t>
    </r>
    <r>
      <rPr>
        <sz val="11"/>
        <color rgb="FF000000"/>
        <rFont val="Calibri"/>
      </rPr>
      <t xml:space="preserve">- Open the </t>
    </r>
    <r>
      <rPr>
        <b/>
        <sz val="11"/>
        <color rgb="FF000000"/>
        <rFont val="Calibri"/>
      </rPr>
      <t>Storage Accounts</t>
    </r>
    <r>
      <rPr>
        <sz val="11"/>
        <color rgb="FF000000"/>
        <rFont val="Calibri"/>
      </rPr>
      <t xml:space="preserve"> blade.</t>
    </r>
    <r>
      <rPr>
        <sz val="11"/>
        <color rgb="FF000000"/>
        <rFont val="Calibri"/>
      </rPr>
      <t xml:space="preserve">
</t>
    </r>
    <r>
      <rPr>
        <sz val="11"/>
        <color rgb="FF000000"/>
        <rFont val="Calibri"/>
      </rPr>
      <t>- For each listed Storage Account, perform the following check:</t>
    </r>
    <r>
      <rPr>
        <sz val="11"/>
        <color rgb="FF000000"/>
        <rFont val="Calibri"/>
      </rPr>
      <t xml:space="preserve">
</t>
    </r>
    <r>
      <rPr>
        <sz val="11"/>
        <color rgb="FF000000"/>
        <rFont val="Calibri"/>
      </rPr>
      <t xml:space="preserve">- Under the </t>
    </r>
    <r>
      <rPr>
        <b/>
        <sz val="11"/>
        <color rgb="FF000000"/>
        <rFont val="Calibri"/>
      </rPr>
      <t>Security + networking</t>
    </r>
    <r>
      <rPr>
        <sz val="11"/>
        <color rgb="FF000000"/>
        <rFont val="Calibri"/>
      </rPr>
      <t xml:space="preserve"> heading, click on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Private endpoint connections</t>
    </r>
    <r>
      <rPr>
        <sz val="11"/>
        <color rgb="FF000000"/>
        <rFont val="Calibri"/>
      </rPr>
      <t xml:space="preserve"> tab at the top of the networking window.</t>
    </r>
    <r>
      <rPr>
        <sz val="11"/>
        <color rgb="FF000000"/>
        <rFont val="Calibri"/>
      </rPr>
      <t xml:space="preserve">
</t>
    </r>
    <r>
      <rPr>
        <sz val="11"/>
        <color rgb="FF000000"/>
        <rFont val="Calibri"/>
      </rPr>
      <t xml:space="preserve">- Ensure that for each VNet that the Storage Account must be accessed from, a unique Private Endpoint is deployed and the </t>
    </r>
    <r>
      <rPr>
        <b/>
        <sz val="11"/>
        <color rgb="FF000000"/>
        <rFont val="Calibri"/>
      </rPr>
      <t>Connection state</t>
    </r>
    <r>
      <rPr>
        <sz val="11"/>
        <color rgb="FF000000"/>
        <rFont val="Calibri"/>
      </rPr>
      <t xml:space="preserve"> for each Private Endpoint is </t>
    </r>
    <r>
      <rPr>
        <b/>
        <sz val="11"/>
        <color rgb="FF000000"/>
        <rFont val="Calibri"/>
      </rPr>
      <t>Approved</t>
    </r>
    <r>
      <rPr>
        <sz val="11"/>
        <color rgb="FF000000"/>
        <rFont val="Calibri"/>
      </rPr>
      <t>.</t>
    </r>
    <r>
      <rPr>
        <sz val="11"/>
        <color rgb="FF000000"/>
        <rFont val="Calibri"/>
      </rPr>
      <t xml:space="preserve">
</t>
    </r>
    <r>
      <rPr>
        <sz val="11"/>
        <color rgb="FF000000"/>
        <rFont val="Calibri"/>
      </rPr>
      <t>Repeat the procedure for each Storage Account.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$storageAccount = Get-AzStorageAccount -ResourceGroup '&lt;ResourceGroupName&gt;' -Name '&lt;storageaccountname&gt;'</t>
    </r>
    <r>
      <rPr>
        <sz val="11"/>
        <color rgb="FF006096"/>
        <rFont val="Roboto Condensed"/>
      </rPr>
      <t xml:space="preserve">
</t>
    </r>
    <r>
      <rPr>
        <sz val="11"/>
        <color rgb="FF006096"/>
        <rFont val="Roboto Condensed"/>
      </rPr>
      <t>Get-AzPrivateEndpoint -ResourceGroup '&lt;ResourceGroupName&gt;'|Where-Object {$_.PrivateLinkServiceConnectionsText -match $storageAccount.id}</t>
    </r>
    <r>
      <rPr>
        <sz val="11"/>
        <color rgb="FF006096"/>
        <rFont val="Roboto Condensed"/>
      </rPr>
      <t xml:space="preserve">
</t>
    </r>
    <r>
      <rPr>
        <sz val="11"/>
        <color rgb="FF000000"/>
        <rFont val="Calibri"/>
      </rPr>
      <t xml:space="preserve">
</t>
    </r>
    <r>
      <rPr>
        <sz val="11"/>
        <color rgb="FF000000"/>
        <rFont val="Calibri"/>
      </rPr>
      <t>If the results of the second command returns information, the Storage Account is using a Private Endpoint and complies with this Benchmark, otherwise if the results of the second command are empty, the Storage Account generates a finding.</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storage account show --name '&lt;storage account name&gt;' --query "privateEndpointConnections[0].id"</t>
    </r>
    <r>
      <rPr>
        <sz val="11"/>
        <color rgb="FF006096"/>
        <rFont val="Roboto Condensed"/>
      </rPr>
      <t xml:space="preserve">
</t>
    </r>
    <r>
      <rPr>
        <sz val="11"/>
        <color rgb="FF000000"/>
        <rFont val="Calibri"/>
      </rPr>
      <t xml:space="preserve">
</t>
    </r>
    <r>
      <rPr>
        <sz val="11"/>
        <color rgb="FF000000"/>
        <rFont val="Calibri"/>
      </rPr>
      <t>If the above command returns data, the Storage Account complies with this Benchmark, otherwise if the results are empty, the Storage Account generates a finding.</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6edd7eda-6dd8-40f7-810d-67160c639cd9 </t>
    </r>
    <r>
      <rPr>
        <sz val="11"/>
        <color rgb="FF0000FF"/>
        <rFont val="Calibri"/>
      </rPr>
      <t>(https://portal.azure.com/#view/Microsoft_Azure_Policy/PolicyDetailBlade/definitionId/%2Fproviders%2FMicrosoft.Authorization%2FpolicyDefinitions%2F6edd7eda-6dd8-40f7-810d-67160c639cd9)</t>
    </r>
    <r>
      <rPr>
        <sz val="11"/>
        <color rgb="FF000000"/>
        <rFont val="Calibri"/>
      </rPr>
      <t xml:space="preserve"> </t>
    </r>
    <r>
      <rPr>
        <b/>
        <sz val="11"/>
        <color rgb="FF000000"/>
        <rFont val="Calibri"/>
      </rPr>
      <t>- Name:</t>
    </r>
    <r>
      <rPr>
        <sz val="11"/>
        <color rgb="FF000000"/>
        <rFont val="Calibri"/>
      </rPr>
      <t xml:space="preserve"> 'Storage accounts should use private link'</t>
    </r>
  </si>
  <si>
    <r>
      <rPr>
        <sz val="11"/>
        <color rgb="FF000000"/>
        <rFont val="Calibri"/>
      </rPr>
      <t>By default, Private Endpoints are not created for Storage Accounts.</t>
    </r>
  </si>
  <si>
    <t>9.3.2.2</t>
  </si>
  <si>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</si>
  <si>
    <r>
      <rPr>
        <b/>
        <sz val="11"/>
        <color rgb="FF000000"/>
        <rFont val="Calibri"/>
      </rPr>
      <t>Remediate from Azure Portal</t>
    </r>
    <r>
      <rPr>
        <sz val="11"/>
        <color rgb="FF000000"/>
        <rFont val="Calibri"/>
      </rPr>
      <t xml:space="preserve">
</t>
    </r>
    <r>
      <rPr>
        <sz val="11"/>
        <color rgb="FF000000"/>
        <rFont val="Calibri"/>
      </rPr>
      <t>First, follow Microsoft documentation and create shared access signature tokens for your blob containers. Then,</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the </t>
    </r>
    <r>
      <rPr>
        <b/>
        <sz val="11"/>
        <color rgb="FF000000"/>
        <rFont val="Calibri"/>
      </rPr>
      <t>Security + networking</t>
    </r>
    <r>
      <rPr>
        <sz val="11"/>
        <color rgb="FF000000"/>
        <rFont val="Calibri"/>
      </rPr>
      <t xml:space="preserve"> section,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Set </t>
    </r>
    <r>
      <rPr>
        <b/>
        <sz val="11"/>
        <color rgb="FF000000"/>
        <rFont val="Calibri"/>
      </rPr>
      <t>Public network access</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Set 'Public Network Access' to </t>
    </r>
    <r>
      <rPr>
        <b/>
        <sz val="11"/>
        <color rgb="FF000000"/>
        <rFont val="Calibri"/>
      </rPr>
      <t>Disabled</t>
    </r>
    <r>
      <rPr>
        <sz val="11"/>
        <color rgb="FF000000"/>
        <rFont val="Calibri"/>
      </rPr>
      <t xml:space="preserve"> on the storage account</t>
    </r>
    <r>
      <rPr>
        <sz val="11"/>
        <color rgb="FF000000"/>
        <rFont val="Calibri"/>
      </rPr>
      <t xml:space="preserve">
</t>
    </r>
    <r>
      <rPr>
        <sz val="11"/>
        <color rgb="FF006096"/>
        <rFont val="Roboto Condensed"/>
      </rPr>
      <t>az storage account update --name &lt;storage-account&gt; --resource-group &lt;resource-group&gt; --public-network-access Disabled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Storage Account, run the following to set the </t>
    </r>
    <r>
      <rPr>
        <b/>
        <sz val="11"/>
        <color rgb="FF000000"/>
        <rFont val="Calibri"/>
      </rPr>
      <t>PublicNetworkAccess</t>
    </r>
    <r>
      <rPr>
        <sz val="11"/>
        <color rgb="FF000000"/>
        <rFont val="Calibri"/>
      </rPr>
      <t xml:space="preserve"> setting to </t>
    </r>
    <r>
      <rPr>
        <b/>
        <sz val="11"/>
        <color rgb="FF000000"/>
        <rFont val="Calibri"/>
      </rPr>
      <t>Disabled</t>
    </r>
    <r>
      <rPr>
        <sz val="11"/>
        <color rgb="FF000000"/>
        <rFont val="Calibri"/>
      </rPr>
      <t xml:space="preserve">
</t>
    </r>
    <r>
      <rPr>
        <sz val="11"/>
        <color rgb="FF006096"/>
        <rFont val="Roboto Condensed"/>
      </rPr>
      <t>Set-AzStorageAccount -ResourceGroupName &lt;resource group name&gt; -Name &lt;storage account name&gt; -PublicNetworkAccess Disabled</t>
    </r>
    <r>
      <rPr>
        <sz val="11"/>
        <color rgb="FF006096"/>
        <rFont val="Roboto Condensed"/>
      </rPr>
      <t xml:space="preserve">
</t>
    </r>
  </si>
  <si>
    <r>
      <rPr>
        <sz val="11"/>
        <color rgb="FF000000"/>
        <rFont val="Calibri"/>
      </rPr>
      <t>Disable public network access to prevent exposure to the internet and reduce the risk of unauthorized access. Use private endpoints to securely manage access within trusted networks.</t>
    </r>
    <r>
      <rPr>
        <sz val="11"/>
        <color rgb="FF000000"/>
        <rFont val="Calibri"/>
      </rPr>
      <t xml:space="preserve">
</t>
    </r>
    <r>
      <rPr>
        <sz val="11"/>
        <color rgb="FF000000"/>
        <rFont val="Calibri"/>
      </rPr>
      <t>Disallowing public network access for a storage account overrides the public access settings for individual containers in that storage account.</t>
    </r>
  </si>
  <si>
    <r>
      <rPr>
        <b/>
        <sz val="11"/>
        <color rgb="FF000000"/>
        <rFont val="Calibri"/>
      </rPr>
      <t>NOTE:</t>
    </r>
    <r>
      <rPr>
        <sz val="11"/>
        <color rgb="FF000000"/>
        <rFont val="Calibri"/>
      </rPr>
      <t xml:space="preserve"> Prior to disabling public network access, it is strongly recommended that, for each storage account, either:</t>
    </r>
    <r>
      <rPr>
        <sz val="11"/>
        <color rgb="FF000000"/>
        <rFont val="Calibri"/>
      </rPr>
      <t xml:space="preserve">
</t>
    </r>
    <r>
      <rPr>
        <sz val="11"/>
        <color rgb="FF000000"/>
        <rFont val="Calibri"/>
      </rPr>
      <t>- virtual network integration is completed</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private endpoints/links are set up as described in </t>
    </r>
    <r>
      <rPr>
        <b/>
        <sz val="11"/>
        <color rgb="FF000000"/>
        <rFont val="Calibri"/>
      </rPr>
      <t>"Ensure Private Endpoints are used to access Storage Accounts."</t>
    </r>
    <r>
      <rPr>
        <sz val="11"/>
        <color rgb="FF000000"/>
        <rFont val="Calibri"/>
      </rPr>
      <t xml:space="preserve">
</t>
    </r>
    <r>
      <rPr>
        <sz val="11"/>
        <color rgb="FF000000"/>
        <rFont val="Calibri"/>
      </rPr>
      <t>Disabling public network access restricts direct access to the service. This enhances security but will require the configuration of a virtual network and/or private endpoints for any services or users needing access within trusted networks.</t>
    </r>
    <r>
      <rPr>
        <sz val="11"/>
        <color rgb="FF000000"/>
        <rFont val="Calibri"/>
      </rPr>
      <t xml:space="preserve">
</t>
    </r>
    <r>
      <rPr>
        <sz val="11"/>
        <color rgb="FF000000"/>
        <rFont val="Calibri"/>
      </rPr>
      <t>Access will have to be managed using shared access signatures or via Azure AD RBAC.</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</si>
  <si>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the </t>
    </r>
    <r>
      <rPr>
        <b/>
        <sz val="11"/>
        <color rgb="FF000000"/>
        <rFont val="Calibri"/>
      </rPr>
      <t>Security + networking</t>
    </r>
    <r>
      <rPr>
        <sz val="11"/>
        <color rgb="FF000000"/>
        <rFont val="Calibri"/>
      </rPr>
      <t xml:space="preserve"> section,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Public network access</t>
    </r>
    <r>
      <rPr>
        <sz val="11"/>
        <color rgb="FF000000"/>
        <rFont val="Calibri"/>
      </rPr>
      <t xml:space="preserve"> setting is set to </t>
    </r>
    <r>
      <rPr>
        <b/>
        <sz val="11"/>
        <color rgb="FF000000"/>
        <rFont val="Calibri"/>
      </rPr>
      <t>Disabled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
    </r>
    <r>
      <rPr>
        <b/>
        <sz val="11"/>
        <color rgb="FF000000"/>
        <rFont val="Calibri"/>
      </rPr>
      <t>publicNetworkAccess</t>
    </r>
    <r>
      <rPr>
        <sz val="11"/>
        <color rgb="FF000000"/>
        <rFont val="Calibri"/>
      </rPr>
      <t xml:space="preserve"> is </t>
    </r>
    <r>
      <rPr>
        <b/>
        <sz val="11"/>
        <color rgb="FF000000"/>
        <rFont val="Calibri"/>
      </rPr>
      <t>Disabled</t>
    </r>
    <r>
      <rPr>
        <sz val="11"/>
        <color rgb="FF000000"/>
        <rFont val="Calibri"/>
      </rPr>
      <t xml:space="preserve">
</t>
    </r>
    <r>
      <rPr>
        <sz val="11"/>
        <color rgb="FF006096"/>
        <rFont val="Roboto Condensed"/>
      </rPr>
      <t>az storage account show --name &lt;storage-account&gt; --resource-group &lt;resource-group&gt; --query "{publicNetworkAccess:publicNetworkAccess}"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For each Storage Account, ensure </t>
    </r>
    <r>
      <rPr>
        <b/>
        <sz val="11"/>
        <color rgb="FF000000"/>
        <rFont val="Calibri"/>
      </rPr>
      <t>PublicNetworkAccess</t>
    </r>
    <r>
      <rPr>
        <sz val="11"/>
        <color rgb="FF000000"/>
        <rFont val="Calibri"/>
      </rPr>
      <t xml:space="preserve"> is </t>
    </r>
    <r>
      <rPr>
        <b/>
        <sz val="11"/>
        <color rgb="FF000000"/>
        <rFont val="Calibri"/>
      </rPr>
      <t>Disabled</t>
    </r>
    <r>
      <rPr>
        <sz val="11"/>
        <color rgb="FF000000"/>
        <rFont val="Calibri"/>
      </rPr>
      <t xml:space="preserve">
</t>
    </r>
    <r>
      <rPr>
        <sz val="11"/>
        <color rgb="FF006096"/>
        <rFont val="Roboto Condensed"/>
      </rPr>
      <t>Get-AzStorageAccount -Name &lt;storage account name&gt; -ResourceGroupName &lt;resource group name&gt; |select PublicNetworkAccess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b2982f36-99f2-4db5-8eff-283140c09693 </t>
    </r>
    <r>
      <rPr>
        <sz val="11"/>
        <color rgb="FF0000FF"/>
        <rFont val="Calibri"/>
      </rPr>
      <t>(https://portal.azure.com/#view/Microsoft_Azure_Policy/PolicyDetailBlade/definitionId/%2Fproviders%2FMicrosoft.Authorization%2FpolicyDefinitions%2Fb2982f36-99f2-4db5-8eff-283140c09693)</t>
    </r>
    <r>
      <rPr>
        <sz val="11"/>
        <color rgb="FF000000"/>
        <rFont val="Calibri"/>
      </rPr>
      <t xml:space="preserve"> </t>
    </r>
    <r>
      <rPr>
        <b/>
        <sz val="11"/>
        <color rgb="FF000000"/>
        <rFont val="Calibri"/>
      </rPr>
      <t>- Name:</t>
    </r>
    <r>
      <rPr>
        <sz val="11"/>
        <color rgb="FF000000"/>
        <rFont val="Calibri"/>
      </rPr>
      <t xml:space="preserve"> 'Storage accounts should disable public network access'</t>
    </r>
  </si>
  <si>
    <r>
      <rPr>
        <sz val="11"/>
        <color rgb="FF000000"/>
        <rFont val="Calibri"/>
      </rPr>
      <t xml:space="preserve">By default, </t>
    </r>
    <r>
      <rPr>
        <b/>
        <sz val="11"/>
        <color rgb="FF000000"/>
        <rFont val="Calibri"/>
      </rPr>
      <t>Public Network Access</t>
    </r>
    <r>
      <rPr>
        <sz val="11"/>
        <color rgb="FF000000"/>
        <rFont val="Calibri"/>
      </rPr>
      <t xml:space="preserve"> is set to </t>
    </r>
    <r>
      <rPr>
        <b/>
        <sz val="11"/>
        <color rgb="FF000000"/>
        <rFont val="Calibri"/>
      </rPr>
      <t>Enabled from all networks</t>
    </r>
    <r>
      <rPr>
        <sz val="11"/>
        <color rgb="FF000000"/>
        <rFont val="Calibri"/>
      </rPr>
      <t xml:space="preserve"> for the Storage Account.</t>
    </r>
  </si>
  <si>
    <t>9.3.2.3</t>
  </si>
  <si>
    <r>
      <rPr>
        <sz val="11"/>
        <rFont val="Calibri"/>
      </rPr>
      <t>Ensure Default Network Access Rule for Storage Accounts is Set to Deny</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</si>
  <si>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Firewalls and virtual networks</t>
    </r>
    <r>
      <rPr>
        <sz val="11"/>
        <color rgb="FF000000"/>
        <rFont val="Calibri"/>
      </rPr>
      <t xml:space="preserve"> heading.</t>
    </r>
    <r>
      <rPr>
        <sz val="11"/>
        <color rgb="FF000000"/>
        <rFont val="Calibri"/>
      </rPr>
      <t xml:space="preserve">
</t>
    </r>
    <r>
      <rPr>
        <sz val="11"/>
        <color rgb="FF000000"/>
        <rFont val="Calibri"/>
      </rPr>
      <t xml:space="preserve">- Set </t>
    </r>
    <r>
      <rPr>
        <b/>
        <sz val="11"/>
        <color rgb="FF000000"/>
        <rFont val="Calibri"/>
      </rPr>
      <t>Public network access</t>
    </r>
    <r>
      <rPr>
        <sz val="11"/>
        <color rgb="FF000000"/>
        <rFont val="Calibri"/>
      </rPr>
      <t xml:space="preserve"> to </t>
    </r>
    <r>
      <rPr>
        <b/>
        <sz val="11"/>
        <color rgb="FF000000"/>
        <rFont val="Calibri"/>
      </rPr>
      <t>Enabled from selected virtual networks and IP addresses</t>
    </r>
    <r>
      <rPr>
        <sz val="11"/>
        <color rgb="FF000000"/>
        <rFont val="Calibri"/>
      </rPr>
      <t>.</t>
    </r>
    <r>
      <rPr>
        <sz val="11"/>
        <color rgb="FF000000"/>
        <rFont val="Calibri"/>
      </rPr>
      <t xml:space="preserve">
</t>
    </r>
    <r>
      <rPr>
        <sz val="11"/>
        <color rgb="FF000000"/>
        <rFont val="Calibri"/>
      </rPr>
      <t>- Add rules to allow traffic from specific networks and IP addresses.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update </t>
    </r>
    <r>
      <rPr>
        <b/>
        <sz val="11"/>
        <color rgb="FF000000"/>
        <rFont val="Calibri"/>
      </rPr>
      <t>default-action</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xml:space="preserve">    az storage account update --name &lt;StorageAccountName&gt; --resource-group &lt;resourceGroupName&gt; --default-action Deny</t>
    </r>
    <r>
      <rPr>
        <sz val="11"/>
        <color rgb="FF006096"/>
        <rFont val="Roboto Condensed"/>
      </rPr>
      <t xml:space="preserve">
</t>
    </r>
  </si>
  <si>
    <r>
      <rPr>
        <sz val="11"/>
        <color rgb="FF000000"/>
        <rFont val="Calibri"/>
      </rPr>
      <t>Restricting default network access helps to provide a new layer of security, since storage accounts accept connections from clients on any network. To limit access to selected networks, the default action must be changed.</t>
    </r>
  </si>
  <si>
    <r>
      <rPr>
        <sz val="11"/>
        <color rgb="FF000000"/>
        <rFont val="Calibri"/>
      </rPr>
      <t>All allowed networks will need to be whitelisted on each specific network, creating administrative overhead. This may result in loss of network connectivity, so do not turn on for critical resources during business hours.</t>
    </r>
  </si>
  <si>
    <r>
      <rPr>
        <b/>
        <sz val="11"/>
        <color rgb="FF000000"/>
        <rFont val="Calibri"/>
      </rPr>
      <t>Audit from Azure Portal</t>
    </r>
    <r>
      <rPr>
        <sz val="11"/>
        <color rgb="FF000000"/>
        <rFont val="Calibri"/>
      </rPr>
      <t xml:space="preserve">
</t>
    </r>
    <r>
      <rPr>
        <sz val="11"/>
        <color rgb="FF000000"/>
        <rFont val="Calibri"/>
      </rPr>
      <t>- Go to Storage Accounts.</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Firewalls and virtual networks</t>
    </r>
    <r>
      <rPr>
        <sz val="11"/>
        <color rgb="FF000000"/>
        <rFont val="Calibri"/>
      </rPr>
      <t xml:space="preserve"> heading.</t>
    </r>
    <r>
      <rPr>
        <sz val="11"/>
        <color rgb="FF000000"/>
        <rFont val="Calibri"/>
      </rPr>
      <t xml:space="preserve">
</t>
    </r>
    <r>
      <rPr>
        <sz val="11"/>
        <color rgb="FF000000"/>
        <rFont val="Calibri"/>
      </rPr>
      <t xml:space="preserve">- Ensure that </t>
    </r>
    <r>
      <rPr>
        <b/>
        <sz val="11"/>
        <color rgb="FF000000"/>
        <rFont val="Calibri"/>
      </rPr>
      <t>Public network access</t>
    </r>
    <r>
      <rPr>
        <sz val="11"/>
        <color rgb="FF000000"/>
        <rFont val="Calibri"/>
      </rPr>
      <t xml:space="preserve"> is not set to </t>
    </r>
    <r>
      <rPr>
        <b/>
        <sz val="11"/>
        <color rgb="FF000000"/>
        <rFont val="Calibri"/>
      </rPr>
      <t>Enabled from all networks</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
    </r>
    <r>
      <rPr>
        <b/>
        <sz val="11"/>
        <color rgb="FF000000"/>
        <rFont val="Calibri"/>
      </rPr>
      <t>defaultAction</t>
    </r>
    <r>
      <rPr>
        <sz val="11"/>
        <color rgb="FF000000"/>
        <rFont val="Calibri"/>
      </rPr>
      <t xml:space="preserve"> is not set to </t>
    </r>
    <r>
      <rPr>
        <b/>
        <sz val="11"/>
        <color rgb="FF000000"/>
        <rFont val="Calibri"/>
      </rPr>
      <t xml:space="preserve"> Allow</t>
    </r>
    <r>
      <rPr>
        <sz val="11"/>
        <color rgb="FF000000"/>
        <rFont val="Calibri"/>
      </rPr>
      <t>.</t>
    </r>
    <r>
      <rPr>
        <sz val="11"/>
        <color rgb="FF000000"/>
        <rFont val="Calibri"/>
      </rPr>
      <t xml:space="preserve">
</t>
    </r>
    <r>
      <rPr>
        <sz val="11"/>
        <color rgb="FF006096"/>
        <rFont val="Roboto Condensed"/>
      </rPr>
      <t xml:space="preserve">    az storage account list --query '[*].networkRuleSet'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Connect-AzAccount</t>
    </r>
    <r>
      <rPr>
        <sz val="11"/>
        <color rgb="FF006096"/>
        <rFont val="Roboto Condensed"/>
      </rPr>
      <t xml:space="preserve">
</t>
    </r>
    <r>
      <rPr>
        <sz val="11"/>
        <color rgb="FF006096"/>
        <rFont val="Roboto Condensed"/>
      </rPr>
      <t>Set-AzContext -Subscription &lt;subscription ID&gt;</t>
    </r>
    <r>
      <rPr>
        <sz val="11"/>
        <color rgb="FF006096"/>
        <rFont val="Roboto Condensed"/>
      </rPr>
      <t xml:space="preserve">
</t>
    </r>
    <r>
      <rPr>
        <sz val="11"/>
        <color rgb="FF006096"/>
        <rFont val="Roboto Condensed"/>
      </rPr>
      <t>Get-AzStorageAccountNetworkRuleset -ResourceGroupName &lt;resource group&gt; -Name &lt;storage account name&gt; | Select-Object DefaultAction</t>
    </r>
    <r>
      <rPr>
        <sz val="11"/>
        <color rgb="FF006096"/>
        <rFont val="Roboto Condensed"/>
      </rPr>
      <t xml:space="preserve">
</t>
    </r>
    <r>
      <rPr>
        <sz val="11"/>
        <color rgb="FF000000"/>
        <rFont val="Calibri"/>
      </rPr>
      <t xml:space="preserve">
</t>
    </r>
    <r>
      <rPr>
        <sz val="11"/>
        <color rgb="FF000000"/>
        <rFont val="Calibri"/>
      </rPr>
      <t>PowerShell Result - Non-Compliant</t>
    </r>
    <r>
      <rPr>
        <sz val="11"/>
        <color rgb="FF000000"/>
        <rFont val="Calibri"/>
      </rPr>
      <t xml:space="preserve">
</t>
    </r>
    <r>
      <rPr>
        <sz val="11"/>
        <color rgb="FF006096"/>
        <rFont val="Roboto Condensed"/>
      </rPr>
      <t>DefaultAction       : Allow</t>
    </r>
    <r>
      <rPr>
        <sz val="11"/>
        <color rgb="FF006096"/>
        <rFont val="Roboto Condensed"/>
      </rPr>
      <t xml:space="preserve">
</t>
    </r>
    <r>
      <rPr>
        <sz val="11"/>
        <color rgb="FF000000"/>
        <rFont val="Calibri"/>
      </rPr>
      <t xml:space="preserve">
</t>
    </r>
    <r>
      <rPr>
        <sz val="11"/>
        <color rgb="FF000000"/>
        <rFont val="Calibri"/>
      </rPr>
      <t>PowerShell Result - Compliant</t>
    </r>
    <r>
      <rPr>
        <sz val="11"/>
        <color rgb="FF000000"/>
        <rFont val="Calibri"/>
      </rPr>
      <t xml:space="preserve">
</t>
    </r>
    <r>
      <rPr>
        <sz val="11"/>
        <color rgb="FF006096"/>
        <rFont val="Roboto Condensed"/>
      </rPr>
      <t>DefaultAction       : Deny</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34c877ad-507e-4c82-993e-3452a6e0ad3c </t>
    </r>
    <r>
      <rPr>
        <sz val="11"/>
        <color rgb="FF0000FF"/>
        <rFont val="Calibri"/>
      </rPr>
      <t>(https://portal.azure.com/#view/Microsoft_Azure_Policy/PolicyDetailBlade/definitionId/%2Fproviders%2FMicrosoft.Authorization%2FpolicyDefinitions%2F34c877ad-507e-4c82-993e-3452a6e0ad3c)</t>
    </r>
    <r>
      <rPr>
        <sz val="11"/>
        <color rgb="FF000000"/>
        <rFont val="Calibri"/>
      </rPr>
      <t xml:space="preserve"> </t>
    </r>
    <r>
      <rPr>
        <b/>
        <sz val="11"/>
        <color rgb="FF000000"/>
        <rFont val="Calibri"/>
      </rPr>
      <t>- Name:</t>
    </r>
    <r>
      <rPr>
        <sz val="11"/>
        <color rgb="FF000000"/>
        <rFont val="Calibri"/>
      </rPr>
      <t xml:space="preserve"> 'Storage accounts should restrict network access'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2a1a9cdf-e04d-429a-8416-3bfb72a1b26f </t>
    </r>
    <r>
      <rPr>
        <sz val="11"/>
        <color rgb="FF0000FF"/>
        <rFont val="Calibri"/>
      </rPr>
      <t>(https://portal.azure.com/#view/Microsoft_Azure_Policy/PolicyDetailBlade/definitionId/%2Fproviders%2FMicrosoft.Authorization%2FpolicyDefinitions%2F2a1a9cdf-e04d-429a-8416-3bfb72a1b26f)</t>
    </r>
    <r>
      <rPr>
        <sz val="11"/>
        <color rgb="FF000000"/>
        <rFont val="Calibri"/>
      </rPr>
      <t xml:space="preserve"> </t>
    </r>
    <r>
      <rPr>
        <b/>
        <sz val="11"/>
        <color rgb="FF000000"/>
        <rFont val="Calibri"/>
      </rPr>
      <t>- Name:</t>
    </r>
    <r>
      <rPr>
        <sz val="11"/>
        <color rgb="FF000000"/>
        <rFont val="Calibri"/>
      </rPr>
      <t xml:space="preserve"> 'Storage accounts should restrict network access using virtual network rules'</t>
    </r>
  </si>
  <si>
    <r>
      <rPr>
        <sz val="11"/>
        <color rgb="FF000000"/>
        <rFont val="Calibri"/>
      </rPr>
      <t>By default, Storage Accounts will accept connections from clients on any network.</t>
    </r>
  </si>
  <si>
    <t>Identity and Access Management</t>
  </si>
  <si>
    <t>9.3.3.1</t>
  </si>
  <si>
    <r>
      <rPr>
        <sz val="11"/>
        <rFont val="Calibri"/>
      </rPr>
      <t xml:space="preserve">Ensure that </t>
    </r>
    <r>
      <rPr>
        <sz val="11"/>
        <color rgb="FF000000"/>
        <rFont val="Calibri"/>
      </rPr>
      <t>'</t>
    </r>
    <r>
      <rPr>
        <b/>
        <sz val="11"/>
        <color rgb="FF000000"/>
        <rFont val="Calibri"/>
      </rPr>
      <t>Default to Microsoft Entra authorization in the Azure portal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</si>
  <si>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Default to Microsoft Entra authorization in the Azure portal</t>
    </r>
    <r>
      <rPr>
        <sz val="11"/>
        <color rgb="FF000000"/>
        <rFont val="Calibri"/>
      </rPr>
      <t xml:space="preserve">, click the radio button next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For each storage account requiring remediation, run the following command to enable </t>
    </r>
    <r>
      <rPr>
        <b/>
        <sz val="11"/>
        <color rgb="FF000000"/>
        <rFont val="Calibri"/>
      </rPr>
      <t>defaultToOAuthAuthentication</t>
    </r>
    <r>
      <rPr>
        <sz val="11"/>
        <color rgb="FF000000"/>
        <rFont val="Calibri"/>
      </rPr>
      <t>:</t>
    </r>
    <r>
      <rPr>
        <sz val="11"/>
        <color rgb="FF000000"/>
        <rFont val="Calibri"/>
      </rPr>
      <t xml:space="preserve">
</t>
    </r>
    <r>
      <rPr>
        <sz val="11"/>
        <color rgb="FF006096"/>
        <rFont val="Roboto Condensed"/>
      </rPr>
      <t>az storage account update --resource-group &lt;resource-group&gt; --name &lt;storage-account&gt; --set defaultToOAuthAuthentication=true</t>
    </r>
    <r>
      <rPr>
        <sz val="11"/>
        <color rgb="FF006096"/>
        <rFont val="Roboto Condensed"/>
      </rPr>
      <t xml:space="preserve">
</t>
    </r>
  </si>
  <si>
    <r>
      <rPr>
        <sz val="11"/>
        <color rgb="FF000000"/>
        <rFont val="Calibri"/>
      </rPr>
      <t>When this property is enabled, the Azure portal authorizes requests to blobs, files, queues, and tables with Microsoft Entra ID by default.</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</si>
  <si>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Default to Microsoft Entra authorization in the Azure portal</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 Repeat steps 1-4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Run the following command to get the </t>
    </r>
    <r>
      <rPr>
        <b/>
        <sz val="11"/>
        <color rgb="FF000000"/>
        <rFont val="Calibri"/>
      </rPr>
      <t>name</t>
    </r>
    <r>
      <rPr>
        <sz val="11"/>
        <color rgb="FF000000"/>
        <rFont val="Calibri"/>
      </rPr>
      <t xml:space="preserve"> and </t>
    </r>
    <r>
      <rPr>
        <b/>
        <sz val="11"/>
        <color rgb="FF000000"/>
        <rFont val="Calibri"/>
      </rPr>
      <t>defaultToOAuthAuthentication</t>
    </r>
    <r>
      <rPr>
        <sz val="11"/>
        <color rgb="FF000000"/>
        <rFont val="Calibri"/>
      </rPr>
      <t xml:space="preserve"> setting for each storage account:</t>
    </r>
    <r>
      <rPr>
        <sz val="11"/>
        <color rgb="FF000000"/>
        <rFont val="Calibri"/>
      </rPr>
      <t xml:space="preserve">
</t>
    </r>
    <r>
      <rPr>
        <sz val="11"/>
        <color rgb="FF006096"/>
        <rFont val="Roboto Condensed"/>
      </rPr>
      <t>az storage account list --query [*].[name,defaultToOAuthAuthentication]</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true</t>
    </r>
    <r>
      <rPr>
        <sz val="11"/>
        <color rgb="FF000000"/>
        <rFont val="Calibri"/>
      </rPr>
      <t xml:space="preserve"> is returned for each storage account.</t>
    </r>
  </si>
  <si>
    <r>
      <rPr>
        <sz val="11"/>
        <color rgb="FF000000"/>
        <rFont val="Calibri"/>
      </rPr>
      <t xml:space="preserve">By default, </t>
    </r>
    <r>
      <rPr>
        <b/>
        <sz val="11"/>
        <color rgb="FF000000"/>
        <rFont val="Calibri"/>
      </rPr>
      <t>defaultToOAuthAuthentication</t>
    </r>
    <r>
      <rPr>
        <sz val="11"/>
        <color rgb="FF000000"/>
        <rFont val="Calibri"/>
      </rPr>
      <t xml:space="preserve"> is disabled.</t>
    </r>
  </si>
  <si>
    <t>Storage Accounts</t>
  </si>
  <si>
    <t>9.3.4</t>
  </si>
  <si>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</si>
  <si>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Secure transfer required</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Secure transfer required</t>
    </r>
    <r>
      <rPr>
        <sz val="11"/>
        <color rgb="FF000000"/>
        <rFont val="Calibri"/>
      </rPr>
      <t xml:space="preserve"> for a </t>
    </r>
    <r>
      <rPr>
        <b/>
        <sz val="11"/>
        <color rgb="FF000000"/>
        <rFont val="Calibri"/>
      </rPr>
      <t>Storage Account</t>
    </r>
    <r>
      <rPr>
        <sz val="11"/>
        <color rgb="FF000000"/>
        <rFont val="Calibri"/>
      </rPr>
      <t xml:space="preserve">
</t>
    </r>
    <r>
      <rPr>
        <sz val="11"/>
        <color rgb="FF006096"/>
        <rFont val="Roboto Condensed"/>
      </rPr>
      <t>az storage account update --name &lt;storageAccountName&gt; --resource-group &lt;resourceGroupName&gt; --https-only true</t>
    </r>
    <r>
      <rPr>
        <sz val="11"/>
        <color rgb="FF006096"/>
        <rFont val="Roboto Condensed"/>
      </rPr>
      <t xml:space="preserve">
</t>
    </r>
  </si>
  <si>
    <r>
      <rPr>
        <sz val="11"/>
        <color rgb="FF000000"/>
        <rFont val="Calibri"/>
      </rPr>
      <t>Enable data encryption in transit.</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</si>
  <si>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Secure transfer required</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Use the below command to ensure the </t>
    </r>
    <r>
      <rPr>
        <b/>
        <sz val="11"/>
        <color rgb="FF000000"/>
        <rFont val="Calibri"/>
      </rPr>
      <t>Secure transfer required</t>
    </r>
    <r>
      <rPr>
        <sz val="11"/>
        <color rgb="FF000000"/>
        <rFont val="Calibri"/>
      </rPr>
      <t xml:space="preserve"> is enabled for all the </t>
    </r>
    <r>
      <rPr>
        <b/>
        <sz val="11"/>
        <color rgb="FF000000"/>
        <rFont val="Calibri"/>
      </rPr>
      <t>Storage Accounts</t>
    </r>
    <r>
      <rPr>
        <sz val="11"/>
        <color rgb="FF000000"/>
        <rFont val="Calibri"/>
      </rPr>
      <t xml:space="preserve"> by ensuring the output contains </t>
    </r>
    <r>
      <rPr>
        <b/>
        <sz val="11"/>
        <color rgb="FF000000"/>
        <rFont val="Calibri"/>
      </rPr>
      <t>true</t>
    </r>
    <r>
      <rPr>
        <sz val="11"/>
        <color rgb="FF000000"/>
        <rFont val="Calibri"/>
      </rPr>
      <t xml:space="preserve"> for each of the </t>
    </r>
    <r>
      <rPr>
        <b/>
        <sz val="11"/>
        <color rgb="FF000000"/>
        <rFont val="Calibri"/>
      </rPr>
      <t>Storage Accounts</t>
    </r>
    <r>
      <rPr>
        <sz val="11"/>
        <color rgb="FF000000"/>
        <rFont val="Calibri"/>
      </rPr>
      <t>.</t>
    </r>
    <r>
      <rPr>
        <sz val="11"/>
        <color rgb="FF000000"/>
        <rFont val="Calibri"/>
      </rPr>
      <t xml:space="preserve">
</t>
    </r>
    <r>
      <rPr>
        <sz val="11"/>
        <color rgb="FF006096"/>
        <rFont val="Roboto Condensed"/>
      </rPr>
      <t>az storage account list --query "[*].[name,enableHttpsTrafficOnly]"</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404c3081-a854-4457-ae30-26a93ef643f9 </t>
    </r>
    <r>
      <rPr>
        <sz val="11"/>
        <color rgb="FF0000FF"/>
        <rFont val="Calibri"/>
      </rPr>
      <t>(https://portal.azure.com/#view/Microsoft_Azure_Policy/PolicyDetailBlade/definitionId/%2Fproviders%2FMicrosoft.Authorization%2FpolicyDefinitions%2F404c3081-a854-4457-ae30-26a93ef643f9)</t>
    </r>
    <r>
      <rPr>
        <sz val="11"/>
        <color rgb="FF000000"/>
        <rFont val="Calibri"/>
      </rPr>
      <t xml:space="preserve"> </t>
    </r>
    <r>
      <rPr>
        <b/>
        <sz val="11"/>
        <color rgb="FF000000"/>
        <rFont val="Calibri"/>
      </rPr>
      <t>- Name:</t>
    </r>
    <r>
      <rPr>
        <sz val="11"/>
        <color rgb="FF000000"/>
        <rFont val="Calibri"/>
      </rPr>
      <t xml:space="preserve"> 'Secure transfer to storage accounts should be enabled'</t>
    </r>
  </si>
  <si>
    <r>
      <rPr>
        <sz val="11"/>
        <color rgb="FF000000"/>
        <rFont val="Calibri"/>
      </rPr>
      <t xml:space="preserve">By default, </t>
    </r>
    <r>
      <rPr>
        <b/>
        <sz val="11"/>
        <color rgb="FF000000"/>
        <rFont val="Calibri"/>
      </rPr>
      <t>Secure transfer required</t>
    </r>
    <r>
      <rPr>
        <sz val="11"/>
        <color rgb="FF000000"/>
        <rFont val="Calibri"/>
      </rPr>
      <t xml:space="preserve"> is set to </t>
    </r>
    <r>
      <rPr>
        <b/>
        <sz val="11"/>
        <color rgb="FF000000"/>
        <rFont val="Calibri"/>
      </rPr>
      <t>Disabled</t>
    </r>
    <r>
      <rPr>
        <sz val="11"/>
        <color rgb="FF000000"/>
        <rFont val="Calibri"/>
      </rPr>
      <t>.</t>
    </r>
  </si>
  <si>
    <t>9.3.5</t>
  </si>
  <si>
    <r>
      <rPr>
        <sz val="11"/>
        <rFont val="Calibri"/>
      </rPr>
      <t xml:space="preserve">Ensure </t>
    </r>
    <r>
      <rPr>
        <sz val="11"/>
        <color rgb="FF000000"/>
        <rFont val="Calibri"/>
      </rPr>
      <t>'</t>
    </r>
    <r>
      <rPr>
        <b/>
        <sz val="11"/>
        <color rgb="FF000000"/>
        <rFont val="Calibri"/>
      </rPr>
      <t>Allow trusted Microsoft services to access this resource</t>
    </r>
    <r>
      <rPr>
        <sz val="11"/>
        <color rgb="FF000000"/>
        <rFont val="Calibri"/>
      </rPr>
      <t>'</t>
    </r>
    <r>
      <rPr>
        <sz val="11"/>
        <color rgb="FF000000"/>
        <rFont val="Calibri"/>
      </rPr>
      <t xml:space="preserve"> is Enabled for Storage Account Access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</si>
  <si>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Public access</t>
    </r>
    <r>
      <rPr>
        <sz val="11"/>
        <color rgb="FF000000"/>
        <rFont val="Calibri"/>
      </rPr>
      <t xml:space="preserve"> tab, look for the </t>
    </r>
    <r>
      <rPr>
        <b/>
        <sz val="11"/>
        <color rgb="FF000000"/>
        <rFont val="Calibri"/>
      </rPr>
      <t>Resource settings: Virtual networks, IP Addresses, and exceptions</t>
    </r>
    <r>
      <rPr>
        <sz val="11"/>
        <color rgb="FF000000"/>
        <rFont val="Calibri"/>
      </rPr>
      <t xml:space="preserve"> heading, then click the </t>
    </r>
    <r>
      <rPr>
        <b/>
        <sz val="11"/>
        <color rgb="FF000000"/>
        <rFont val="Calibri"/>
      </rPr>
      <t>View</t>
    </r>
    <r>
      <rPr>
        <sz val="11"/>
        <color rgb="FF000000"/>
        <rFont val="Calibri"/>
      </rPr>
      <t xml:space="preserve"> button.</t>
    </r>
    <r>
      <rPr>
        <sz val="11"/>
        <color rgb="FF000000"/>
        <rFont val="Calibri"/>
      </rPr>
      <t xml:space="preserve">
</t>
    </r>
    <r>
      <rPr>
        <sz val="11"/>
        <color rgb="FF000000"/>
        <rFont val="Calibri"/>
      </rPr>
      <t xml:space="preserve">- In the </t>
    </r>
    <r>
      <rPr>
        <b/>
        <sz val="11"/>
        <color rgb="FF000000"/>
        <rFont val="Calibri"/>
      </rPr>
      <t>Resource Access settings</t>
    </r>
    <r>
      <rPr>
        <sz val="11"/>
        <color rgb="FF000000"/>
        <rFont val="Calibri"/>
      </rPr>
      <t xml:space="preserve"> pane, go to the </t>
    </r>
    <r>
      <rPr>
        <b/>
        <sz val="11"/>
        <color rgb="FF000000"/>
        <rFont val="Calibri"/>
      </rPr>
      <t>Exceptions</t>
    </r>
    <r>
      <rPr>
        <sz val="11"/>
        <color rgb="FF000000"/>
        <rFont val="Calibri"/>
      </rPr>
      <t xml:space="preserve"> header and check the box next to </t>
    </r>
    <r>
      <rPr>
        <b/>
        <sz val="11"/>
        <color rgb="FF000000"/>
        <rFont val="Calibri"/>
      </rPr>
      <t>Allow trusted Microsoft services to access this resource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update </t>
    </r>
    <r>
      <rPr>
        <b/>
        <sz val="11"/>
        <color rgb="FF000000"/>
        <rFont val="Calibri"/>
      </rPr>
      <t>bypass</t>
    </r>
    <r>
      <rPr>
        <sz val="11"/>
        <color rgb="FF000000"/>
        <rFont val="Calibri"/>
      </rPr>
      <t xml:space="preserve"> to </t>
    </r>
    <r>
      <rPr>
        <b/>
        <sz val="11"/>
        <color rgb="FF000000"/>
        <rFont val="Calibri"/>
      </rPr>
      <t>Azure services</t>
    </r>
    <r>
      <rPr>
        <sz val="11"/>
        <color rgb="FF000000"/>
        <rFont val="Calibri"/>
      </rPr>
      <t>.</t>
    </r>
    <r>
      <rPr>
        <sz val="11"/>
        <color rgb="FF000000"/>
        <rFont val="Calibri"/>
      </rPr>
      <t xml:space="preserve">
</t>
    </r>
    <r>
      <rPr>
        <sz val="11"/>
        <color rgb="FF006096"/>
        <rFont val="Roboto Condensed"/>
      </rPr>
      <t>az storage account update --name &lt;StorageAccountName&gt; --resource-group &lt;resourceGroupName&gt; --bypass AzureServices</t>
    </r>
    <r>
      <rPr>
        <sz val="11"/>
        <color rgb="FF006096"/>
        <rFont val="Roboto Condensed"/>
      </rPr>
      <t xml:space="preserve">
</t>
    </r>
  </si>
  <si>
    <r>
      <rPr>
        <i/>
        <sz val="11"/>
        <color rgb="FF000000"/>
        <rFont val="Calibri"/>
      </rPr>
      <t>NOTE:</t>
    </r>
    <r>
      <rPr>
        <sz val="11"/>
        <color rgb="FF000000"/>
        <rFont val="Calibri"/>
      </rPr>
      <t xml:space="preserve"> This recommendation assumes that the </t>
    </r>
    <r>
      <rPr>
        <b/>
        <sz val="11"/>
        <color rgb="FF000000"/>
        <rFont val="Calibri"/>
      </rPr>
      <t>Public network access</t>
    </r>
    <r>
      <rPr>
        <sz val="11"/>
        <color rgb="FF000000"/>
        <rFont val="Calibri"/>
      </rPr>
      <t xml:space="preserve"> parameter is set to </t>
    </r>
    <r>
      <rPr>
        <b/>
        <sz val="11"/>
        <color rgb="FF000000"/>
        <rFont val="Calibri"/>
      </rPr>
      <t>Enabled from selected virtual networks and IP addresses</t>
    </r>
    <r>
      <rPr>
        <sz val="11"/>
        <color rgb="FF000000"/>
        <rFont val="Calibri"/>
      </rPr>
      <t>. Please ensure the prerequisite recommendation has been implemented before proceeding:</t>
    </r>
    <r>
      <rPr>
        <sz val="11"/>
        <color rgb="FF000000"/>
        <rFont val="Calibri"/>
      </rPr>
      <t xml:space="preserve">
</t>
    </r>
    <r>
      <rPr>
        <sz val="11"/>
        <color rgb="FF000000"/>
        <rFont val="Calibri"/>
      </rPr>
      <t>- Ensure Default Network Access Rule for Storage Accounts is Set to Deny</t>
    </r>
    <r>
      <rPr>
        <sz val="11"/>
        <color rgb="FF000000"/>
        <rFont val="Calibri"/>
      </rPr>
      <t xml:space="preserve">
</t>
    </r>
    <r>
      <rPr>
        <sz val="11"/>
        <color rgb="FF000000"/>
        <rFont val="Calibri"/>
      </rPr>
      <t xml:space="preserve">If the </t>
    </r>
    <r>
      <rPr>
        <b/>
        <sz val="11"/>
        <color rgb="FF000000"/>
        <rFont val="Calibri"/>
      </rPr>
      <t>Allow trusted Microsoft services to access this resource</t>
    </r>
    <r>
      <rPr>
        <sz val="11"/>
        <color rgb="FF000000"/>
        <rFont val="Calibri"/>
      </rPr>
      <t xml:space="preserve"> exception is enabled, the following services are granted access to the storage account:</t>
    </r>
    <r>
      <rPr>
        <sz val="11"/>
        <color rgb="FF000000"/>
        <rFont val="Calibri"/>
      </rPr>
      <t xml:space="preserve">
</t>
    </r>
    <r>
      <rPr>
        <sz val="11"/>
        <color rgb="FF000000"/>
        <rFont val="Calibri"/>
      </rPr>
      <t>- Azure Backup,</t>
    </r>
    <r>
      <rPr>
        <sz val="11"/>
        <color rgb="FF000000"/>
        <rFont val="Calibri"/>
      </rPr>
      <t xml:space="preserve">
</t>
    </r>
    <r>
      <rPr>
        <sz val="11"/>
        <color rgb="FF000000"/>
        <rFont val="Calibri"/>
      </rPr>
      <t>- Azure Data Box,</t>
    </r>
    <r>
      <rPr>
        <sz val="11"/>
        <color rgb="FF000000"/>
        <rFont val="Calibri"/>
      </rPr>
      <t xml:space="preserve">
</t>
    </r>
    <r>
      <rPr>
        <sz val="11"/>
        <color rgb="FF000000"/>
        <rFont val="Calibri"/>
      </rPr>
      <t>- Azure DevTest Labs,</t>
    </r>
    <r>
      <rPr>
        <sz val="11"/>
        <color rgb="FF000000"/>
        <rFont val="Calibri"/>
      </rPr>
      <t xml:space="preserve">
</t>
    </r>
    <r>
      <rPr>
        <sz val="11"/>
        <color rgb="FF000000"/>
        <rFont val="Calibri"/>
      </rPr>
      <t>- Azure Event Grid,</t>
    </r>
    <r>
      <rPr>
        <sz val="11"/>
        <color rgb="FF000000"/>
        <rFont val="Calibri"/>
      </rPr>
      <t xml:space="preserve">
</t>
    </r>
    <r>
      <rPr>
        <sz val="11"/>
        <color rgb="FF000000"/>
        <rFont val="Calibri"/>
      </rPr>
      <t>- Azure Event Hubs,</t>
    </r>
    <r>
      <rPr>
        <sz val="11"/>
        <color rgb="FF000000"/>
        <rFont val="Calibri"/>
      </rPr>
      <t xml:space="preserve">
</t>
    </r>
    <r>
      <rPr>
        <sz val="11"/>
        <color rgb="FF000000"/>
        <rFont val="Calibri"/>
      </rPr>
      <t>- Azure File Sync,</t>
    </r>
    <r>
      <rPr>
        <sz val="11"/>
        <color rgb="FF000000"/>
        <rFont val="Calibri"/>
      </rPr>
      <t xml:space="preserve">
</t>
    </r>
    <r>
      <rPr>
        <sz val="11"/>
        <color rgb="FF000000"/>
        <rFont val="Calibri"/>
      </rPr>
      <t>- Azure HDInsight,</t>
    </r>
    <r>
      <rPr>
        <sz val="11"/>
        <color rgb="FF000000"/>
        <rFont val="Calibri"/>
      </rPr>
      <t xml:space="preserve">
</t>
    </r>
    <r>
      <rPr>
        <sz val="11"/>
        <color rgb="FF000000"/>
        <rFont val="Calibri"/>
      </rPr>
      <t>- Azure Import/Export,</t>
    </r>
    <r>
      <rPr>
        <sz val="11"/>
        <color rgb="FF000000"/>
        <rFont val="Calibri"/>
      </rPr>
      <t xml:space="preserve">
</t>
    </r>
    <r>
      <rPr>
        <sz val="11"/>
        <color rgb="FF000000"/>
        <rFont val="Calibri"/>
      </rPr>
      <t>- Azure Monitor,</t>
    </r>
    <r>
      <rPr>
        <sz val="11"/>
        <color rgb="FF000000"/>
        <rFont val="Calibri"/>
      </rPr>
      <t xml:space="preserve">
</t>
    </r>
    <r>
      <rPr>
        <sz val="11"/>
        <color rgb="FF000000"/>
        <rFont val="Calibri"/>
      </rPr>
      <t>- Azure Networking Services, and</t>
    </r>
    <r>
      <rPr>
        <sz val="11"/>
        <color rgb="FF000000"/>
        <rFont val="Calibri"/>
      </rPr>
      <t xml:space="preserve">
</t>
    </r>
    <r>
      <rPr>
        <sz val="11"/>
        <color rgb="FF000000"/>
        <rFont val="Calibri"/>
      </rPr>
      <t>- Azure Site Recovery (when registered in the subscription).</t>
    </r>
  </si>
  <si>
    <r>
      <rPr>
        <sz val="11"/>
        <color rgb="FF000000"/>
        <rFont val="Calibri"/>
      </rPr>
      <t>This creates authentication credentials for services that need access to storage resources so that services will no longer need to communicate via network request. There may be a temporary loss of communication as you set each Storage Account. It is recommended to not do this on mission-critical resources during business hours.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</si>
  <si>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Public access</t>
    </r>
    <r>
      <rPr>
        <sz val="11"/>
        <color rgb="FF000000"/>
        <rFont val="Calibri"/>
      </rPr>
      <t xml:space="preserve"> tab, look for the </t>
    </r>
    <r>
      <rPr>
        <b/>
        <sz val="11"/>
        <color rgb="FF000000"/>
        <rFont val="Calibri"/>
      </rPr>
      <t>Resource settings: Virtual networks, IP Addresses, and exceptions</t>
    </r>
    <r>
      <rPr>
        <sz val="11"/>
        <color rgb="FF000000"/>
        <rFont val="Calibri"/>
      </rPr>
      <t xml:space="preserve"> heading, then click the </t>
    </r>
    <r>
      <rPr>
        <b/>
        <sz val="11"/>
        <color rgb="FF000000"/>
        <rFont val="Calibri"/>
      </rPr>
      <t>View</t>
    </r>
    <r>
      <rPr>
        <sz val="11"/>
        <color rgb="FF000000"/>
        <rFont val="Calibri"/>
      </rPr>
      <t xml:space="preserve"> button.</t>
    </r>
    <r>
      <rPr>
        <sz val="11"/>
        <color rgb="FF000000"/>
        <rFont val="Calibri"/>
      </rPr>
      <t xml:space="preserve">
</t>
    </r>
    <r>
      <rPr>
        <sz val="11"/>
        <color rgb="FF000000"/>
        <rFont val="Calibri"/>
      </rPr>
      <t xml:space="preserve">- In the </t>
    </r>
    <r>
      <rPr>
        <b/>
        <sz val="11"/>
        <color rgb="FF000000"/>
        <rFont val="Calibri"/>
      </rPr>
      <t>Resource Access settings</t>
    </r>
    <r>
      <rPr>
        <sz val="11"/>
        <color rgb="FF000000"/>
        <rFont val="Calibri"/>
      </rPr>
      <t xml:space="preserve"> pane, review the </t>
    </r>
    <r>
      <rPr>
        <b/>
        <sz val="11"/>
        <color rgb="FF000000"/>
        <rFont val="Calibri"/>
      </rPr>
      <t>Exceptions</t>
    </r>
    <r>
      <rPr>
        <sz val="11"/>
        <color rgb="FF000000"/>
        <rFont val="Calibri"/>
      </rPr>
      <t xml:space="preserve"> header and ensure that </t>
    </r>
    <r>
      <rPr>
        <b/>
        <sz val="11"/>
        <color rgb="FF000000"/>
        <rFont val="Calibri"/>
      </rPr>
      <t>Allow trusted Microsoft services to access this resource</t>
    </r>
    <r>
      <rPr>
        <sz val="11"/>
        <color rgb="FF000000"/>
        <rFont val="Calibri"/>
      </rPr>
      <t xml:space="preserve"> is checked.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
    </r>
    <r>
      <rPr>
        <b/>
        <sz val="11"/>
        <color rgb="FF000000"/>
        <rFont val="Calibri"/>
      </rPr>
      <t>bypass</t>
    </r>
    <r>
      <rPr>
        <sz val="11"/>
        <color rgb="FF000000"/>
        <rFont val="Calibri"/>
      </rPr>
      <t xml:space="preserve"> contains </t>
    </r>
    <r>
      <rPr>
        <b/>
        <sz val="11"/>
        <color rgb="FF000000"/>
        <rFont val="Calibri"/>
      </rPr>
      <t>AzureServices</t>
    </r>
    <r>
      <rPr>
        <sz val="11"/>
        <color rgb="FF000000"/>
        <rFont val="Calibri"/>
      </rPr>
      <t xml:space="preserve">
</t>
    </r>
    <r>
      <rPr>
        <sz val="11"/>
        <color rgb="FF006096"/>
        <rFont val="Roboto Condensed"/>
      </rPr>
      <t>az storage account list --query '[*].networkRuleSet'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Connect-AzAccount</t>
    </r>
    <r>
      <rPr>
        <sz val="11"/>
        <color rgb="FF006096"/>
        <rFont val="Roboto Condensed"/>
      </rPr>
      <t xml:space="preserve">
</t>
    </r>
    <r>
      <rPr>
        <sz val="11"/>
        <color rgb="FF006096"/>
        <rFont val="Roboto Condensed"/>
      </rPr>
      <t>Set-AzContext -Subscription &lt;subscription ID&gt;</t>
    </r>
    <r>
      <rPr>
        <sz val="11"/>
        <color rgb="FF006096"/>
        <rFont val="Roboto Condensed"/>
      </rPr>
      <t xml:space="preserve">
</t>
    </r>
    <r>
      <rPr>
        <sz val="11"/>
        <color rgb="FF006096"/>
        <rFont val="Roboto Condensed"/>
      </rPr>
      <t>Get-AzStorageAccountNetworkRuleset -ResourceGroupName &lt;resource group&gt; -Name &lt;storage account name&gt; |Select-Object Bypass</t>
    </r>
    <r>
      <rPr>
        <sz val="11"/>
        <color rgb="FF006096"/>
        <rFont val="Roboto Condensed"/>
      </rPr>
      <t xml:space="preserve">
</t>
    </r>
    <r>
      <rPr>
        <sz val="11"/>
        <color rgb="FF000000"/>
        <rFont val="Calibri"/>
      </rPr>
      <t xml:space="preserve">
</t>
    </r>
    <r>
      <rPr>
        <sz val="11"/>
        <color rgb="FF000000"/>
        <rFont val="Calibri"/>
      </rPr>
      <t xml:space="preserve">If the response from the above command is </t>
    </r>
    <r>
      <rPr>
        <b/>
        <sz val="11"/>
        <color rgb="FF000000"/>
        <rFont val="Calibri"/>
      </rPr>
      <t>None</t>
    </r>
    <r>
      <rPr>
        <sz val="11"/>
        <color rgb="FF000000"/>
        <rFont val="Calibri"/>
      </rPr>
      <t xml:space="preserve">, the storage account configuration is out of compliance with this check. If the response is </t>
    </r>
    <r>
      <rPr>
        <b/>
        <sz val="11"/>
        <color rgb="FF000000"/>
        <rFont val="Calibri"/>
      </rPr>
      <t>AzureServices</t>
    </r>
    <r>
      <rPr>
        <sz val="11"/>
        <color rgb="FF000000"/>
        <rFont val="Calibri"/>
      </rPr>
      <t>, the storage account configuration is in compliance with this check.</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c9d007d0-c057-4772-b18c-01e546713bcd </t>
    </r>
    <r>
      <rPr>
        <sz val="11"/>
        <color rgb="FF0000FF"/>
        <rFont val="Calibri"/>
      </rPr>
      <t>(https://portal.azure.com/#view/Microsoft_Azure_Policy/PolicyDetailBlade/definitionId/%2Fproviders%2FMicrosoft.Authorization%2FpolicyDefinitions%2Fc9d007d0-c057-4772-b18c-01e546713bcd)</t>
    </r>
    <r>
      <rPr>
        <sz val="11"/>
        <color rgb="FF000000"/>
        <rFont val="Calibri"/>
      </rPr>
      <t xml:space="preserve"> </t>
    </r>
    <r>
      <rPr>
        <b/>
        <sz val="11"/>
        <color rgb="FF000000"/>
        <rFont val="Calibri"/>
      </rPr>
      <t>- Name:</t>
    </r>
    <r>
      <rPr>
        <sz val="11"/>
        <color rgb="FF000000"/>
        <rFont val="Calibri"/>
      </rPr>
      <t xml:space="preserve"> 'Storage accounts should allow access from trusted Microsoft services'</t>
    </r>
  </si>
  <si>
    <t>9.3.6</t>
  </si>
  <si>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</si>
  <si>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Minimum TLS version</t>
    </r>
    <r>
      <rPr>
        <sz val="11"/>
        <color rgb="FF000000"/>
        <rFont val="Calibri"/>
      </rPr>
      <t xml:space="preserve"> to </t>
    </r>
    <r>
      <rPr>
        <b/>
        <sz val="11"/>
        <color rgb="FF000000"/>
        <rFont val="Calibri"/>
      </rPr>
      <t>Version 1.2</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storage account update \</t>
    </r>
    <r>
      <rPr>
        <sz val="11"/>
        <color rgb="FF006096"/>
        <rFont val="Roboto Condensed"/>
      </rPr>
      <t xml:space="preserve">
</t>
    </r>
    <r>
      <rPr>
        <sz val="11"/>
        <color rgb="FF006096"/>
        <rFont val="Roboto Condensed"/>
      </rPr>
      <t xml:space="preserve">    --name &lt;storage-account&gt;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--min-tls-version TLS1_2</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To set the minimum TLS version, run the following command:</t>
    </r>
    <r>
      <rPr>
        <sz val="11"/>
        <color rgb="FF000000"/>
        <rFont val="Calibri"/>
      </rPr>
      <t xml:space="preserve">
</t>
    </r>
    <r>
      <rPr>
        <sz val="11"/>
        <color rgb="FF006096"/>
        <rFont val="Roboto Condensed"/>
      </rPr>
      <t>Set-AzStorageAccount -AccountName &lt;STORAGEACCOUNTNAME&gt; `</t>
    </r>
    <r>
      <rPr>
        <sz val="11"/>
        <color rgb="FF006096"/>
        <rFont val="Roboto Condensed"/>
      </rPr>
      <t xml:space="preserve">
</t>
    </r>
    <r>
      <rPr>
        <sz val="11"/>
        <color rgb="FF006096"/>
        <rFont val="Roboto Condensed"/>
      </rPr>
      <t xml:space="preserve">                     -ResourceGroupName &lt;RESOURCEGROUPNAME&gt; `</t>
    </r>
    <r>
      <rPr>
        <sz val="11"/>
        <color rgb="FF006096"/>
        <rFont val="Roboto Condensed"/>
      </rPr>
      <t xml:space="preserve">
</t>
    </r>
    <r>
      <rPr>
        <sz val="11"/>
        <color rgb="FF006096"/>
        <rFont val="Roboto Condensed"/>
      </rPr>
      <t xml:space="preserve">                     -MinimumTlsVersion TLS1_2</t>
    </r>
    <r>
      <rPr>
        <sz val="11"/>
        <color rgb="FF006096"/>
        <rFont val="Roboto Condensed"/>
      </rPr>
      <t xml:space="preserve">
</t>
    </r>
  </si>
  <si>
    <r>
      <rPr>
        <sz val="11"/>
        <color rgb="FF000000"/>
        <rFont val="Calibri"/>
      </rPr>
      <t>In some cases, Azure Storage sets the minimum TLS version to be version 1.0 by default. TLS 1.0 is a legacy version and has known vulnerabilities. This minimum TLS version can be configured to be later protocols such as TLS 1.2.</t>
    </r>
  </si>
  <si>
    <r>
      <rPr>
        <sz val="11"/>
        <color rgb="FF000000"/>
        <rFont val="Calibri"/>
      </rPr>
      <t>When set to TLS 1.2 all requests must leverage this version of the protocol. Applications leveraging legacy versions of the protocol will fail.</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</si>
  <si>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Minimum TLS version</t>
    </r>
    <r>
      <rPr>
        <sz val="11"/>
        <color rgb="FF000000"/>
        <rFont val="Calibri"/>
      </rPr>
      <t xml:space="preserve"> is set to </t>
    </r>
    <r>
      <rPr>
        <b/>
        <sz val="11"/>
        <color rgb="FF000000"/>
        <rFont val="Calibri"/>
      </rPr>
      <t>Version 1.2</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Get a list of all storage accounts and their resource groups</t>
    </r>
    <r>
      <rPr>
        <sz val="11"/>
        <color rgb="FF000000"/>
        <rFont val="Calibri"/>
      </rPr>
      <t xml:space="preserve">
</t>
    </r>
    <r>
      <rPr>
        <sz val="11"/>
        <color rgb="FF006096"/>
        <rFont val="Roboto Condensed"/>
      </rPr>
      <t>az storage account list | jq '.[] | {name, resourceGroup}'</t>
    </r>
    <r>
      <rPr>
        <sz val="11"/>
        <color rgb="FF006096"/>
        <rFont val="Roboto Condensed"/>
      </rPr>
      <t xml:space="preserve">
</t>
    </r>
    <r>
      <rPr>
        <sz val="11"/>
        <color rgb="FF000000"/>
        <rFont val="Calibri"/>
      </rPr>
      <t xml:space="preserve">
</t>
    </r>
    <r>
      <rPr>
        <sz val="11"/>
        <color rgb="FF000000"/>
        <rFont val="Calibri"/>
      </rPr>
      <t>Then query the minimumTLSVersion field</t>
    </r>
    <r>
      <rPr>
        <sz val="11"/>
        <color rgb="FF000000"/>
        <rFont val="Calibri"/>
      </rPr>
      <t xml:space="preserve">
</t>
    </r>
    <r>
      <rPr>
        <sz val="11"/>
        <color rgb="FF006096"/>
        <rFont val="Roboto Condensed"/>
      </rPr>
      <t>az storage account show \</t>
    </r>
    <r>
      <rPr>
        <sz val="11"/>
        <color rgb="FF006096"/>
        <rFont val="Roboto Condensed"/>
      </rPr>
      <t xml:space="preserve">
</t>
    </r>
    <r>
      <rPr>
        <sz val="11"/>
        <color rgb="FF006096"/>
        <rFont val="Roboto Condensed"/>
      </rPr>
      <t xml:space="preserve">    --name &lt;storage-account&gt;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--query minimumTlsVersion \</t>
    </r>
    <r>
      <rPr>
        <sz val="11"/>
        <color rgb="FF006096"/>
        <rFont val="Roboto Condensed"/>
      </rPr>
      <t xml:space="preserve">
</t>
    </r>
    <r>
      <rPr>
        <sz val="11"/>
        <color rgb="FF006096"/>
        <rFont val="Roboto Condensed"/>
      </rPr>
      <t xml:space="preserve">    --output tsv</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To get the minimum TLS version, run the following command:</t>
    </r>
    <r>
      <rPr>
        <sz val="11"/>
        <color rgb="FF000000"/>
        <rFont val="Calibri"/>
      </rPr>
      <t xml:space="preserve">
</t>
    </r>
    <r>
      <rPr>
        <sz val="11"/>
        <color rgb="FF006096"/>
        <rFont val="Roboto Condensed"/>
      </rPr>
      <t>(Get-AzStorageAccount -Name &lt;STORAGEACCOUNTNAME&gt;  -ResourceGroupName &lt;RESOURCEGROUPNAME&gt;).MinimumTlsVersion</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fe83a0eb-a853-422d-aac2-1bffd182c5d0 </t>
    </r>
    <r>
      <rPr>
        <sz val="11"/>
        <color rgb="FF0000FF"/>
        <rFont val="Calibri"/>
      </rPr>
      <t>(https://portal.azure.com/#view/Microsoft_Azure_Policy/PolicyDetailBlade/definitionId/%2Fproviders%2FMicrosoft.Authorization%2FpolicyDefinitions%2Ffe83a0eb-a853-422d-aac2-1bffd182c5d0)</t>
    </r>
    <r>
      <rPr>
        <sz val="11"/>
        <color rgb="FF000000"/>
        <rFont val="Calibri"/>
      </rPr>
      <t xml:space="preserve"> </t>
    </r>
    <r>
      <rPr>
        <b/>
        <sz val="11"/>
        <color rgb="FF000000"/>
        <rFont val="Calibri"/>
      </rPr>
      <t>- Name:</t>
    </r>
    <r>
      <rPr>
        <sz val="11"/>
        <color rgb="FF000000"/>
        <rFont val="Calibri"/>
      </rPr>
      <t xml:space="preserve"> 'Storage accounts should have the specified minimum TLS version'</t>
    </r>
  </si>
  <si>
    <r>
      <rPr>
        <sz val="11"/>
        <color rgb="FF000000"/>
        <rFont val="Calibri"/>
      </rPr>
      <t>If a storage account is created through the portal, the MinimumTlsVersion property for that storage account will be set to TLS 1.2.</t>
    </r>
    <r>
      <rPr>
        <sz val="11"/>
        <color rgb="FF000000"/>
        <rFont val="Calibri"/>
      </rPr>
      <t xml:space="preserve">
</t>
    </r>
    <r>
      <rPr>
        <sz val="11"/>
        <color rgb="FF000000"/>
        <rFont val="Calibri"/>
      </rPr>
      <t>If a storage account is created through PowerShell or CLI, the MinimumTlsVersion property for that storage account will not be set, and defaults to TLS 1.0.</t>
    </r>
  </si>
  <si>
    <t>9.3.7</t>
  </si>
  <si>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</si>
  <si>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Data management</t>
    </r>
    <r>
      <rPr>
        <sz val="11"/>
        <color rgb="FF000000"/>
        <rFont val="Calibri"/>
      </rPr>
      <t xml:space="preserve">, click </t>
    </r>
    <r>
      <rPr>
        <b/>
        <sz val="11"/>
        <color rgb="FF000000"/>
        <rFont val="Calibri"/>
      </rPr>
      <t>Object replication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Advanced settings</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Allow cross-tenant replication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az storage account update --name &lt;storageAccountName&gt; --resource-group &lt;resourceGroupName&gt; --allow-cross-tenant-replication false</t>
    </r>
    <r>
      <rPr>
        <sz val="11"/>
        <color rgb="FF006096"/>
        <rFont val="Roboto Condensed"/>
      </rPr>
      <t xml:space="preserve">
</t>
    </r>
  </si>
  <si>
    <r>
      <rPr>
        <sz val="11"/>
        <color rgb="FF000000"/>
        <rFont val="Calibri"/>
      </rPr>
      <t>Cross Tenant Replication in Azure allows data to be replicated across multiple Azure tenants. While this feature can be beneficial for data sharing and availability, it also poses a significant security risk if not properly managed. Unauthorized data access, data leakage, and compliance violations are potential risks. Disabling Cross Tenant Replication ensures that data is not inadvertently replicated across different tenant boundaries without explicit authorization.</t>
    </r>
  </si>
  <si>
    <r>
      <rPr>
        <sz val="11"/>
        <color rgb="FF000000"/>
        <rFont val="Calibri"/>
      </rPr>
      <t>Disabling Cross Tenant Replication may affect data availability and sharing across different Azure tenants. Ensure that this change aligns with your organizational data sharing and availability requirements.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</si>
  <si>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Data management</t>
    </r>
    <r>
      <rPr>
        <sz val="11"/>
        <color rgb="FF000000"/>
        <rFont val="Calibri"/>
      </rPr>
      <t xml:space="preserve">, click </t>
    </r>
    <r>
      <rPr>
        <b/>
        <sz val="11"/>
        <color rgb="FF000000"/>
        <rFont val="Calibri"/>
      </rPr>
      <t>Object replication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Advanced settings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Allow cross-tenant replication</t>
    </r>
    <r>
      <rPr>
        <sz val="11"/>
        <color rgb="FF000000"/>
        <rFont val="Calibri"/>
      </rPr>
      <t xml:space="preserve"> is not checked.</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storage account list --query "[*].[name,allowCrossTenantReplication]"</t>
    </r>
    <r>
      <rPr>
        <sz val="11"/>
        <color rgb="FF006096"/>
        <rFont val="Roboto Condensed"/>
      </rPr>
      <t xml:space="preserve">
</t>
    </r>
    <r>
      <rPr>
        <sz val="11"/>
        <color rgb="FF000000"/>
        <rFont val="Calibri"/>
      </rPr>
      <t xml:space="preserve">
</t>
    </r>
    <r>
      <rPr>
        <sz val="11"/>
        <color rgb="FF000000"/>
        <rFont val="Calibri"/>
      </rPr>
      <t xml:space="preserve">The value of </t>
    </r>
    <r>
      <rPr>
        <b/>
        <sz val="11"/>
        <color rgb="FF000000"/>
        <rFont val="Calibri"/>
      </rPr>
      <t>false</t>
    </r>
    <r>
      <rPr>
        <sz val="11"/>
        <color rgb="FF000000"/>
        <rFont val="Calibri"/>
      </rPr>
      <t xml:space="preserve"> should be returned for each storage account listed.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92a89a79-6c52-4a7e-a03f-61306fc49312 </t>
    </r>
    <r>
      <rPr>
        <sz val="11"/>
        <color rgb="FF0000FF"/>
        <rFont val="Calibri"/>
      </rPr>
      <t>(https://portal.azure.com/#view/Microsoft_Azure_Policy/PolicyDetailBlade/definitionId/%2Fproviders%2FMicrosoft.Authorization%2FpolicyDefinitions%2F92a89a79-6c52-4a7e-a03f-61306fc49312)</t>
    </r>
    <r>
      <rPr>
        <sz val="11"/>
        <color rgb="FF000000"/>
        <rFont val="Calibri"/>
      </rPr>
      <t xml:space="preserve"> </t>
    </r>
    <r>
      <rPr>
        <b/>
        <sz val="11"/>
        <color rgb="FF000000"/>
        <rFont val="Calibri"/>
      </rPr>
      <t>- Name:</t>
    </r>
    <r>
      <rPr>
        <sz val="11"/>
        <color rgb="FF000000"/>
        <rFont val="Calibri"/>
      </rPr>
      <t xml:space="preserve"> 'Storage accounts should prevent cross tenant object replication'</t>
    </r>
  </si>
  <si>
    <r>
      <rPr>
        <sz val="11"/>
        <color rgb="FF000000"/>
        <rFont val="Calibri"/>
      </rPr>
      <t>For new storage accounts created after Dec 15, 2023 cross tenant replication is not enabled.</t>
    </r>
  </si>
  <si>
    <t>9.3.8</t>
  </si>
  <si>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</si>
  <si>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Blob Anonymous Access</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every storage account in scope, run the following:</t>
    </r>
    <r>
      <rPr>
        <sz val="11"/>
        <color rgb="FF000000"/>
        <rFont val="Calibri"/>
      </rPr>
      <t xml:space="preserve">
</t>
    </r>
    <r>
      <rPr>
        <sz val="11"/>
        <color rgb="FF006096"/>
        <rFont val="Roboto Condensed"/>
      </rPr>
      <t>$storageAccount = Get-AzStorageAccount -ResourceGroupName "&lt;yourResourceGroup&gt;" -Name "&lt;yourStorageAccountName&gt;"</t>
    </r>
    <r>
      <rPr>
        <sz val="11"/>
        <color rgb="FF006096"/>
        <rFont val="Roboto Condensed"/>
      </rPr>
      <t xml:space="preserve">
</t>
    </r>
    <r>
      <rPr>
        <sz val="11"/>
        <color rgb="FF006096"/>
        <rFont val="Roboto Condensed"/>
      </rPr>
      <t>$storageAccount.AllowBlobPublicAccess = $false</t>
    </r>
    <r>
      <rPr>
        <sz val="11"/>
        <color rgb="FF006096"/>
        <rFont val="Roboto Condensed"/>
      </rPr>
      <t xml:space="preserve">
</t>
    </r>
    <r>
      <rPr>
        <sz val="11"/>
        <color rgb="FF006096"/>
        <rFont val="Roboto Condensed"/>
      </rPr>
      <t>Set-AzStorageAccount -InputObject $storageAccount</t>
    </r>
    <r>
      <rPr>
        <sz val="11"/>
        <color rgb="FF006096"/>
        <rFont val="Roboto Condensed"/>
      </rPr>
      <t xml:space="preserve">
</t>
    </r>
  </si>
  <si>
    <r>
      <rPr>
        <sz val="11"/>
        <color rgb="FF000000"/>
        <rFont val="Calibri"/>
      </rPr>
      <t>The Azure Storage setting ‘Allow Blob Anonymous Access’ (aka "allowBlobPublicAccess") controls whether anonymous access is allowed for blob data in a storage account. When this property is set to True, it enables public read access to blob data, which can be convenient for sharing data but may carry security risks. When set to False, it disallows public access to blob data, providing a more secure storage environment.</t>
    </r>
  </si>
  <si>
    <r>
      <rPr>
        <sz val="11"/>
        <color rgb="FF000000"/>
        <rFont val="Calibri"/>
      </rPr>
      <t>Additional consideration may be required for exceptional circumstances where elements of a storage account require public accessibility. In these circumstances, it is highly recommended that all data stored in the public facing storage account be reviewed for sensitive or potentially compromising data, and that sensitive or compromising data is never stored in these storage accounts.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</si>
  <si>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Allow Blob Anonymous Access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For every storage account in scope:</t>
    </r>
    <r>
      <rPr>
        <sz val="11"/>
        <color rgb="FF000000"/>
        <rFont val="Calibri"/>
      </rPr>
      <t xml:space="preserve">
</t>
    </r>
    <r>
      <rPr>
        <sz val="11"/>
        <color rgb="FF006096"/>
        <rFont val="Roboto Condensed"/>
      </rPr>
      <t>az storage account show --name "&lt;yourStorageAccountName&gt;" --query allowBlobPublicAccess</t>
    </r>
    <r>
      <rPr>
        <sz val="11"/>
        <color rgb="FF006096"/>
        <rFont val="Roboto Condensed"/>
      </rPr>
      <t xml:space="preserve">
</t>
    </r>
    <r>
      <rPr>
        <sz val="11"/>
        <color rgb="FF000000"/>
        <rFont val="Calibri"/>
      </rPr>
      <t xml:space="preserve">
</t>
    </r>
    <r>
      <rPr>
        <sz val="11"/>
        <color rgb="FF000000"/>
        <rFont val="Calibri"/>
      </rPr>
      <t xml:space="preserve">Ensure that every storage account in scope returns </t>
    </r>
    <r>
      <rPr>
        <b/>
        <sz val="11"/>
        <color rgb="FF000000"/>
        <rFont val="Calibri"/>
      </rPr>
      <t>false</t>
    </r>
    <r>
      <rPr>
        <sz val="11"/>
        <color rgb="FF000000"/>
        <rFont val="Calibri"/>
      </rPr>
      <t xml:space="preserve"> for the "allowBlobPublicAccess" setting.</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4fa4b6c0-31ca-4c0d-b10d-24b96f62a751 </t>
    </r>
    <r>
      <rPr>
        <sz val="11"/>
        <color rgb="FF0000FF"/>
        <rFont val="Calibri"/>
      </rPr>
      <t>(https://portal.azure.com/#view/Microsoft_Azure_Policy/PolicyDetailBlade/definitionId/%2Fproviders%2FMicrosoft.Authorization%2FpolicyDefinitions%2F4fa4b6c0-31ca-4c0d-b10d-24b96f62a751)</t>
    </r>
    <r>
      <rPr>
        <sz val="11"/>
        <color rgb="FF000000"/>
        <rFont val="Calibri"/>
      </rPr>
      <t xml:space="preserve"> </t>
    </r>
    <r>
      <rPr>
        <b/>
        <sz val="11"/>
        <color rgb="FF000000"/>
        <rFont val="Calibri"/>
      </rPr>
      <t>- Name:</t>
    </r>
    <r>
      <rPr>
        <sz val="11"/>
        <color rgb="FF000000"/>
        <rFont val="Calibri"/>
      </rPr>
      <t xml:space="preserve"> 'Storage account public access should be disallowed'</t>
    </r>
  </si>
  <si>
    <r>
      <rPr>
        <sz val="11"/>
        <color rgb="FF000000"/>
        <rFont val="Calibri"/>
      </rPr>
      <t>Disabled</t>
    </r>
  </si>
  <si>
    <t>9.3.9</t>
  </si>
  <si>
    <r>
      <rPr>
        <sz val="11"/>
        <rFont val="Calibri"/>
      </rPr>
      <t>Ensure Azure Resource Manager Delete Locks are Applied to Azure Storage Accounts</t>
    </r>
  </si>
  <si>
    <r>
      <rPr>
        <b/>
        <sz val="11"/>
        <color rgb="FF000000"/>
        <rFont val="Calibri"/>
      </rPr>
      <t>Remediate from Azure Portal</t>
    </r>
    <r>
      <rPr>
        <sz val="11"/>
        <color rgb="FF000000"/>
        <rFont val="Calibri"/>
      </rPr>
      <t xml:space="preserve">
</t>
    </r>
    <r>
      <rPr>
        <sz val="11"/>
        <color rgb="FF000000"/>
        <rFont val="Calibri"/>
      </rPr>
      <t>- Navigate to the storage account in the Azure portal.</t>
    </r>
    <r>
      <rPr>
        <sz val="11"/>
        <color rgb="FF000000"/>
        <rFont val="Calibri"/>
      </rPr>
      <t xml:space="preserve">
</t>
    </r>
    <r>
      <rPr>
        <sz val="11"/>
        <color rgb="FF000000"/>
        <rFont val="Calibri"/>
      </rPr>
      <t xml:space="preserve">- Under the </t>
    </r>
    <r>
      <rPr>
        <b/>
        <sz val="11"/>
        <color rgb="FF000000"/>
        <rFont val="Calibri"/>
      </rPr>
      <t>Settings</t>
    </r>
    <r>
      <rPr>
        <sz val="11"/>
        <color rgb="FF000000"/>
        <rFont val="Calibri"/>
      </rPr>
      <t xml:space="preserve"> section, select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t>
    </r>
    <r>
      <rPr>
        <sz val="11"/>
        <color rgb="FF000000"/>
        <rFont val="Calibri"/>
      </rPr>
      <t>.</t>
    </r>
    <r>
      <rPr>
        <sz val="11"/>
        <color rgb="FF000000"/>
        <rFont val="Calibri"/>
      </rPr>
      <t xml:space="preserve">
</t>
    </r>
    <r>
      <rPr>
        <sz val="11"/>
        <color rgb="FF000000"/>
        <rFont val="Calibri"/>
      </rPr>
      <t xml:space="preserve">- Provide a Name, and choose </t>
    </r>
    <r>
      <rPr>
        <b/>
        <sz val="11"/>
        <color rgb="FF000000"/>
        <rFont val="Calibri"/>
      </rPr>
      <t>Delete</t>
    </r>
    <r>
      <rPr>
        <sz val="11"/>
        <color rgb="FF000000"/>
        <rFont val="Calibri"/>
      </rPr>
      <t xml:space="preserve"> for the type of lock.</t>
    </r>
    <r>
      <rPr>
        <sz val="11"/>
        <color rgb="FF000000"/>
        <rFont val="Calibri"/>
      </rPr>
      <t xml:space="preserve">
</t>
    </r>
    <r>
      <rPr>
        <sz val="11"/>
        <color rgb="FF000000"/>
        <rFont val="Calibri"/>
      </rPr>
      <t>- Add a note about the lock if desired.</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az lock create --name &lt;lock&gt;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--resource &lt;storage-account&gt; \</t>
    </r>
    <r>
      <rPr>
        <sz val="11"/>
        <color rgb="FF006096"/>
        <rFont val="Roboto Condensed"/>
      </rPr>
      <t xml:space="preserve">
</t>
    </r>
    <r>
      <rPr>
        <sz val="11"/>
        <color rgb="FF006096"/>
        <rFont val="Roboto Condensed"/>
      </rPr>
      <t xml:space="preserve">               --lock-type CanNotDelete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New-AzResourceLock -LockLevel CanNotDelete `</t>
    </r>
    <r>
      <rPr>
        <sz val="11"/>
        <color rgb="FF006096"/>
        <rFont val="Roboto Condensed"/>
      </rPr>
      <t xml:space="preserve">
</t>
    </r>
    <r>
      <rPr>
        <sz val="11"/>
        <color rgb="FF006096"/>
        <rFont val="Roboto Condensed"/>
      </rPr>
      <t xml:space="preserve">                   -LockName &lt;lock&gt; `</t>
    </r>
    <r>
      <rPr>
        <sz val="11"/>
        <color rgb="FF006096"/>
        <rFont val="Roboto Condensed"/>
      </rPr>
      <t xml:space="preserve">
</t>
    </r>
    <r>
      <rPr>
        <sz val="11"/>
        <color rgb="FF006096"/>
        <rFont val="Roboto Condensed"/>
      </rPr>
      <t xml:space="preserve">                   -ResourceName &lt;storage-account&gt; `</t>
    </r>
    <r>
      <rPr>
        <sz val="11"/>
        <color rgb="FF006096"/>
        <rFont val="Roboto Condensed"/>
      </rPr>
      <t xml:space="preserve">
</t>
    </r>
    <r>
      <rPr>
        <sz val="11"/>
        <color rgb="FF006096"/>
        <rFont val="Roboto Condensed"/>
      </rPr>
      <t xml:space="preserve">                   -ResourceType Microsoft.Storage/storageAccounts `</t>
    </r>
    <r>
      <rPr>
        <sz val="11"/>
        <color rgb="FF006096"/>
        <rFont val="Roboto Condensed"/>
      </rPr>
      <t xml:space="preserve">
</t>
    </r>
    <r>
      <rPr>
        <sz val="11"/>
        <color rgb="FF006096"/>
        <rFont val="Roboto Condensed"/>
      </rPr>
      <t xml:space="preserve">                   -ResourceGroupName &lt;resource-group&gt;</t>
    </r>
    <r>
      <rPr>
        <sz val="11"/>
        <color rgb="FF006096"/>
        <rFont val="Roboto Condensed"/>
      </rPr>
      <t xml:space="preserve">
</t>
    </r>
  </si>
  <si>
    <r>
      <rPr>
        <sz val="11"/>
        <color rgb="FF000000"/>
        <rFont val="Calibri"/>
      </rPr>
      <t xml:space="preserve">Azure Resource Manager </t>
    </r>
    <r>
      <rPr>
        <i/>
        <sz val="11"/>
        <color rgb="FF000000"/>
        <rFont val="Calibri"/>
      </rPr>
      <t>CannotDelete (Delete)</t>
    </r>
    <r>
      <rPr>
        <sz val="11"/>
        <color rgb="FF000000"/>
        <rFont val="Calibri"/>
      </rPr>
      <t xml:space="preserve"> locks can prevent users from accidentally or maliciously deleting a storage account. This feature ensures that while the Storage account can still be modified or used, deletion of the Storage account resource requires removal of the lock by a user with appropriate permissions.</t>
    </r>
    <r>
      <rPr>
        <sz val="11"/>
        <color rgb="FF000000"/>
        <rFont val="Calibri"/>
      </rPr>
      <t xml:space="preserve">
</t>
    </r>
    <r>
      <rPr>
        <sz val="11"/>
        <color rgb="FF000000"/>
        <rFont val="Calibri"/>
      </rPr>
      <t>This feature is a protective control for the availability of data. By ensuring that a storage account or its parent resource group cannot be deleted without first removing the lock, the risk of data loss is reduced.</t>
    </r>
    <r>
      <rPr>
        <sz val="11"/>
        <color rgb="FF000000"/>
        <rFont val="Calibri"/>
      </rPr>
      <t xml:space="preserve">
</t>
    </r>
    <r>
      <rPr>
        <sz val="11"/>
        <color rgb="FF000000"/>
        <rFont val="Calibri"/>
      </rPr>
      <t>While an automated assessment procedure exists for this recommendation, the assessment status remains manual. Determining storage accounts that require CannotDelete locks depends on the context and requirements of each organization and environment.</t>
    </r>
  </si>
  <si>
    <r>
      <rPr>
        <sz val="11"/>
        <color rgb="FF000000"/>
        <rFont val="Calibri"/>
      </rPr>
      <t>- Prevents the deletion of the Storage account Resource entirely.</t>
    </r>
    <r>
      <rPr>
        <sz val="11"/>
        <color rgb="FF000000"/>
        <rFont val="Calibri"/>
      </rPr>
      <t xml:space="preserve">
</t>
    </r>
    <r>
      <rPr>
        <sz val="11"/>
        <color rgb="FF000000"/>
        <rFont val="Calibri"/>
      </rPr>
      <t>- Prevents the deletion of the parent Resource Group containing the locked Storage account resource.</t>
    </r>
    <r>
      <rPr>
        <sz val="11"/>
        <color rgb="FF000000"/>
        <rFont val="Calibri"/>
      </rPr>
      <t xml:space="preserve">
</t>
    </r>
    <r>
      <rPr>
        <sz val="11"/>
        <color rgb="FF000000"/>
        <rFont val="Calibri"/>
      </rPr>
      <t>- Does not prevent other control plane operations, including modification of configurations, network settings, containers, and access.</t>
    </r>
    <r>
      <rPr>
        <sz val="11"/>
        <color rgb="FF000000"/>
        <rFont val="Calibri"/>
      </rPr>
      <t xml:space="preserve">
</t>
    </r>
    <r>
      <rPr>
        <sz val="11"/>
        <color rgb="FF000000"/>
        <rFont val="Calibri"/>
      </rPr>
      <t>- Does not prevent deletion of containers or other objects within the storage account.</t>
    </r>
  </si>
  <si>
    <r>
      <rPr>
        <b/>
        <sz val="11"/>
        <color rgb="FF000000"/>
        <rFont val="Calibri"/>
      </rPr>
      <t>Audit from Azure Portal</t>
    </r>
    <r>
      <rPr>
        <sz val="11"/>
        <color rgb="FF000000"/>
        <rFont val="Calibri"/>
      </rPr>
      <t xml:space="preserve">
</t>
    </r>
    <r>
      <rPr>
        <sz val="11"/>
        <color rgb="FF000000"/>
        <rFont val="Calibri"/>
      </rPr>
      <t>- Navigate to the storage account in the Azure portal.</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Ensure that a </t>
    </r>
    <r>
      <rPr>
        <b/>
        <sz val="11"/>
        <color rgb="FF000000"/>
        <rFont val="Calibri"/>
      </rPr>
      <t>Delete</t>
    </r>
    <r>
      <rPr>
        <sz val="11"/>
        <color rgb="FF000000"/>
        <rFont val="Calibri"/>
      </rPr>
      <t xml:space="preserve"> lock exists on the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lock list --resource-group &lt;resource-group&gt; \</t>
    </r>
    <r>
      <rPr>
        <sz val="11"/>
        <color rgb="FF006096"/>
        <rFont val="Roboto Condensed"/>
      </rPr>
      <t xml:space="preserve">
</t>
    </r>
    <r>
      <rPr>
        <sz val="11"/>
        <color rgb="FF006096"/>
        <rFont val="Roboto Condensed"/>
      </rPr>
      <t xml:space="preserve">             --resource-name &lt;storage-account&gt;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Get-AzResourceLock -ResourceGroupName &lt;RESOURCEGROUPNAME&gt; `</t>
    </r>
    <r>
      <rPr>
        <sz val="11"/>
        <color rgb="FF006096"/>
        <rFont val="Roboto Condensed"/>
      </rPr>
      <t xml:space="preserve">
</t>
    </r>
    <r>
      <rPr>
        <sz val="11"/>
        <color rgb="FF006096"/>
        <rFont val="Roboto Condensed"/>
      </rPr>
      <t xml:space="preserve">                   -ResourceName &lt;STORAGEACCOUNTNAME&gt;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There is currently no built-in Microsoft policy to audit resource locks on storage accounts.Custom and community policy definitions can check for the existence of a “Microsoft.Authorization/locks” resource with an AuditIfNotExists effect.</t>
    </r>
  </si>
  <si>
    <r>
      <rPr>
        <sz val="11"/>
        <color rgb="FF000000"/>
        <rFont val="Calibri"/>
      </rPr>
      <t>By default, no locks are applied to Azure resources, including storage accounts. Locks must be manually configured after resource creation.</t>
    </r>
  </si>
  <si>
    <t>9.3.10</t>
  </si>
  <si>
    <r>
      <rPr>
        <sz val="11"/>
        <rFont val="Calibri"/>
      </rPr>
      <t>Ensure Azure Resource Manager ReadOnly Locks are Considered for Azure Storage Accounts</t>
    </r>
  </si>
  <si>
    <r>
      <rPr>
        <b/>
        <sz val="11"/>
        <color rgb="FF000000"/>
        <rFont val="Calibri"/>
      </rPr>
      <t>Remediate from Azure Portal</t>
    </r>
    <r>
      <rPr>
        <sz val="11"/>
        <color rgb="FF000000"/>
        <rFont val="Calibri"/>
      </rPr>
      <t xml:space="preserve">
</t>
    </r>
    <r>
      <rPr>
        <sz val="11"/>
        <color rgb="FF000000"/>
        <rFont val="Calibri"/>
      </rPr>
      <t>- Navigate to the storage account in the Azure portal.</t>
    </r>
    <r>
      <rPr>
        <sz val="11"/>
        <color rgb="FF000000"/>
        <rFont val="Calibri"/>
      </rPr>
      <t xml:space="preserve">
</t>
    </r>
    <r>
      <rPr>
        <sz val="11"/>
        <color rgb="FF000000"/>
        <rFont val="Calibri"/>
      </rPr>
      <t xml:space="preserve">- Under the </t>
    </r>
    <r>
      <rPr>
        <b/>
        <sz val="11"/>
        <color rgb="FF000000"/>
        <rFont val="Calibri"/>
      </rPr>
      <t>Settings</t>
    </r>
    <r>
      <rPr>
        <sz val="11"/>
        <color rgb="FF000000"/>
        <rFont val="Calibri"/>
      </rPr>
      <t xml:space="preserve"> section, select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t>
    </r>
    <r>
      <rPr>
        <sz val="11"/>
        <color rgb="FF000000"/>
        <rFont val="Calibri"/>
      </rPr>
      <t>.</t>
    </r>
    <r>
      <rPr>
        <sz val="11"/>
        <color rgb="FF000000"/>
        <rFont val="Calibri"/>
      </rPr>
      <t xml:space="preserve">
</t>
    </r>
    <r>
      <rPr>
        <sz val="11"/>
        <color rgb="FF000000"/>
        <rFont val="Calibri"/>
      </rPr>
      <t xml:space="preserve">- Provide a Name, and choose </t>
    </r>
    <r>
      <rPr>
        <b/>
        <sz val="11"/>
        <color rgb="FF000000"/>
        <rFont val="Calibri"/>
      </rPr>
      <t>ReadOnly</t>
    </r>
    <r>
      <rPr>
        <sz val="11"/>
        <color rgb="FF000000"/>
        <rFont val="Calibri"/>
      </rPr>
      <t xml:space="preserve"> for the type of lock.</t>
    </r>
    <r>
      <rPr>
        <sz val="11"/>
        <color rgb="FF000000"/>
        <rFont val="Calibri"/>
      </rPr>
      <t xml:space="preserve">
</t>
    </r>
    <r>
      <rPr>
        <sz val="11"/>
        <color rgb="FF000000"/>
        <rFont val="Calibri"/>
      </rPr>
      <t>- Add a note about the lock if desired.</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az lock create --name &lt;lock&gt;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--resource &lt;storage-account&gt; \</t>
    </r>
    <r>
      <rPr>
        <sz val="11"/>
        <color rgb="FF006096"/>
        <rFont val="Roboto Condensed"/>
      </rPr>
      <t xml:space="preserve">
</t>
    </r>
    <r>
      <rPr>
        <sz val="11"/>
        <color rgb="FF006096"/>
        <rFont val="Roboto Condensed"/>
      </rPr>
      <t xml:space="preserve">               --lock-type ReadOnly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New-AzResourceLock -LockLevel ReadOnly `</t>
    </r>
    <r>
      <rPr>
        <sz val="11"/>
        <color rgb="FF006096"/>
        <rFont val="Roboto Condensed"/>
      </rPr>
      <t xml:space="preserve">
</t>
    </r>
    <r>
      <rPr>
        <sz val="11"/>
        <color rgb="FF006096"/>
        <rFont val="Roboto Condensed"/>
      </rPr>
      <t xml:space="preserve">                   -LockName &lt;lock&gt; `</t>
    </r>
    <r>
      <rPr>
        <sz val="11"/>
        <color rgb="FF006096"/>
        <rFont val="Roboto Condensed"/>
      </rPr>
      <t xml:space="preserve">
</t>
    </r>
    <r>
      <rPr>
        <sz val="11"/>
        <color rgb="FF006096"/>
        <rFont val="Roboto Condensed"/>
      </rPr>
      <t xml:space="preserve">                   -ResourceName &lt;storage-account&gt; `</t>
    </r>
    <r>
      <rPr>
        <sz val="11"/>
        <color rgb="FF006096"/>
        <rFont val="Roboto Condensed"/>
      </rPr>
      <t xml:space="preserve">
</t>
    </r>
    <r>
      <rPr>
        <sz val="11"/>
        <color rgb="FF006096"/>
        <rFont val="Roboto Condensed"/>
      </rPr>
      <t xml:space="preserve">                   -ResourceType Microsoft.Storage/storageAccounts `</t>
    </r>
    <r>
      <rPr>
        <sz val="11"/>
        <color rgb="FF006096"/>
        <rFont val="Roboto Condensed"/>
      </rPr>
      <t xml:space="preserve">
</t>
    </r>
    <r>
      <rPr>
        <sz val="11"/>
        <color rgb="FF006096"/>
        <rFont val="Roboto Condensed"/>
      </rPr>
      <t xml:space="preserve">                   -ResourceGroupName &lt;resource-group&gt;</t>
    </r>
    <r>
      <rPr>
        <sz val="11"/>
        <color rgb="FF006096"/>
        <rFont val="Roboto Condensed"/>
      </rPr>
      <t xml:space="preserve">
</t>
    </r>
  </si>
  <si>
    <r>
      <rPr>
        <sz val="11"/>
        <color rgb="FF000000"/>
        <rFont val="Calibri"/>
      </rPr>
      <t xml:space="preserve">Adding an Azure Resource Manager </t>
    </r>
    <r>
      <rPr>
        <b/>
        <sz val="11"/>
        <color rgb="FF000000"/>
        <rFont val="Calibri"/>
      </rPr>
      <t>ReadOnly</t>
    </r>
    <r>
      <rPr>
        <sz val="11"/>
        <color rgb="FF000000"/>
        <rFont val="Calibri"/>
      </rPr>
      <t xml:space="preserve"> lock can prevent users from accidentally or maliciously deleting a storage account, modifying its properties and containers, or creating access assignments. The lock must be removed before the storage account can be deleted or updated. It provides more protection than a  </t>
    </r>
    <r>
      <rPr>
        <b/>
        <sz val="11"/>
        <color rgb="FF000000"/>
        <rFont val="Calibri"/>
      </rPr>
      <t>CannotDelete</t>
    </r>
    <r>
      <rPr>
        <sz val="11"/>
        <color rgb="FF000000"/>
        <rFont val="Calibri"/>
      </rPr>
      <t>-type of resource manager lock.</t>
    </r>
    <r>
      <rPr>
        <sz val="11"/>
        <color rgb="FF000000"/>
        <rFont val="Calibri"/>
      </rPr>
      <t xml:space="preserve">
</t>
    </r>
    <r>
      <rPr>
        <sz val="11"/>
        <color rgb="FF000000"/>
        <rFont val="Calibri"/>
      </rPr>
      <t xml:space="preserve">This feature prevents </t>
    </r>
    <r>
      <rPr>
        <b/>
        <sz val="11"/>
        <color rgb="FF000000"/>
        <rFont val="Calibri"/>
      </rPr>
      <t>POST</t>
    </r>
    <r>
      <rPr>
        <sz val="11"/>
        <color rgb="FF000000"/>
        <rFont val="Calibri"/>
      </rPr>
      <t xml:space="preserve"> operations on a storage account and containers to the Azure Resource Manager control plane, </t>
    </r>
    <r>
      <rPr>
        <i/>
        <sz val="11"/>
        <color rgb="FF000000"/>
        <rFont val="Calibri"/>
      </rPr>
      <t>management.azure.com</t>
    </r>
    <r>
      <rPr>
        <sz val="11"/>
        <color rgb="FF000000"/>
        <rFont val="Calibri"/>
      </rPr>
      <t xml:space="preserve">. Blocked operations include </t>
    </r>
    <r>
      <rPr>
        <b/>
        <sz val="11"/>
        <color rgb="FF000000"/>
        <rFont val="Calibri"/>
      </rPr>
      <t>listKeys</t>
    </r>
    <r>
      <rPr>
        <sz val="11"/>
        <color rgb="FF000000"/>
        <rFont val="Calibri"/>
      </rPr>
      <t xml:space="preserve"> which prevents clients from obtaining the account shared access keys.</t>
    </r>
    <r>
      <rPr>
        <sz val="11"/>
        <color rgb="FF000000"/>
        <rFont val="Calibri"/>
      </rPr>
      <t xml:space="preserve">
</t>
    </r>
    <r>
      <rPr>
        <sz val="11"/>
        <color rgb="FF000000"/>
        <rFont val="Calibri"/>
      </rPr>
      <t xml:space="preserve">Microsoft does not recommend </t>
    </r>
    <r>
      <rPr>
        <b/>
        <sz val="11"/>
        <color rgb="FF000000"/>
        <rFont val="Calibri"/>
      </rPr>
      <t>ReadOnly</t>
    </r>
    <r>
      <rPr>
        <sz val="11"/>
        <color rgb="FF000000"/>
        <rFont val="Calibri"/>
      </rPr>
      <t xml:space="preserve"> locks for storage accounts with Azure Files and Table service containers.</t>
    </r>
    <r>
      <rPr>
        <sz val="11"/>
        <color rgb="FF000000"/>
        <rFont val="Calibri"/>
      </rPr>
      <t xml:space="preserve">
</t>
    </r>
    <r>
      <rPr>
        <sz val="11"/>
        <color rgb="FF000000"/>
        <rFont val="Calibri"/>
      </rPr>
      <t xml:space="preserve">This Azure Resource Manager REST API documentation (spec) provides information about the control plane </t>
    </r>
    <r>
      <rPr>
        <b/>
        <sz val="11"/>
        <color rgb="FF000000"/>
        <rFont val="Calibri"/>
      </rPr>
      <t>POST</t>
    </r>
    <r>
      <rPr>
        <sz val="11"/>
        <color rgb="FF000000"/>
        <rFont val="Calibri"/>
      </rPr>
      <t xml:space="preserve"> operations for </t>
    </r>
    <r>
      <rPr>
        <i/>
        <sz val="11"/>
        <color rgb="FF000000"/>
        <rFont val="Calibri"/>
      </rPr>
      <t>Microsoft.Storage</t>
    </r>
    <r>
      <rPr>
        <sz val="11"/>
        <color rgb="FF000000"/>
        <rFont val="Calibri"/>
      </rPr>
      <t xml:space="preserve"> resources.</t>
    </r>
    <r>
      <rPr>
        <sz val="11"/>
        <color rgb="FF000000"/>
        <rFont val="Calibri"/>
      </rPr>
      <t xml:space="preserve">
</t>
    </r>
    <r>
      <rPr>
        <sz val="11"/>
        <color rgb="FF000000"/>
        <rFont val="Calibri"/>
      </rPr>
      <t>While an automated assessment procedure exists for this recommendation, the assessment status remains manual. Determining storage accounts that require ReadOnly locks depends on the context and requirements of each organization and environment.</t>
    </r>
  </si>
  <si>
    <r>
      <rPr>
        <sz val="11"/>
        <color rgb="FF000000"/>
        <rFont val="Calibri"/>
      </rPr>
      <t>- Prevents the deletion of the Storage account Resource entirely.</t>
    </r>
    <r>
      <rPr>
        <sz val="11"/>
        <color rgb="FF000000"/>
        <rFont val="Calibri"/>
      </rPr>
      <t xml:space="preserve">
</t>
    </r>
    <r>
      <rPr>
        <sz val="11"/>
        <color rgb="FF000000"/>
        <rFont val="Calibri"/>
      </rPr>
      <t>- Prevents the deletion of the parent Resource Group containing the locked Storage account resource.</t>
    </r>
    <r>
      <rPr>
        <sz val="11"/>
        <color rgb="FF000000"/>
        <rFont val="Calibri"/>
      </rPr>
      <t xml:space="preserve">
</t>
    </r>
    <r>
      <rPr>
        <sz val="11"/>
        <color rgb="FF000000"/>
        <rFont val="Calibri"/>
      </rPr>
      <t xml:space="preserve">- Prevents clients from obtaining the storage account shared access keys using a </t>
    </r>
    <r>
      <rPr>
        <b/>
        <sz val="11"/>
        <color rgb="FF000000"/>
        <rFont val="Calibri"/>
      </rPr>
      <t>listKeys</t>
    </r>
    <r>
      <rPr>
        <sz val="11"/>
        <color rgb="FF000000"/>
        <rFont val="Calibri"/>
      </rPr>
      <t xml:space="preserve"> operation.</t>
    </r>
    <r>
      <rPr>
        <sz val="11"/>
        <color rgb="FF000000"/>
        <rFont val="Calibri"/>
      </rPr>
      <t xml:space="preserve">
</t>
    </r>
    <r>
      <rPr>
        <sz val="11"/>
        <color rgb="FF000000"/>
        <rFont val="Calibri"/>
      </rPr>
      <t>- Requires Entra credentials to access blob and queue data in the Portal.</t>
    </r>
    <r>
      <rPr>
        <sz val="11"/>
        <color rgb="FF000000"/>
        <rFont val="Calibri"/>
      </rPr>
      <t xml:space="preserve">
</t>
    </r>
    <r>
      <rPr>
        <sz val="11"/>
        <color rgb="FF000000"/>
        <rFont val="Calibri"/>
      </rPr>
      <t>- Data in Azure Files or the Table service may be inaccessible to clients using the account shared access keys.</t>
    </r>
    <r>
      <rPr>
        <sz val="11"/>
        <color rgb="FF000000"/>
        <rFont val="Calibri"/>
      </rPr>
      <t xml:space="preserve">
</t>
    </r>
    <r>
      <rPr>
        <sz val="11"/>
        <color rgb="FF000000"/>
        <rFont val="Calibri"/>
      </rPr>
      <t>- Prevents modification of account properties, network settings, containers, and RBAC assignments.</t>
    </r>
    <r>
      <rPr>
        <sz val="11"/>
        <color rgb="FF000000"/>
        <rFont val="Calibri"/>
      </rPr>
      <t xml:space="preserve">
</t>
    </r>
    <r>
      <rPr>
        <sz val="11"/>
        <color rgb="FF000000"/>
        <rFont val="Calibri"/>
      </rPr>
      <t>- Does not prevent access using existing account shared access keys issued to clients.</t>
    </r>
    <r>
      <rPr>
        <sz val="11"/>
        <color rgb="FF000000"/>
        <rFont val="Calibri"/>
      </rPr>
      <t xml:space="preserve">
</t>
    </r>
    <r>
      <rPr>
        <sz val="11"/>
        <color rgb="FF000000"/>
        <rFont val="Calibri"/>
      </rPr>
      <t>- Does not prevent deletion of containers or other objects within the storage account.</t>
    </r>
  </si>
  <si>
    <r>
      <rPr>
        <b/>
        <sz val="11"/>
        <color rgb="FF000000"/>
        <rFont val="Calibri"/>
      </rPr>
      <t>Audit from Azure Portal</t>
    </r>
    <r>
      <rPr>
        <sz val="11"/>
        <color rgb="FF000000"/>
        <rFont val="Calibri"/>
      </rPr>
      <t xml:space="preserve">
</t>
    </r>
    <r>
      <rPr>
        <sz val="11"/>
        <color rgb="FF000000"/>
        <rFont val="Calibri"/>
      </rPr>
      <t>- Navigate to the storage account in the Azure portal.</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Ensure that a </t>
    </r>
    <r>
      <rPr>
        <b/>
        <sz val="11"/>
        <color rgb="FF000000"/>
        <rFont val="Calibri"/>
      </rPr>
      <t>ReadOnly</t>
    </r>
    <r>
      <rPr>
        <sz val="11"/>
        <color rgb="FF000000"/>
        <rFont val="Calibri"/>
      </rPr>
      <t xml:space="preserve"> lock exists on the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lock list --resource-group &lt;resource-group&gt; \</t>
    </r>
    <r>
      <rPr>
        <sz val="11"/>
        <color rgb="FF006096"/>
        <rFont val="Roboto Condensed"/>
      </rPr>
      <t xml:space="preserve">
</t>
    </r>
    <r>
      <rPr>
        <sz val="11"/>
        <color rgb="FF006096"/>
        <rFont val="Roboto Condensed"/>
      </rPr>
      <t xml:space="preserve">             --resource-name &lt;storage-account&gt;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Get-AzResourceLock -ResourceGroupName &lt;RESOURCEGROUPNAME&gt; `</t>
    </r>
    <r>
      <rPr>
        <sz val="11"/>
        <color rgb="FF006096"/>
        <rFont val="Roboto Condensed"/>
      </rPr>
      <t xml:space="preserve">
</t>
    </r>
    <r>
      <rPr>
        <sz val="11"/>
        <color rgb="FF006096"/>
        <rFont val="Roboto Condensed"/>
      </rPr>
      <t xml:space="preserve">                   -ResourceName &lt;STORAGEACCOUNTNAME&gt;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There is currently no built-in Microsoft policy to audit resource locks on storage accounts.Custom and community policy definitions can check for the existence of a “Microsoft.Authorization/locks” resource with an AuditIfNotExists effect.</t>
    </r>
  </si>
  <si>
    <t>9.3.11</t>
  </si>
  <si>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</si>
  <si>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management</t>
    </r>
    <r>
      <rPr>
        <sz val="11"/>
        <color rgb="FF000000"/>
        <rFont val="Calibri"/>
      </rPr>
      <t xml:space="preserve">, click </t>
    </r>
    <r>
      <rPr>
        <b/>
        <sz val="11"/>
        <color rgb="FF000000"/>
        <rFont val="Calibri"/>
      </rPr>
      <t>Redundancy</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Redundancy</t>
    </r>
    <r>
      <rPr>
        <sz val="11"/>
        <color rgb="FF000000"/>
        <rFont val="Calibri"/>
      </rPr>
      <t xml:space="preserve"> drop-down menu, select </t>
    </r>
    <r>
      <rPr>
        <b/>
        <sz val="11"/>
        <color rgb="FF000000"/>
        <rFont val="Calibri"/>
      </rPr>
      <t>Geo-redundant storage (GRS)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enable geo-redundant storage:</t>
    </r>
    <r>
      <rPr>
        <sz val="11"/>
        <color rgb="FF000000"/>
        <rFont val="Calibri"/>
      </rPr>
      <t xml:space="preserve">
</t>
    </r>
    <r>
      <rPr>
        <sz val="11"/>
        <color rgb="FF006096"/>
        <rFont val="Roboto Condensed"/>
      </rPr>
      <t>az storage account update --resource-group &lt;resource-group&gt; --name &lt;storage-account&gt; --sku Standard_GRS</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enable geo-redundant storage:</t>
    </r>
    <r>
      <rPr>
        <sz val="11"/>
        <color rgb="FF000000"/>
        <rFont val="Calibri"/>
      </rPr>
      <t xml:space="preserve">
</t>
    </r>
    <r>
      <rPr>
        <sz val="11"/>
        <color rgb="FF006096"/>
        <rFont val="Roboto Condensed"/>
      </rPr>
      <t>Set-AzStorageAccount -ResourceGroupName &lt;resource-group&gt; -Name &lt;storage-account&gt; -SkuName "Standard_GRS"</t>
    </r>
    <r>
      <rPr>
        <sz val="11"/>
        <color rgb="FF006096"/>
        <rFont val="Roboto Condensed"/>
      </rPr>
      <t xml:space="preserve">
</t>
    </r>
  </si>
  <si>
    <r>
      <rPr>
        <sz val="11"/>
        <color rgb="FF000000"/>
        <rFont val="Calibri"/>
      </rPr>
      <t>Geo-redundant storage (GRS) in Azure replicates data three times within the primary region using locally redundant storage (LRS) and asynchronously copies it to a secondary region hundreds of miles away. This setup ensures high availability and resilience by providing 16 nines (99.99999999999999%) durability over a year, safeguarding data against regional outages.</t>
    </r>
  </si>
  <si>
    <r>
      <rPr>
        <sz val="11"/>
        <color rgb="FF000000"/>
        <rFont val="Calibri"/>
      </rPr>
      <t>Enabling geo-redundant storage on Azure storage accounts increases costs due to cross-region data replication.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</si>
  <si>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management</t>
    </r>
    <r>
      <rPr>
        <sz val="11"/>
        <color rgb="FF000000"/>
        <rFont val="Calibri"/>
      </rPr>
      <t xml:space="preserve">, click </t>
    </r>
    <r>
      <rPr>
        <b/>
        <sz val="11"/>
        <color rgb="FF000000"/>
        <rFont val="Calibri"/>
      </rPr>
      <t>Redundancy</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Redundancy</t>
    </r>
    <r>
      <rPr>
        <sz val="11"/>
        <color rgb="FF000000"/>
        <rFont val="Calibri"/>
      </rPr>
      <t xml:space="preserve"> is set to </t>
    </r>
    <r>
      <rPr>
        <b/>
        <sz val="11"/>
        <color rgb="FF000000"/>
        <rFont val="Calibri"/>
      </rPr>
      <t>Geo-redundant storage (GRS)</t>
    </r>
    <r>
      <rPr>
        <sz val="11"/>
        <color rgb="FF000000"/>
        <rFont val="Calibri"/>
      </rPr>
      <t>.</t>
    </r>
    <r>
      <rPr>
        <sz val="11"/>
        <color rgb="FF000000"/>
        <rFont val="Calibri"/>
      </rPr>
      <t xml:space="preserve">
</t>
    </r>
    <r>
      <rPr>
        <sz val="11"/>
        <color rgb="FF000000"/>
        <rFont val="Calibri"/>
      </rPr>
      <t>- Repeat steps 1-4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t>
    </r>
    <r>
      <rPr>
        <sz val="11"/>
        <color rgb="FF000000"/>
        <rFont val="Calibri"/>
      </rPr>
      <t xml:space="preserve">
</t>
    </r>
    <r>
      <rPr>
        <sz val="11"/>
        <color rgb="FF006096"/>
        <rFont val="Roboto Condensed"/>
      </rPr>
      <t>az storage account show --resource-group &lt;resource-group&gt; --name &lt;storage-account&gt;</t>
    </r>
    <r>
      <rPr>
        <sz val="11"/>
        <color rgb="FF006096"/>
        <rFont val="Roboto Condensed"/>
      </rPr>
      <t xml:space="preserve">
</t>
    </r>
    <r>
      <rPr>
        <sz val="11"/>
        <color rgb="FF000000"/>
        <rFont val="Calibri"/>
      </rPr>
      <t xml:space="preserve">
</t>
    </r>
    <r>
      <rPr>
        <sz val="11"/>
        <color rgb="FF000000"/>
        <rFont val="Calibri"/>
      </rPr>
      <t xml:space="preserve">Under </t>
    </r>
    <r>
      <rPr>
        <b/>
        <sz val="11"/>
        <color rgb="FF000000"/>
        <rFont val="Calibri"/>
      </rPr>
      <t>sku</t>
    </r>
    <r>
      <rPr>
        <sz val="11"/>
        <color rgb="FF000000"/>
        <rFont val="Calibri"/>
      </rPr>
      <t xml:space="preserve">, ensure that </t>
    </r>
    <r>
      <rPr>
        <b/>
        <sz val="11"/>
        <color rgb="FF000000"/>
        <rFont val="Calibri"/>
      </rPr>
      <t>name</t>
    </r>
    <r>
      <rPr>
        <sz val="11"/>
        <color rgb="FF000000"/>
        <rFont val="Calibri"/>
      </rPr>
      <t xml:space="preserve"> is set to </t>
    </r>
    <r>
      <rPr>
        <b/>
        <sz val="11"/>
        <color rgb="FF000000"/>
        <rFont val="Calibri"/>
      </rPr>
      <t>Standard_GRS</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get the storage account in a resource group with a given name:</t>
    </r>
    <r>
      <rPr>
        <sz val="11"/>
        <color rgb="FF000000"/>
        <rFont val="Calibri"/>
      </rPr>
      <t xml:space="preserve">
</t>
    </r>
    <r>
      <rPr>
        <sz val="11"/>
        <color rgb="FF006096"/>
        <rFont val="Roboto Condensed"/>
      </rPr>
      <t>$storageAccount = Get-AzStorageAccount -ResourceGroupName &lt;resource-group&gt; -Name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redundancy setting for the storage account:</t>
    </r>
    <r>
      <rPr>
        <sz val="11"/>
        <color rgb="FF000000"/>
        <rFont val="Calibri"/>
      </rPr>
      <t xml:space="preserve">
</t>
    </r>
    <r>
      <rPr>
        <sz val="11"/>
        <color rgb="FF006096"/>
        <rFont val="Roboto Condensed"/>
      </rPr>
      <t>$storageAccount.SKU.Name</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Standard_GRS</t>
    </r>
    <r>
      <rPr>
        <sz val="11"/>
        <color rgb="FF000000"/>
        <rFont val="Calibri"/>
      </rPr>
      <t>.</t>
    </r>
    <r>
      <rPr>
        <sz val="11"/>
        <color rgb="FF000000"/>
        <rFont val="Calibri"/>
      </rPr>
      <t xml:space="preserve">
</t>
    </r>
    <r>
      <rPr>
        <sz val="11"/>
        <color rgb="FF000000"/>
        <rFont val="Calibri"/>
      </rPr>
      <t>Repeat for each storage account.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bf045164-79ba-4215-8f95-f8048dc1780b </t>
    </r>
    <r>
      <rPr>
        <sz val="11"/>
        <color rgb="FF0000FF"/>
        <rFont val="Calibri"/>
      </rPr>
      <t>(https://portal.azure.com/#view/Microsoft_Azure_Policy/PolicyDetailBlade/definitionId/%2Fproviders%2FMicrosoft.Authorization%2FpolicyDefinitions%2Fbf045164-79ba-4215-8f95-f8048dc1780b)</t>
    </r>
    <r>
      <rPr>
        <sz val="11"/>
        <color rgb="FF000000"/>
        <rFont val="Calibri"/>
      </rPr>
      <t xml:space="preserve"> </t>
    </r>
    <r>
      <rPr>
        <b/>
        <sz val="11"/>
        <color rgb="FF000000"/>
        <rFont val="Calibri"/>
      </rPr>
      <t>- Name:</t>
    </r>
    <r>
      <rPr>
        <sz val="11"/>
        <color rgb="FF000000"/>
        <rFont val="Calibri"/>
      </rPr>
      <t xml:space="preserve"> 'Geo-redundant storage should be enabled for Storage Accounts'</t>
    </r>
  </si>
  <si>
    <r>
      <rPr>
        <sz val="11"/>
        <color rgb="FF000000"/>
        <rFont val="Calibri"/>
      </rPr>
      <t>When creating a storage account in the Azure Portal, the default redundancy setting is geo-redundant storage (GRS). Using the Azure CLI, the default is read-access geo-redundant storage (RA-GRS). In PowerShell, a redundancy level must be explicitly specified during account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</si>
  <si>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</si>
  <si>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</si>
  <si>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</si>
  <si>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</si>
  <si>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</si>
  <si>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</si>
  <si>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</si>
  <si>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</si>
  <si>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</si>
  <si>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</si>
  <si>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</si>
  <si>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</si>
  <si>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</si>
  <si>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</si>
  <si>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</si>
  <si>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</si>
  <si>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</si>
  <si>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</si>
  <si>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</si>
  <si>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</si>
  <si>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</si>
  <si>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</si>
  <si>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</si>
  <si>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</si>
  <si>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</si>
  <si>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</si>
  <si>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</si>
  <si>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</si>
  <si>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</si>
  <si>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Azure Foundations Benchmark</t>
  </si>
  <si>
    <t>Developed By:</t>
  </si>
  <si>
    <t>Center for Internet Security (CIS)</t>
  </si>
  <si>
    <t>Release Information:</t>
  </si>
  <si>
    <r>
      <rPr>
        <b/>
        <sz val="11"/>
        <color rgb="FF000000"/>
        <rFont val="Calibri"/>
      </rPr>
      <t>Version:</t>
    </r>
    <r>
      <rPr>
        <sz val="11"/>
        <color rgb="FF000000"/>
        <rFont val="Calibri"/>
      </rPr>
      <t xml:space="preserve"> v6.0.0     </t>
    </r>
    <r>
      <rPr>
        <b/>
        <sz val="11"/>
        <color rgb="FF000000"/>
        <rFont val="Calibri"/>
      </rPr>
      <t>Date:</t>
    </r>
    <r>
      <rPr>
        <sz val="11"/>
        <color rgb="FF000000"/>
        <rFont val="Calibri"/>
      </rPr>
      <t xml:space="preserve"> 19 April 2026     </t>
    </r>
    <r>
      <rPr>
        <b/>
        <sz val="11"/>
        <color rgb="FF000000"/>
        <rFont val="Calibri"/>
      </rPr>
      <t>Recommendation Count:</t>
    </r>
    <r>
      <rPr>
        <sz val="11"/>
        <color rgb="FF000000"/>
        <rFont val="Calibri"/>
      </rPr>
      <t xml:space="preserve"> 127</t>
    </r>
  </si>
  <si>
    <t>Development Url:</t>
  </si>
  <si>
    <t>https://workbench.cisecurity.org/benchmarks/24282</t>
  </si>
  <si>
    <t>Download Url:</t>
  </si>
  <si>
    <t>https://downloads.cisecurity.org/#/</t>
  </si>
  <si>
    <t>Guide Overview:</t>
  </si>
  <si>
    <r>
      <rPr>
        <sz val="11"/>
        <color rgb="FF000000"/>
        <rFont val="Calibri"/>
      </rPr>
      <t>This benchmark, CIS Microsoft Azure Foundations Benchmark, provides prescriptive guidance for establishing a secure baseline configuration for Microsoft Azure. This Benchmark is scoped to establish foundational security for tenancy in the Microsoft Azure cloud services platform. For Cloud Service Providers, the "Foundations" Benchmark is meant to be used as a first step which is complimented by "Service Category" Benchmarks as a second step. This relationship is further explained in the "Introduction" section. Section overviews are used extensively in this document to provide specific and very important context - review section overviews diligently.</t>
    </r>
    <r>
      <rPr>
        <sz val="11"/>
        <color rgb="FF000000"/>
        <rFont val="Calibri"/>
      </rPr>
      <t xml:space="preserve">
</t>
    </r>
    <r>
      <rPr>
        <sz val="11"/>
        <color rgb="FF000000"/>
        <rFont val="Calibri"/>
      </rPr>
      <t>The sections of this document are titled to reflect the product category names found in the Microsoft Azure Product Directory. These categorical sections are then divided into subsections that will be titled to reflect the specific services being addressed. Recommendations will be found in these subsections if "Foundational" recommendations are available for the service, OR if a Service Category Benchmark has not yet been created to address the Service Category.</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</si>
  <si>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</si>
  <si>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Microsoft Azure.</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</si>
  <si>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</si>
  <si>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</si>
  <si>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</si>
  <si>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</si>
  <si>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</si>
  <si>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</si>
  <si>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</si>
  <si>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</si>
  <si>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</si>
  <si>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</si>
  <si>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</si>
  <si>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</si>
  <si>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</si>
  <si>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</si>
  <si>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</si>
  <si>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</si>
  <si>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</si>
  <si>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</si>
  <si>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</si>
  <si>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</si>
  <si>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</si>
  <si>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</si>
  <si>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</si>
  <si>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</si>
  <si>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</si>
  <si>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</si>
  <si>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</si>
  <si>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</si>
  <si>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</si>
  <si>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</si>
  <si>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</si>
  <si>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</si>
  <si>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</si>
  <si>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</si>
  <si>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</si>
  <si>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</si>
  <si>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</si>
  <si>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</si>
  <si>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</si>
  <si>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</si>
  <si>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</si>
  <si>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</si>
  <si>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</si>
  <si>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</si>
  <si>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</si>
  <si>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</si>
  <si>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</si>
  <si>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Azure Foundations Benchmark v6.0.0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</si>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</sst>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CBE-4FA2-B932-269F150722F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CBE-4FA2-B932-269F150722F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127</c:v>
                </c:pt>
              </c:numCache>
            </c:numRef>
          </c:val>
          <c:extLst>
            <c:ext xmlns:c16="http://schemas.microsoft.com/office/drawing/2014/chart" uri="{C3380CC4-5D6E-409C-BE32-E72D297353CC}">
              <c16:uniqueId val="{00000002-8CBE-4FA2-B932-269F150722F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1AF-4785-A810-85265949FF6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1AF-4785-A810-85265949FF6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74</c:v>
                </c:pt>
                <c:pt idx="1">
                  <c:v>53</c:v>
                </c:pt>
              </c:numCache>
            </c:numRef>
          </c:val>
          <c:extLst>
            <c:ext xmlns:c16="http://schemas.microsoft.com/office/drawing/2014/chart" uri="{C3380CC4-5D6E-409C-BE32-E72D297353CC}">
              <c16:uniqueId val="{00000002-D1AF-4785-A810-85265949FF6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EE9-4FE5-B046-09452CC86AF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EE9-4FE5-B046-09452CC86AF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127</c:v>
                </c:pt>
              </c:numCache>
            </c:numRef>
          </c:val>
          <c:extLst>
            <c:ext xmlns:c16="http://schemas.microsoft.com/office/drawing/2014/chart" uri="{C3380CC4-5D6E-409C-BE32-E72D297353CC}">
              <c16:uniqueId val="{00000002-0EE9-4FE5-B046-09452CC86AF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95F-4C46-9C17-3A5BB9B5F7A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95F-4C46-9C17-3A5BB9B5F7A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89</c:v>
                </c:pt>
                <c:pt idx="1">
                  <c:v>38</c:v>
                </c:pt>
              </c:numCache>
            </c:numRef>
          </c:val>
          <c:extLst>
            <c:ext xmlns:c16="http://schemas.microsoft.com/office/drawing/2014/chart" uri="{C3380CC4-5D6E-409C-BE32-E72D297353CC}">
              <c16:uniqueId val="{00000002-D95F-4C46-9C17-3A5BB9B5F7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535-412F-A15D-E7DFA423E3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535-412F-A15D-E7DFA423E3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127</c:v>
                </c:pt>
              </c:numCache>
            </c:numRef>
          </c:val>
          <c:extLst>
            <c:ext xmlns:c16="http://schemas.microsoft.com/office/drawing/2014/chart" uri="{C3380CC4-5D6E-409C-BE32-E72D297353CC}">
              <c16:uniqueId val="{00000002-9535-412F-A15D-E7DFA423E34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175-4C76-BDF8-B1AA7AE20E7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175-4C76-BDF8-B1AA7AE20E7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127</c:v>
                </c:pt>
              </c:numCache>
            </c:numRef>
          </c:val>
          <c:extLst>
            <c:ext xmlns:c16="http://schemas.microsoft.com/office/drawing/2014/chart" uri="{C3380CC4-5D6E-409C-BE32-E72D297353CC}">
              <c16:uniqueId val="{00000002-1175-4C76-BDF8-B1AA7AE20E7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0E0-44EC-8FEF-29ABCFA1DA9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0E0-44EC-8FEF-29ABCFA1DA9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0E0-44EC-8FEF-29ABCFA1DA9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0E0-44EC-8FEF-29ABCFA1DA9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C04-4F93-AF68-EBD5E6A72D6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tfdl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0apx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vc0b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ehaxs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daf1x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je0c2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zwzvh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k5ycp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28">
  <autoFilter ref="A1:Q12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28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890</v>
      </c>
    </row>
    <row r="3" spans="2:3" ht="15" customHeight="1" x14ac:dyDescent="0.35"/>
    <row r="4" spans="2:3" ht="58" x14ac:dyDescent="0.35">
      <c r="B4" s="20" t="s">
        <v>891</v>
      </c>
      <c r="C4" s="21" t="s">
        <v>892</v>
      </c>
    </row>
    <row r="5" spans="2:3" x14ac:dyDescent="0.35">
      <c r="C5" s="21" t="s">
        <v>893</v>
      </c>
    </row>
    <row r="6" spans="2:3" x14ac:dyDescent="0.35">
      <c r="C6" s="18" t="s">
        <v>894</v>
      </c>
    </row>
    <row r="7" spans="2:3" ht="10" customHeight="1" x14ac:dyDescent="0.35"/>
    <row r="8" spans="2:3" ht="232" x14ac:dyDescent="0.35">
      <c r="B8" s="22" t="s">
        <v>895</v>
      </c>
      <c r="C8" s="21" t="s">
        <v>896</v>
      </c>
    </row>
    <row r="9" spans="2:3" ht="10" customHeight="1" x14ac:dyDescent="0.35"/>
    <row r="10" spans="2:3" ht="35" customHeight="1" x14ac:dyDescent="0.35">
      <c r="B10" s="22" t="s">
        <v>897</v>
      </c>
      <c r="C10" s="21" t="s">
        <v>898</v>
      </c>
    </row>
    <row r="11" spans="2:3" ht="75" customHeight="1" x14ac:dyDescent="0.35">
      <c r="B11" s="18" t="s">
        <v>25</v>
      </c>
      <c r="C11" s="21" t="s">
        <v>899</v>
      </c>
    </row>
    <row r="12" spans="2:3" ht="47" customHeight="1" x14ac:dyDescent="0.35">
      <c r="B12" s="18" t="s">
        <v>25</v>
      </c>
      <c r="C12" s="21" t="s">
        <v>900</v>
      </c>
    </row>
    <row r="13" spans="2:3" ht="35" customHeight="1" x14ac:dyDescent="0.35">
      <c r="B13" s="18" t="s">
        <v>25</v>
      </c>
      <c r="C13" s="21" t="s">
        <v>901</v>
      </c>
    </row>
    <row r="14" spans="2:3" ht="32" customHeight="1" x14ac:dyDescent="0.35">
      <c r="B14" s="18" t="s">
        <v>25</v>
      </c>
      <c r="C14" s="21" t="s">
        <v>902</v>
      </c>
    </row>
    <row r="15" spans="2:3" ht="30" customHeight="1" x14ac:dyDescent="0.35">
      <c r="B15" s="18" t="s">
        <v>25</v>
      </c>
      <c r="C15" s="21" t="s">
        <v>903</v>
      </c>
    </row>
    <row r="16" spans="2:3" ht="10" customHeight="1" x14ac:dyDescent="0.35"/>
    <row r="17" spans="1:3" ht="145" customHeight="1" x14ac:dyDescent="0.35">
      <c r="B17" s="22" t="s">
        <v>904</v>
      </c>
      <c r="C17" s="21" t="s">
        <v>905</v>
      </c>
    </row>
    <row r="18" spans="1:3" ht="10" customHeight="1" x14ac:dyDescent="0.35"/>
    <row r="19" spans="1:3" ht="3" customHeight="1" x14ac:dyDescent="0.35">
      <c r="B19" s="23"/>
      <c r="C19" s="23"/>
    </row>
    <row r="20" spans="1:3" ht="12" customHeight="1" x14ac:dyDescent="0.35"/>
    <row r="21" spans="1:3" ht="35" customHeight="1" x14ac:dyDescent="0.35">
      <c r="A21" s="25"/>
      <c r="B21" s="26" t="s">
        <v>906</v>
      </c>
      <c r="C21" s="27" t="s">
        <v>907</v>
      </c>
    </row>
    <row r="22" spans="1:3" ht="18" customHeight="1" x14ac:dyDescent="0.35">
      <c r="A22" s="25"/>
      <c r="B22" s="25" t="s">
        <v>25</v>
      </c>
      <c r="C22" s="27" t="s">
        <v>908</v>
      </c>
    </row>
    <row r="23" spans="1:3" ht="18" customHeight="1" x14ac:dyDescent="0.35">
      <c r="A23" s="25"/>
      <c r="B23" s="25" t="s">
        <v>25</v>
      </c>
      <c r="C23" s="27" t="s">
        <v>909</v>
      </c>
    </row>
    <row r="24" spans="1:3" ht="18" customHeight="1" x14ac:dyDescent="0.35">
      <c r="A24" s="25"/>
      <c r="B24" s="25" t="s">
        <v>25</v>
      </c>
      <c r="C24" s="27" t="s">
        <v>910</v>
      </c>
    </row>
    <row r="25" spans="1:3" ht="18" customHeight="1" x14ac:dyDescent="0.35">
      <c r="A25" s="25"/>
      <c r="B25" s="25" t="s">
        <v>25</v>
      </c>
      <c r="C25" s="27" t="s">
        <v>911</v>
      </c>
    </row>
    <row r="26" spans="1:3" ht="18" customHeight="1" x14ac:dyDescent="0.35">
      <c r="A26" s="25"/>
      <c r="B26" s="25" t="s">
        <v>25</v>
      </c>
      <c r="C26" s="27" t="s">
        <v>912</v>
      </c>
    </row>
    <row r="27" spans="1:3" ht="18" customHeight="1" x14ac:dyDescent="0.35">
      <c r="A27" s="25"/>
      <c r="B27" s="25" t="s">
        <v>25</v>
      </c>
      <c r="C27" s="27" t="s">
        <v>913</v>
      </c>
    </row>
    <row r="28" spans="1:3" ht="18" customHeight="1" x14ac:dyDescent="0.35">
      <c r="A28" s="25"/>
      <c r="B28" s="25" t="s">
        <v>25</v>
      </c>
      <c r="C28" s="27" t="s">
        <v>914</v>
      </c>
    </row>
    <row r="29" spans="1:3" ht="18" customHeight="1" x14ac:dyDescent="0.35">
      <c r="A29" s="25"/>
      <c r="B29" s="25" t="s">
        <v>25</v>
      </c>
      <c r="C29" s="27" t="s">
        <v>915</v>
      </c>
    </row>
    <row r="30" spans="1:3" ht="44" customHeight="1" x14ac:dyDescent="0.35">
      <c r="A30" s="25"/>
      <c r="B30" s="25" t="s">
        <v>25</v>
      </c>
      <c r="C30" s="28" t="s">
        <v>916</v>
      </c>
    </row>
    <row r="31" spans="1:3" ht="10" customHeight="1" x14ac:dyDescent="0.35"/>
    <row r="32" spans="1:3" ht="3" customHeight="1" x14ac:dyDescent="0.35">
      <c r="B32" s="23"/>
      <c r="C32" s="23"/>
    </row>
    <row r="33" spans="2:3" ht="12" customHeight="1" x14ac:dyDescent="0.35"/>
    <row r="34" spans="2:3" ht="24" customHeight="1" x14ac:dyDescent="0.35">
      <c r="B34" s="29" t="s">
        <v>917</v>
      </c>
      <c r="C34" s="30" t="s">
        <v>918</v>
      </c>
    </row>
    <row r="35" spans="2:3" ht="18.5" x14ac:dyDescent="0.35">
      <c r="B35" s="29" t="s">
        <v>919</v>
      </c>
      <c r="C35" s="31" t="s">
        <v>920</v>
      </c>
    </row>
    <row r="36" spans="2:3" ht="27" customHeight="1" x14ac:dyDescent="0.35">
      <c r="B36" s="32" t="s">
        <v>921</v>
      </c>
      <c r="C36" s="24" t="s">
        <v>922</v>
      </c>
    </row>
    <row r="37" spans="2:3" x14ac:dyDescent="0.35">
      <c r="B37" s="29" t="s">
        <v>923</v>
      </c>
      <c r="C37" s="33" t="s">
        <v>924</v>
      </c>
    </row>
    <row r="38" spans="2:3" x14ac:dyDescent="0.35">
      <c r="B38" s="29" t="s">
        <v>925</v>
      </c>
      <c r="C38" s="33" t="s">
        <v>926</v>
      </c>
    </row>
    <row r="39" spans="2:3" ht="10" customHeight="1" x14ac:dyDescent="0.35"/>
    <row r="40" spans="2:3" ht="188.5" x14ac:dyDescent="0.35">
      <c r="B40" s="29" t="s">
        <v>927</v>
      </c>
      <c r="C40" s="34" t="s">
        <v>928</v>
      </c>
    </row>
    <row r="42" spans="2:3" ht="43.5" x14ac:dyDescent="0.35">
      <c r="B42" s="29" t="s">
        <v>929</v>
      </c>
      <c r="C42" s="21" t="s">
        <v>930</v>
      </c>
    </row>
    <row r="43" spans="2:3" ht="10" customHeight="1" x14ac:dyDescent="0.35"/>
    <row r="44" spans="2:3" x14ac:dyDescent="0.35">
      <c r="B44" s="29" t="s">
        <v>931</v>
      </c>
      <c r="C44" s="35" t="s">
        <v>932</v>
      </c>
    </row>
    <row r="45" spans="2:3" ht="72.5" x14ac:dyDescent="0.35">
      <c r="C45" s="21" t="s">
        <v>933</v>
      </c>
    </row>
    <row r="47" spans="2:3" x14ac:dyDescent="0.35">
      <c r="C47" s="35" t="s">
        <v>934</v>
      </c>
    </row>
    <row r="48" spans="2:3" ht="116" x14ac:dyDescent="0.35">
      <c r="C48" s="21" t="s">
        <v>935</v>
      </c>
    </row>
    <row r="49" spans="2:3" ht="10" customHeight="1" x14ac:dyDescent="0.35"/>
    <row r="50" spans="2:3" ht="3" customHeight="1" x14ac:dyDescent="0.35">
      <c r="B50" s="23"/>
      <c r="C50" s="23"/>
    </row>
    <row r="51" spans="2:3" ht="12" customHeight="1" x14ac:dyDescent="0.35"/>
    <row r="52" spans="2:3" ht="130.5" x14ac:dyDescent="0.35">
      <c r="B52" s="20" t="s">
        <v>936</v>
      </c>
      <c r="C52" s="21" t="s">
        <v>937</v>
      </c>
    </row>
    <row r="53" spans="2:3" ht="6" customHeight="1" x14ac:dyDescent="0.35"/>
    <row r="54" spans="2:3" ht="217.5" x14ac:dyDescent="0.35">
      <c r="C54" s="21" t="s">
        <v>938</v>
      </c>
    </row>
    <row r="55" spans="2:3" ht="6" customHeight="1" x14ac:dyDescent="0.35"/>
    <row r="56" spans="2:3" ht="43.5" x14ac:dyDescent="0.35">
      <c r="C56" s="21" t="s">
        <v>939</v>
      </c>
    </row>
    <row r="57" spans="2:3" ht="10" customHeight="1" x14ac:dyDescent="0.35"/>
    <row r="58" spans="2:3" ht="3" customHeight="1" x14ac:dyDescent="0.35">
      <c r="B58" s="23"/>
      <c r="C58" s="23"/>
    </row>
    <row r="59" spans="2:3" ht="12" customHeight="1" x14ac:dyDescent="0.35"/>
    <row r="60" spans="2:3" ht="145" x14ac:dyDescent="0.35">
      <c r="B60" s="20" t="s">
        <v>940</v>
      </c>
      <c r="C60" s="21" t="s">
        <v>941</v>
      </c>
    </row>
    <row r="61" spans="2:3" ht="6" customHeight="1" x14ac:dyDescent="0.35"/>
    <row r="62" spans="2:3" ht="203" x14ac:dyDescent="0.35">
      <c r="C62" s="21" t="s">
        <v>942</v>
      </c>
    </row>
    <row r="63" spans="2:3" ht="6" customHeight="1" x14ac:dyDescent="0.35"/>
    <row r="64" spans="2:3" ht="43.5" x14ac:dyDescent="0.35">
      <c r="C64" s="21" t="s">
        <v>943</v>
      </c>
    </row>
    <row r="65" spans="2:3" ht="10" customHeight="1" x14ac:dyDescent="0.35"/>
    <row r="66" spans="2:3" ht="3" customHeight="1" x14ac:dyDescent="0.35">
      <c r="B66" s="23"/>
      <c r="C66" s="23"/>
    </row>
    <row r="67" spans="2:3" ht="12" customHeight="1" x14ac:dyDescent="0.35"/>
    <row r="68" spans="2:3" ht="101.5" x14ac:dyDescent="0.35">
      <c r="B68" s="20" t="s">
        <v>944</v>
      </c>
      <c r="C68" s="21" t="s">
        <v>945</v>
      </c>
    </row>
    <row r="69" spans="2:3" ht="6" customHeight="1" x14ac:dyDescent="0.35"/>
    <row r="70" spans="2:3" ht="145" x14ac:dyDescent="0.35">
      <c r="C70" s="21" t="s">
        <v>946</v>
      </c>
    </row>
    <row r="71" spans="2:3" ht="6" customHeight="1" x14ac:dyDescent="0.35"/>
    <row r="72" spans="2:3" ht="43.5" x14ac:dyDescent="0.35">
      <c r="C72" s="21" t="s">
        <v>947</v>
      </c>
    </row>
    <row r="73" spans="2:3" ht="10" customHeight="1" x14ac:dyDescent="0.35"/>
    <row r="74" spans="2:3" ht="3" customHeight="1" x14ac:dyDescent="0.35">
      <c r="B74" s="23"/>
      <c r="C74" s="23"/>
    </row>
    <row r="75" spans="2:3" ht="12" customHeight="1" x14ac:dyDescent="0.35"/>
    <row r="76" spans="2:3" ht="26" customHeight="1" x14ac:dyDescent="0.35">
      <c r="B76" s="36" t="s">
        <v>948</v>
      </c>
    </row>
    <row r="77" spans="2:3" ht="8" customHeight="1" x14ac:dyDescent="0.35"/>
    <row r="78" spans="2:3" ht="20" customHeight="1" x14ac:dyDescent="0.35">
      <c r="B78" s="29" t="s">
        <v>949</v>
      </c>
      <c r="C78" s="37" t="s">
        <v>950</v>
      </c>
    </row>
    <row r="79" spans="2:3" ht="116" x14ac:dyDescent="0.35">
      <c r="C79" s="21" t="s">
        <v>951</v>
      </c>
    </row>
    <row r="80" spans="2:3" ht="10" customHeight="1" x14ac:dyDescent="0.35"/>
    <row r="81" spans="2:3" ht="20" customHeight="1" x14ac:dyDescent="0.35">
      <c r="B81" s="29" t="s">
        <v>952</v>
      </c>
      <c r="C81" s="37" t="s">
        <v>953</v>
      </c>
    </row>
    <row r="82" spans="2:3" ht="116" x14ac:dyDescent="0.35">
      <c r="C82" s="21" t="s">
        <v>954</v>
      </c>
    </row>
    <row r="83" spans="2:3" ht="10" customHeight="1" x14ac:dyDescent="0.35"/>
    <row r="84" spans="2:3" ht="20" customHeight="1" x14ac:dyDescent="0.35">
      <c r="B84" s="29" t="s">
        <v>955</v>
      </c>
      <c r="C84" s="37" t="s">
        <v>956</v>
      </c>
    </row>
    <row r="85" spans="2:3" ht="130.5" x14ac:dyDescent="0.35">
      <c r="C85" s="21" t="s">
        <v>957</v>
      </c>
    </row>
    <row r="86" spans="2:3" ht="10" customHeight="1" x14ac:dyDescent="0.35"/>
    <row r="87" spans="2:3" ht="20" customHeight="1" x14ac:dyDescent="0.35">
      <c r="B87" s="29" t="s">
        <v>958</v>
      </c>
      <c r="C87" s="37" t="s">
        <v>959</v>
      </c>
    </row>
    <row r="88" spans="2:3" ht="130.5" x14ac:dyDescent="0.35">
      <c r="C88" s="21" t="s">
        <v>960</v>
      </c>
    </row>
    <row r="89" spans="2:3" ht="10" customHeight="1" x14ac:dyDescent="0.35"/>
    <row r="90" spans="2:3" ht="20" customHeight="1" x14ac:dyDescent="0.35">
      <c r="B90" s="29" t="s">
        <v>961</v>
      </c>
      <c r="C90" s="37" t="s">
        <v>962</v>
      </c>
    </row>
    <row r="91" spans="2:3" ht="116" x14ac:dyDescent="0.35">
      <c r="C91" s="21" t="s">
        <v>963</v>
      </c>
    </row>
    <row r="92" spans="2:3" ht="10" customHeight="1" x14ac:dyDescent="0.35"/>
    <row r="93" spans="2:3" ht="20" customHeight="1" x14ac:dyDescent="0.35">
      <c r="B93" s="29" t="s">
        <v>964</v>
      </c>
      <c r="C93" s="37" t="s">
        <v>965</v>
      </c>
    </row>
    <row r="94" spans="2:3" ht="116" x14ac:dyDescent="0.35">
      <c r="C94" s="21" t="s">
        <v>966</v>
      </c>
    </row>
    <row r="95" spans="2:3" ht="10" customHeight="1" x14ac:dyDescent="0.35"/>
    <row r="96" spans="2:3" ht="20" customHeight="1" x14ac:dyDescent="0.35">
      <c r="B96" s="29" t="s">
        <v>967</v>
      </c>
      <c r="C96" s="37" t="s">
        <v>968</v>
      </c>
    </row>
    <row r="97" spans="2:3" ht="130.5" x14ac:dyDescent="0.35">
      <c r="C97" s="21" t="s">
        <v>969</v>
      </c>
    </row>
    <row r="98" spans="2:3" ht="10" customHeight="1" x14ac:dyDescent="0.35"/>
    <row r="99" spans="2:3" ht="20" customHeight="1" x14ac:dyDescent="0.35">
      <c r="B99" s="29" t="s">
        <v>970</v>
      </c>
      <c r="C99" s="37" t="s">
        <v>971</v>
      </c>
    </row>
    <row r="100" spans="2:3" ht="203" x14ac:dyDescent="0.35">
      <c r="C100" s="21" t="s">
        <v>972</v>
      </c>
    </row>
    <row r="101" spans="2:3" ht="10" customHeight="1" x14ac:dyDescent="0.35"/>
    <row r="104" spans="2:3" ht="32" customHeight="1" x14ac:dyDescent="0.35">
      <c r="B104" s="288" t="s">
        <v>889</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3644</v>
      </c>
      <c r="B1" s="230" t="s">
        <v>1</v>
      </c>
      <c r="C1" s="230" t="s">
        <v>1133</v>
      </c>
      <c r="D1" s="230" t="s">
        <v>1134</v>
      </c>
      <c r="E1" s="230" t="s">
        <v>1139</v>
      </c>
      <c r="F1" s="230" t="s">
        <v>1140</v>
      </c>
      <c r="G1" s="230" t="s">
        <v>1141</v>
      </c>
      <c r="H1" s="230" t="s">
        <v>1142</v>
      </c>
      <c r="I1" s="230" t="s">
        <v>1143</v>
      </c>
      <c r="J1" s="230" t="s">
        <v>1144</v>
      </c>
      <c r="K1" s="230" t="s">
        <v>1145</v>
      </c>
      <c r="L1" s="230" t="s">
        <v>1146</v>
      </c>
      <c r="M1" s="230" t="s">
        <v>1147</v>
      </c>
      <c r="N1" s="230" t="s">
        <v>1148</v>
      </c>
      <c r="O1" s="230" t="s">
        <v>1149</v>
      </c>
      <c r="P1" s="230" t="s">
        <v>1150</v>
      </c>
      <c r="Q1" s="230" t="s">
        <v>1151</v>
      </c>
      <c r="R1" s="230" t="s">
        <v>1152</v>
      </c>
      <c r="S1" s="230" t="s">
        <v>1153</v>
      </c>
      <c r="T1" s="230" t="s">
        <v>1154</v>
      </c>
      <c r="U1" s="230" t="s">
        <v>1155</v>
      </c>
      <c r="V1" s="230" t="s">
        <v>1156</v>
      </c>
      <c r="W1" s="230" t="s">
        <v>1157</v>
      </c>
      <c r="X1" s="230" t="s">
        <v>1158</v>
      </c>
      <c r="Y1" s="230" t="s">
        <v>1159</v>
      </c>
      <c r="Z1" s="230" t="s">
        <v>1160</v>
      </c>
      <c r="AA1" s="230" t="s">
        <v>1161</v>
      </c>
      <c r="AB1" s="230" t="s">
        <v>1162</v>
      </c>
      <c r="AC1" s="230" t="s">
        <v>1163</v>
      </c>
      <c r="AD1" s="230" t="s">
        <v>1164</v>
      </c>
      <c r="AE1" s="230" t="s">
        <v>1165</v>
      </c>
      <c r="AF1" s="230" t="s">
        <v>1166</v>
      </c>
      <c r="AG1" s="230" t="s">
        <v>1167</v>
      </c>
      <c r="AH1" s="230" t="s">
        <v>1168</v>
      </c>
      <c r="AI1" s="230" t="s">
        <v>1169</v>
      </c>
      <c r="AJ1" s="230" t="s">
        <v>1170</v>
      </c>
      <c r="AK1" s="230" t="s">
        <v>1171</v>
      </c>
      <c r="AL1" s="230" t="s">
        <v>1172</v>
      </c>
      <c r="AM1" s="230" t="s">
        <v>1173</v>
      </c>
      <c r="AN1" s="230" t="s">
        <v>1174</v>
      </c>
      <c r="AO1" s="230" t="s">
        <v>1175</v>
      </c>
      <c r="AP1" s="230" t="s">
        <v>1176</v>
      </c>
      <c r="AQ1" s="230" t="s">
        <v>1177</v>
      </c>
      <c r="AR1" s="230" t="s">
        <v>1178</v>
      </c>
      <c r="AS1" s="231" t="s">
        <v>1179</v>
      </c>
    </row>
    <row r="2" spans="1:45" ht="60" customHeight="1" outlineLevel="1" x14ac:dyDescent="0.35">
      <c r="A2" s="223" t="s">
        <v>3645</v>
      </c>
      <c r="B2" s="210" t="s">
        <v>3646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3645</v>
      </c>
      <c r="B3" s="211" t="s">
        <v>3647</v>
      </c>
      <c r="C3" s="212" t="s">
        <v>3648</v>
      </c>
      <c r="D3" s="214" t="s">
        <v>3649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3645</v>
      </c>
      <c r="B4" s="211" t="s">
        <v>3650</v>
      </c>
      <c r="C4" s="212" t="s">
        <v>3651</v>
      </c>
      <c r="D4" s="214" t="s">
        <v>3652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3645</v>
      </c>
      <c r="B5" s="211" t="s">
        <v>3653</v>
      </c>
      <c r="C5" s="212" t="s">
        <v>3654</v>
      </c>
      <c r="D5" s="214" t="s">
        <v>3655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3645</v>
      </c>
      <c r="B6" s="211" t="s">
        <v>3656</v>
      </c>
      <c r="C6" s="212" t="s">
        <v>3657</v>
      </c>
      <c r="D6" s="214" t="s">
        <v>3658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3645</v>
      </c>
      <c r="B7" s="211" t="s">
        <v>3659</v>
      </c>
      <c r="C7" s="212" t="s">
        <v>3660</v>
      </c>
      <c r="D7" s="214" t="s">
        <v>3661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3645</v>
      </c>
      <c r="B8" s="211" t="s">
        <v>3662</v>
      </c>
      <c r="C8" s="212" t="s">
        <v>3663</v>
      </c>
      <c r="D8" s="214" t="s">
        <v>3664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3645</v>
      </c>
      <c r="B9" s="211" t="s">
        <v>3665</v>
      </c>
      <c r="C9" s="212" t="s">
        <v>3666</v>
      </c>
      <c r="D9" s="214" t="s">
        <v>3667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3645</v>
      </c>
      <c r="B10" s="211" t="s">
        <v>3668</v>
      </c>
      <c r="C10" s="212" t="s">
        <v>3669</v>
      </c>
      <c r="D10" s="214" t="s">
        <v>3670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3645</v>
      </c>
      <c r="B11" s="211" t="s">
        <v>3671</v>
      </c>
      <c r="C11" s="212" t="s">
        <v>3672</v>
      </c>
      <c r="D11" s="214" t="s">
        <v>3673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3645</v>
      </c>
      <c r="B12" s="211" t="s">
        <v>3674</v>
      </c>
      <c r="C12" s="212" t="s">
        <v>3675</v>
      </c>
      <c r="D12" s="214" t="s">
        <v>3676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3645</v>
      </c>
      <c r="B13" s="211" t="s">
        <v>3677</v>
      </c>
      <c r="C13" s="212" t="s">
        <v>3678</v>
      </c>
      <c r="D13" s="214" t="s">
        <v>3679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3645</v>
      </c>
      <c r="B14" s="211" t="s">
        <v>3680</v>
      </c>
      <c r="C14" s="212" t="s">
        <v>3681</v>
      </c>
      <c r="D14" s="214" t="s">
        <v>3682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3645</v>
      </c>
      <c r="B15" s="211" t="s">
        <v>3683</v>
      </c>
      <c r="C15" s="212" t="s">
        <v>3684</v>
      </c>
      <c r="D15" s="214" t="s">
        <v>3685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3645</v>
      </c>
      <c r="B16" s="211" t="s">
        <v>3686</v>
      </c>
      <c r="C16" s="212" t="s">
        <v>3687</v>
      </c>
      <c r="D16" s="214" t="s">
        <v>3688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3645</v>
      </c>
      <c r="B17" s="211" t="s">
        <v>3689</v>
      </c>
      <c r="C17" s="212" t="s">
        <v>3690</v>
      </c>
      <c r="D17" s="214" t="s">
        <v>3691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3645</v>
      </c>
      <c r="B18" s="211" t="s">
        <v>3692</v>
      </c>
      <c r="C18" s="212" t="s">
        <v>3693</v>
      </c>
      <c r="D18" s="214" t="s">
        <v>3694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3645</v>
      </c>
      <c r="B19" s="211" t="s">
        <v>3695</v>
      </c>
      <c r="C19" s="212" t="s">
        <v>3696</v>
      </c>
      <c r="D19" s="214" t="s">
        <v>3697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3645</v>
      </c>
      <c r="B20" s="211" t="s">
        <v>3698</v>
      </c>
      <c r="C20" s="212" t="s">
        <v>3699</v>
      </c>
      <c r="D20" s="214" t="s">
        <v>3700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3645</v>
      </c>
      <c r="B21" s="211" t="s">
        <v>3701</v>
      </c>
      <c r="C21" s="212" t="s">
        <v>3702</v>
      </c>
      <c r="D21" s="214" t="s">
        <v>3703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3645</v>
      </c>
      <c r="B22" s="211" t="s">
        <v>3704</v>
      </c>
      <c r="C22" s="212" t="s">
        <v>3705</v>
      </c>
      <c r="D22" s="214" t="s">
        <v>3706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3645</v>
      </c>
      <c r="B23" s="211" t="s">
        <v>3707</v>
      </c>
      <c r="C23" s="212" t="s">
        <v>3708</v>
      </c>
      <c r="D23" s="214" t="s">
        <v>3709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3645</v>
      </c>
      <c r="B24" s="211" t="s">
        <v>3710</v>
      </c>
      <c r="C24" s="212" t="s">
        <v>3711</v>
      </c>
      <c r="D24" s="214" t="s">
        <v>3712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3645</v>
      </c>
      <c r="B25" s="211" t="s">
        <v>3713</v>
      </c>
      <c r="C25" s="212" t="s">
        <v>3714</v>
      </c>
      <c r="D25" s="214" t="s">
        <v>3715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3645</v>
      </c>
      <c r="B26" s="211" t="s">
        <v>3716</v>
      </c>
      <c r="C26" s="212" t="s">
        <v>3717</v>
      </c>
      <c r="D26" s="214" t="s">
        <v>3718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3645</v>
      </c>
      <c r="B27" s="211" t="s">
        <v>3719</v>
      </c>
      <c r="C27" s="212" t="s">
        <v>3720</v>
      </c>
      <c r="D27" s="214" t="s">
        <v>3721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3645</v>
      </c>
      <c r="B28" s="211" t="s">
        <v>3722</v>
      </c>
      <c r="C28" s="212" t="s">
        <v>3723</v>
      </c>
      <c r="D28" s="214" t="s">
        <v>3724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3645</v>
      </c>
      <c r="B29" s="211" t="s">
        <v>3725</v>
      </c>
      <c r="C29" s="212" t="s">
        <v>3726</v>
      </c>
      <c r="D29" s="214" t="s">
        <v>3727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3645</v>
      </c>
      <c r="B30" s="211" t="s">
        <v>3728</v>
      </c>
      <c r="C30" s="212" t="s">
        <v>3729</v>
      </c>
      <c r="D30" s="214" t="s">
        <v>3730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3645</v>
      </c>
      <c r="B31" s="211" t="s">
        <v>3731</v>
      </c>
      <c r="C31" s="212" t="s">
        <v>3732</v>
      </c>
      <c r="D31" s="214" t="s">
        <v>3733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3645</v>
      </c>
      <c r="B32" s="211" t="s">
        <v>3734</v>
      </c>
      <c r="C32" s="212" t="s">
        <v>3735</v>
      </c>
      <c r="D32" s="214" t="s">
        <v>3736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3645</v>
      </c>
      <c r="B33" s="211" t="s">
        <v>3737</v>
      </c>
      <c r="C33" s="212" t="s">
        <v>3738</v>
      </c>
      <c r="D33" s="214" t="s">
        <v>3739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3645</v>
      </c>
      <c r="B34" s="211" t="s">
        <v>3740</v>
      </c>
      <c r="C34" s="212" t="s">
        <v>3741</v>
      </c>
      <c r="D34" s="214" t="s">
        <v>3742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3645</v>
      </c>
      <c r="B35" s="211" t="s">
        <v>3743</v>
      </c>
      <c r="C35" s="212" t="s">
        <v>3744</v>
      </c>
      <c r="D35" s="214" t="s">
        <v>3745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3645</v>
      </c>
      <c r="B36" s="211" t="s">
        <v>3746</v>
      </c>
      <c r="C36" s="212" t="s">
        <v>3747</v>
      </c>
      <c r="D36" s="214" t="s">
        <v>3748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3645</v>
      </c>
      <c r="B37" s="211" t="s">
        <v>3749</v>
      </c>
      <c r="C37" s="212" t="s">
        <v>3750</v>
      </c>
      <c r="D37" s="214" t="s">
        <v>3751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3645</v>
      </c>
      <c r="B38" s="211" t="s">
        <v>3752</v>
      </c>
      <c r="C38" s="212" t="s">
        <v>3753</v>
      </c>
      <c r="D38" s="214" t="s">
        <v>3754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3645</v>
      </c>
      <c r="B39" s="211" t="s">
        <v>3755</v>
      </c>
      <c r="C39" s="212" t="s">
        <v>3756</v>
      </c>
      <c r="D39" s="214" t="s">
        <v>3757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3758</v>
      </c>
      <c r="B40" s="210" t="s">
        <v>3759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3758</v>
      </c>
      <c r="B41" s="211" t="s">
        <v>3760</v>
      </c>
      <c r="C41" s="212" t="s">
        <v>3761</v>
      </c>
      <c r="D41" s="214" t="s">
        <v>3762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3758</v>
      </c>
      <c r="B42" s="211" t="s">
        <v>3763</v>
      </c>
      <c r="C42" s="212" t="s">
        <v>3764</v>
      </c>
      <c r="D42" s="214" t="s">
        <v>3765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3758</v>
      </c>
      <c r="B43" s="211" t="s">
        <v>3766</v>
      </c>
      <c r="C43" s="212" t="s">
        <v>3767</v>
      </c>
      <c r="D43" s="214" t="s">
        <v>3768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3758</v>
      </c>
      <c r="B44" s="211" t="s">
        <v>3769</v>
      </c>
      <c r="C44" s="212" t="s">
        <v>3770</v>
      </c>
      <c r="D44" s="214" t="s">
        <v>3771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3758</v>
      </c>
      <c r="B45" s="211" t="s">
        <v>3772</v>
      </c>
      <c r="C45" s="212" t="s">
        <v>3773</v>
      </c>
      <c r="D45" s="214" t="s">
        <v>3774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3758</v>
      </c>
      <c r="B46" s="211" t="s">
        <v>3775</v>
      </c>
      <c r="C46" s="212" t="s">
        <v>3776</v>
      </c>
      <c r="D46" s="214" t="s">
        <v>3777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3758</v>
      </c>
      <c r="B47" s="211" t="s">
        <v>3778</v>
      </c>
      <c r="C47" s="212" t="s">
        <v>3779</v>
      </c>
      <c r="D47" s="214" t="s">
        <v>3780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3758</v>
      </c>
      <c r="B48" s="211" t="s">
        <v>3781</v>
      </c>
      <c r="C48" s="212" t="s">
        <v>3782</v>
      </c>
      <c r="D48" s="214" t="s">
        <v>3783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3784</v>
      </c>
      <c r="B49" s="210" t="s">
        <v>3785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3784</v>
      </c>
      <c r="B50" s="211" t="s">
        <v>3786</v>
      </c>
      <c r="C50" s="212" t="s">
        <v>3787</v>
      </c>
      <c r="D50" s="214" t="s">
        <v>3788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3784</v>
      </c>
      <c r="B51" s="211" t="s">
        <v>3789</v>
      </c>
      <c r="C51" s="212" t="s">
        <v>3790</v>
      </c>
      <c r="D51" s="214" t="s">
        <v>3791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3784</v>
      </c>
      <c r="B52" s="211" t="s">
        <v>3792</v>
      </c>
      <c r="C52" s="212" t="s">
        <v>3793</v>
      </c>
      <c r="D52" s="214" t="s">
        <v>3794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3784</v>
      </c>
      <c r="B53" s="211" t="s">
        <v>3795</v>
      </c>
      <c r="C53" s="212" t="s">
        <v>3796</v>
      </c>
      <c r="D53" s="214" t="s">
        <v>3797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3784</v>
      </c>
      <c r="B54" s="211" t="s">
        <v>3798</v>
      </c>
      <c r="C54" s="212" t="s">
        <v>3799</v>
      </c>
      <c r="D54" s="214" t="s">
        <v>3800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3784</v>
      </c>
      <c r="B55" s="211" t="s">
        <v>3801</v>
      </c>
      <c r="C55" s="212" t="s">
        <v>3802</v>
      </c>
      <c r="D55" s="214" t="s">
        <v>3803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3784</v>
      </c>
      <c r="B56" s="211" t="s">
        <v>3804</v>
      </c>
      <c r="C56" s="212" t="s">
        <v>3805</v>
      </c>
      <c r="D56" s="214" t="s">
        <v>3806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3784</v>
      </c>
      <c r="B57" s="211" t="s">
        <v>3807</v>
      </c>
      <c r="C57" s="212" t="s">
        <v>3808</v>
      </c>
      <c r="D57" s="214" t="s">
        <v>3809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3784</v>
      </c>
      <c r="B58" s="211" t="s">
        <v>3810</v>
      </c>
      <c r="C58" s="212" t="s">
        <v>3811</v>
      </c>
      <c r="D58" s="214" t="s">
        <v>3812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3784</v>
      </c>
      <c r="B59" s="211" t="s">
        <v>3813</v>
      </c>
      <c r="C59" s="212" t="s">
        <v>3814</v>
      </c>
      <c r="D59" s="214" t="s">
        <v>3815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3784</v>
      </c>
      <c r="B60" s="211" t="s">
        <v>3816</v>
      </c>
      <c r="C60" s="212" t="s">
        <v>3817</v>
      </c>
      <c r="D60" s="214" t="s">
        <v>3818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3784</v>
      </c>
      <c r="B61" s="211" t="s">
        <v>3819</v>
      </c>
      <c r="C61" s="212" t="s">
        <v>3820</v>
      </c>
      <c r="D61" s="214" t="s">
        <v>3821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3784</v>
      </c>
      <c r="B62" s="211" t="s">
        <v>3822</v>
      </c>
      <c r="C62" s="212" t="s">
        <v>3823</v>
      </c>
      <c r="D62" s="214" t="s">
        <v>3824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3784</v>
      </c>
      <c r="B63" s="211" t="s">
        <v>3825</v>
      </c>
      <c r="C63" s="212" t="s">
        <v>3826</v>
      </c>
      <c r="D63" s="214" t="s">
        <v>3827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3828</v>
      </c>
      <c r="B64" s="210" t="s">
        <v>3829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3828</v>
      </c>
      <c r="B65" s="211" t="s">
        <v>3830</v>
      </c>
      <c r="C65" s="212" t="s">
        <v>3831</v>
      </c>
      <c r="D65" s="214" t="s">
        <v>3832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3828</v>
      </c>
      <c r="B66" s="211" t="s">
        <v>3833</v>
      </c>
      <c r="C66" s="212" t="s">
        <v>3834</v>
      </c>
      <c r="D66" s="214" t="s">
        <v>3835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3828</v>
      </c>
      <c r="B67" s="211" t="s">
        <v>3836</v>
      </c>
      <c r="C67" s="212" t="s">
        <v>3837</v>
      </c>
      <c r="D67" s="214" t="s">
        <v>3838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3828</v>
      </c>
      <c r="B68" s="211" t="s">
        <v>3839</v>
      </c>
      <c r="C68" s="212" t="s">
        <v>3840</v>
      </c>
      <c r="D68" s="214" t="s">
        <v>3841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3828</v>
      </c>
      <c r="B69" s="211" t="s">
        <v>3842</v>
      </c>
      <c r="C69" s="212" t="s">
        <v>3843</v>
      </c>
      <c r="D69" s="214" t="s">
        <v>3844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3828</v>
      </c>
      <c r="B70" s="211" t="s">
        <v>3845</v>
      </c>
      <c r="C70" s="212" t="s">
        <v>3846</v>
      </c>
      <c r="D70" s="214" t="s">
        <v>3847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3828</v>
      </c>
      <c r="B71" s="211" t="s">
        <v>3848</v>
      </c>
      <c r="C71" s="212" t="s">
        <v>3849</v>
      </c>
      <c r="D71" s="214" t="s">
        <v>3850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3828</v>
      </c>
      <c r="B72" s="211" t="s">
        <v>3851</v>
      </c>
      <c r="C72" s="212" t="s">
        <v>3852</v>
      </c>
      <c r="D72" s="214" t="s">
        <v>3853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3828</v>
      </c>
      <c r="B73" s="211" t="s">
        <v>3854</v>
      </c>
      <c r="C73" s="212" t="s">
        <v>3855</v>
      </c>
      <c r="D73" s="214" t="s">
        <v>3856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3828</v>
      </c>
      <c r="B74" s="211" t="s">
        <v>3857</v>
      </c>
      <c r="C74" s="212" t="s">
        <v>3858</v>
      </c>
      <c r="D74" s="214" t="s">
        <v>3859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3828</v>
      </c>
      <c r="B75" s="211" t="s">
        <v>3860</v>
      </c>
      <c r="C75" s="212" t="s">
        <v>3861</v>
      </c>
      <c r="D75" s="214" t="s">
        <v>3862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3828</v>
      </c>
      <c r="B76" s="211" t="s">
        <v>3863</v>
      </c>
      <c r="C76" s="212" t="s">
        <v>3864</v>
      </c>
      <c r="D76" s="214" t="s">
        <v>3865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3828</v>
      </c>
      <c r="B77" s="211" t="s">
        <v>3866</v>
      </c>
      <c r="C77" s="212" t="s">
        <v>3867</v>
      </c>
      <c r="D77" s="214" t="s">
        <v>3868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3828</v>
      </c>
      <c r="B78" s="211" t="s">
        <v>3869</v>
      </c>
      <c r="C78" s="212" t="s">
        <v>3870</v>
      </c>
      <c r="D78" s="214" t="s">
        <v>3871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3828</v>
      </c>
      <c r="B79" s="211" t="s">
        <v>3872</v>
      </c>
      <c r="C79" s="212" t="s">
        <v>3873</v>
      </c>
      <c r="D79" s="214" t="s">
        <v>3874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3828</v>
      </c>
      <c r="B80" s="211" t="s">
        <v>3875</v>
      </c>
      <c r="C80" s="212" t="s">
        <v>3876</v>
      </c>
      <c r="D80" s="214" t="s">
        <v>3877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3828</v>
      </c>
      <c r="B81" s="211" t="s">
        <v>3878</v>
      </c>
      <c r="C81" s="212" t="s">
        <v>3879</v>
      </c>
      <c r="D81" s="214" t="s">
        <v>3880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3828</v>
      </c>
      <c r="B82" s="211" t="s">
        <v>3881</v>
      </c>
      <c r="C82" s="212" t="s">
        <v>3882</v>
      </c>
      <c r="D82" s="214" t="s">
        <v>3883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3828</v>
      </c>
      <c r="B83" s="211" t="s">
        <v>3884</v>
      </c>
      <c r="C83" s="212" t="s">
        <v>3885</v>
      </c>
      <c r="D83" s="214" t="s">
        <v>3886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3828</v>
      </c>
      <c r="B84" s="211" t="s">
        <v>3887</v>
      </c>
      <c r="C84" s="212" t="s">
        <v>3888</v>
      </c>
      <c r="D84" s="214" t="s">
        <v>3889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3828</v>
      </c>
      <c r="B85" s="211" t="s">
        <v>3890</v>
      </c>
      <c r="C85" s="212" t="s">
        <v>3891</v>
      </c>
      <c r="D85" s="214" t="s">
        <v>3892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3828</v>
      </c>
      <c r="B86" s="211" t="s">
        <v>3893</v>
      </c>
      <c r="C86" s="212" t="s">
        <v>3894</v>
      </c>
      <c r="D86" s="214" t="s">
        <v>3895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3828</v>
      </c>
      <c r="B87" s="211" t="s">
        <v>3896</v>
      </c>
      <c r="C87" s="212" t="s">
        <v>3897</v>
      </c>
      <c r="D87" s="214" t="s">
        <v>3898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3828</v>
      </c>
      <c r="B88" s="211" t="s">
        <v>3899</v>
      </c>
      <c r="C88" s="212" t="s">
        <v>3900</v>
      </c>
      <c r="D88" s="214" t="s">
        <v>3901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3828</v>
      </c>
      <c r="B89" s="211" t="s">
        <v>3902</v>
      </c>
      <c r="C89" s="212" t="s">
        <v>3903</v>
      </c>
      <c r="D89" s="214" t="s">
        <v>3904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3828</v>
      </c>
      <c r="B90" s="211" t="s">
        <v>3905</v>
      </c>
      <c r="C90" s="212" t="s">
        <v>3906</v>
      </c>
      <c r="D90" s="214" t="s">
        <v>3907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3828</v>
      </c>
      <c r="B91" s="211" t="s">
        <v>3908</v>
      </c>
      <c r="C91" s="212" t="s">
        <v>3909</v>
      </c>
      <c r="D91" s="214" t="s">
        <v>3910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3828</v>
      </c>
      <c r="B92" s="211" t="s">
        <v>3911</v>
      </c>
      <c r="C92" s="212" t="s">
        <v>3912</v>
      </c>
      <c r="D92" s="214" t="s">
        <v>3913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3828</v>
      </c>
      <c r="B93" s="211" t="s">
        <v>3914</v>
      </c>
      <c r="C93" s="212" t="s">
        <v>3915</v>
      </c>
      <c r="D93" s="214" t="s">
        <v>3916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3828</v>
      </c>
      <c r="B94" s="211" t="s">
        <v>3917</v>
      </c>
      <c r="C94" s="212" t="s">
        <v>3918</v>
      </c>
      <c r="D94" s="214" t="s">
        <v>3919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3828</v>
      </c>
      <c r="B95" s="211" t="s">
        <v>3920</v>
      </c>
      <c r="C95" s="212" t="s">
        <v>3921</v>
      </c>
      <c r="D95" s="214" t="s">
        <v>3922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3828</v>
      </c>
      <c r="B96" s="211" t="s">
        <v>3923</v>
      </c>
      <c r="C96" s="212" t="s">
        <v>3924</v>
      </c>
      <c r="D96" s="214" t="s">
        <v>3925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3828</v>
      </c>
      <c r="B97" s="211" t="s">
        <v>3926</v>
      </c>
      <c r="C97" s="212" t="s">
        <v>3927</v>
      </c>
      <c r="D97" s="214" t="s">
        <v>3928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3828</v>
      </c>
      <c r="B98" s="218" t="s">
        <v>3929</v>
      </c>
      <c r="C98" s="219" t="s">
        <v>3930</v>
      </c>
      <c r="D98" s="220" t="s">
        <v>3931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889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IFERROR(INDEX('Recommendations'!$I$2:$I$128, MATCH(F2,'Recommendations'!$B$2:$B$128,0))="Implemented", FALSE))</xm:f>
            <x14:dxf>
              <font>
                <color rgb="FF000000"/>
              </font>
              <fill>
                <patternFill>
                  <bgColor rgb="FF3C7D22"/>
                </patternFill>
              </fill>
            </x14:dxf>
          </x14:cfRule>
          <x14:cfRule type="expression" priority="2" id="{00000000-000E-0000-0900-000002000000}">
            <xm:f>AND(F2&lt;&gt;"", IFERROR(INDEX('Recommendations'!$I$2:$I$128, MATCH(F2,'Recommendations'!$B$2:$B$128,0))="Compensated", FALSE))</xm:f>
            <x14:dxf>
              <font>
                <color rgb="FF000000"/>
              </font>
              <fill>
                <patternFill>
                  <bgColor rgb="FFC6E0B4"/>
                </patternFill>
              </fill>
            </x14:dxf>
          </x14:cfRule>
          <x14:cfRule type="expression" priority="3" id="{00000000-000E-0000-0900-000003000000}">
            <xm:f>AND(F2&lt;&gt;"", IFERROR(INDEX('Recommendations'!$I$2:$I$128, MATCH(F2,'Recommendations'!$B$2:$B$128,0))="Testing", FALSE))</xm:f>
            <x14:dxf>
              <font>
                <color rgb="FF000000"/>
              </font>
              <fill>
                <patternFill>
                  <bgColor rgb="FFFFC000"/>
                </patternFill>
              </fill>
            </x14:dxf>
          </x14:cfRule>
          <x14:cfRule type="expression" priority="4" id="{00000000-000E-0000-0900-000004000000}">
            <xm:f>AND(F2&lt;&gt;"", IFERROR(INDEX('Recommendations'!$I$2:$I$128, MATCH(F2,'Recommendations'!$B$2:$B$128,0))="Failed", FALSE))</xm:f>
            <x14:dxf>
              <font>
                <color rgb="FF000000"/>
              </font>
              <fill>
                <patternFill>
                  <bgColor rgb="FFD82891"/>
                </patternFill>
              </fill>
            </x14:dxf>
          </x14:cfRule>
          <x14:cfRule type="expression" priority="5" id="{00000000-000E-0000-0900-000005000000}">
            <xm:f>AND(F2&lt;&gt;"", IFERROR(INDEX('Recommendations'!$I$2:$I$128, MATCH(F2,'Recommendations'!$B$2:$B$128,0))="Risk Accepted", FALSE))</xm:f>
            <x14:dxf>
              <font>
                <color rgb="FF000000"/>
              </font>
              <fill>
                <patternFill>
                  <bgColor rgb="FFD9D9D9"/>
                </patternFill>
              </fill>
            </x14:dxf>
          </x14:cfRule>
          <x14:cfRule type="expression" priority="6" id="{00000000-000E-0000-0900-000006000000}">
            <xm:f>AND(F2&lt;&gt;"", IFERROR(INDEX('Recommendations'!$I$2:$I$128, MATCH(F2,'Recommendations'!$B$2:$B$128,0))="N/A",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3932</v>
      </c>
      <c r="C1" s="253" t="s">
        <v>3933</v>
      </c>
      <c r="D1" s="253" t="s">
        <v>3934</v>
      </c>
      <c r="E1" s="253" t="s">
        <v>3935</v>
      </c>
      <c r="F1" s="253" t="s">
        <v>2761</v>
      </c>
      <c r="G1" s="253" t="s">
        <v>3936</v>
      </c>
      <c r="H1" s="253" t="s">
        <v>3937</v>
      </c>
      <c r="I1" s="253" t="s">
        <v>3938</v>
      </c>
      <c r="J1" s="253" t="s">
        <v>13</v>
      </c>
      <c r="K1" s="253" t="s">
        <v>1139</v>
      </c>
      <c r="L1" s="253" t="s">
        <v>1140</v>
      </c>
      <c r="M1" s="253" t="s">
        <v>1141</v>
      </c>
      <c r="N1" s="253" t="s">
        <v>1142</v>
      </c>
      <c r="O1" s="253" t="s">
        <v>1143</v>
      </c>
      <c r="P1" s="253" t="s">
        <v>1144</v>
      </c>
      <c r="Q1" s="253" t="s">
        <v>1145</v>
      </c>
      <c r="R1" s="253" t="s">
        <v>1146</v>
      </c>
      <c r="S1" s="253" t="s">
        <v>1147</v>
      </c>
      <c r="T1" s="253" t="s">
        <v>1148</v>
      </c>
      <c r="U1" s="253" t="s">
        <v>1149</v>
      </c>
      <c r="V1" s="253" t="s">
        <v>1150</v>
      </c>
      <c r="W1" s="253" t="s">
        <v>1151</v>
      </c>
      <c r="X1" s="253" t="s">
        <v>1152</v>
      </c>
      <c r="Y1" s="253" t="s">
        <v>1153</v>
      </c>
      <c r="Z1" s="253" t="s">
        <v>1154</v>
      </c>
      <c r="AA1" s="253" t="s">
        <v>1155</v>
      </c>
      <c r="AB1" s="253" t="s">
        <v>1156</v>
      </c>
      <c r="AC1" s="253" t="s">
        <v>1157</v>
      </c>
      <c r="AD1" s="253" t="s">
        <v>1158</v>
      </c>
      <c r="AE1" s="253" t="s">
        <v>1159</v>
      </c>
      <c r="AF1" s="253" t="s">
        <v>1160</v>
      </c>
      <c r="AG1" s="253" t="s">
        <v>1161</v>
      </c>
      <c r="AH1" s="253" t="s">
        <v>1162</v>
      </c>
      <c r="AI1" s="253" t="s">
        <v>1163</v>
      </c>
      <c r="AJ1" s="253" t="s">
        <v>1164</v>
      </c>
      <c r="AK1" s="253" t="s">
        <v>1165</v>
      </c>
      <c r="AL1" s="253" t="s">
        <v>1166</v>
      </c>
      <c r="AM1" s="253" t="s">
        <v>1167</v>
      </c>
      <c r="AN1" s="253" t="s">
        <v>1168</v>
      </c>
      <c r="AO1" s="253" t="s">
        <v>1169</v>
      </c>
      <c r="AP1" s="253" t="s">
        <v>1170</v>
      </c>
      <c r="AQ1" s="253" t="s">
        <v>1171</v>
      </c>
      <c r="AR1" s="253" t="s">
        <v>1172</v>
      </c>
      <c r="AS1" s="253" t="s">
        <v>1173</v>
      </c>
      <c r="AT1" s="253" t="s">
        <v>1174</v>
      </c>
      <c r="AU1" s="253" t="s">
        <v>1175</v>
      </c>
      <c r="AV1" s="253" t="s">
        <v>1176</v>
      </c>
      <c r="AW1" s="253" t="s">
        <v>1177</v>
      </c>
      <c r="AX1" s="253" t="s">
        <v>1178</v>
      </c>
      <c r="AY1" s="254" t="s">
        <v>1179</v>
      </c>
    </row>
    <row r="2" spans="1:51" ht="60" customHeight="1" outlineLevel="1" x14ac:dyDescent="0.35">
      <c r="A2" s="244" t="s">
        <v>3939</v>
      </c>
      <c r="B2" s="232" t="s">
        <v>3940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1182</v>
      </c>
      <c r="B3" s="233" t="s">
        <v>3941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3942</v>
      </c>
      <c r="B4" s="234" t="s">
        <v>3943</v>
      </c>
      <c r="C4" s="234" t="s">
        <v>3944</v>
      </c>
      <c r="D4" s="234" t="s">
        <v>3945</v>
      </c>
      <c r="E4" s="234" t="s">
        <v>3946</v>
      </c>
      <c r="F4" s="234" t="s">
        <v>25</v>
      </c>
      <c r="G4" s="234" t="s">
        <v>25</v>
      </c>
      <c r="H4" s="234" t="s">
        <v>3947</v>
      </c>
      <c r="I4" s="234" t="s">
        <v>25</v>
      </c>
      <c r="J4" s="234" t="s">
        <v>3948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3949</v>
      </c>
      <c r="B5" s="234" t="s">
        <v>3950</v>
      </c>
      <c r="C5" s="234" t="s">
        <v>3951</v>
      </c>
      <c r="D5" s="234" t="s">
        <v>3952</v>
      </c>
      <c r="E5" s="234" t="s">
        <v>3953</v>
      </c>
      <c r="F5" s="234" t="s">
        <v>3954</v>
      </c>
      <c r="G5" s="234" t="s">
        <v>25</v>
      </c>
      <c r="H5" s="234" t="s">
        <v>3955</v>
      </c>
      <c r="I5" s="234" t="s">
        <v>25</v>
      </c>
      <c r="J5" s="234" t="s">
        <v>3956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1188</v>
      </c>
      <c r="B6" s="233" t="s">
        <v>3957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3958</v>
      </c>
      <c r="B7" s="234" t="s">
        <v>3959</v>
      </c>
      <c r="C7" s="234" t="s">
        <v>3960</v>
      </c>
      <c r="D7" s="234" t="s">
        <v>3961</v>
      </c>
      <c r="E7" s="234" t="s">
        <v>3953</v>
      </c>
      <c r="F7" s="234" t="s">
        <v>3962</v>
      </c>
      <c r="G7" s="234" t="s">
        <v>25</v>
      </c>
      <c r="H7" s="234" t="s">
        <v>3963</v>
      </c>
      <c r="I7" s="234" t="s">
        <v>25</v>
      </c>
      <c r="J7" s="234" t="s">
        <v>3964</v>
      </c>
      <c r="K7" s="237">
        <f>IF(COUNTIF(L7:AY7,"&lt;&gt;")=0,"",SUMPRODUCT(((Recommendations[ImplStatus]="Implemented")+(Recommendations[ImplStatus]="Compensated"))*ISNUMBER(MATCH(Recommendations[Id],L7:AY7,0)))/COUNTIF(L7:AY7,"&lt;&gt;"))</f>
        <v>0</v>
      </c>
      <c r="L7" s="240" t="s">
        <v>31</v>
      </c>
      <c r="M7" s="240" t="s">
        <v>367</v>
      </c>
      <c r="N7" s="240" t="s">
        <v>373</v>
      </c>
      <c r="O7" s="240" t="s">
        <v>379</v>
      </c>
      <c r="P7" s="240" t="s">
        <v>385</v>
      </c>
      <c r="Q7" s="240" t="s">
        <v>432</v>
      </c>
      <c r="R7" s="240" t="s">
        <v>467</v>
      </c>
      <c r="S7" s="240" t="s">
        <v>734</v>
      </c>
      <c r="T7" s="240" t="s">
        <v>821</v>
      </c>
      <c r="U7" s="240" t="s">
        <v>842</v>
      </c>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3965</v>
      </c>
      <c r="B8" s="234" t="s">
        <v>3966</v>
      </c>
      <c r="C8" s="234" t="s">
        <v>3967</v>
      </c>
      <c r="D8" s="234" t="s">
        <v>3968</v>
      </c>
      <c r="E8" s="234" t="s">
        <v>25</v>
      </c>
      <c r="F8" s="234" t="s">
        <v>25</v>
      </c>
      <c r="G8" s="234" t="s">
        <v>25</v>
      </c>
      <c r="H8" s="234" t="s">
        <v>3969</v>
      </c>
      <c r="I8" s="234" t="s">
        <v>3970</v>
      </c>
      <c r="J8" s="234" t="s">
        <v>3971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3972</v>
      </c>
      <c r="B9" s="234" t="s">
        <v>3973</v>
      </c>
      <c r="C9" s="234" t="s">
        <v>3974</v>
      </c>
      <c r="D9" s="234" t="s">
        <v>3975</v>
      </c>
      <c r="E9" s="234" t="s">
        <v>25</v>
      </c>
      <c r="F9" s="234" t="s">
        <v>25</v>
      </c>
      <c r="G9" s="234" t="s">
        <v>25</v>
      </c>
      <c r="H9" s="234" t="s">
        <v>3976</v>
      </c>
      <c r="I9" s="234" t="s">
        <v>3977</v>
      </c>
      <c r="J9" s="234" t="s">
        <v>3978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3979</v>
      </c>
      <c r="B10" s="234" t="s">
        <v>3980</v>
      </c>
      <c r="C10" s="234" t="s">
        <v>3981</v>
      </c>
      <c r="D10" s="234" t="s">
        <v>3982</v>
      </c>
      <c r="E10" s="234" t="s">
        <v>25</v>
      </c>
      <c r="F10" s="234" t="s">
        <v>25</v>
      </c>
      <c r="G10" s="234" t="s">
        <v>25</v>
      </c>
      <c r="H10" s="234" t="s">
        <v>3983</v>
      </c>
      <c r="I10" s="234" t="s">
        <v>3984</v>
      </c>
      <c r="J10" s="234" t="s">
        <v>3985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3986</v>
      </c>
      <c r="B11" s="234" t="s">
        <v>3987</v>
      </c>
      <c r="C11" s="234" t="s">
        <v>3988</v>
      </c>
      <c r="D11" s="234" t="s">
        <v>3989</v>
      </c>
      <c r="E11" s="234" t="s">
        <v>25</v>
      </c>
      <c r="F11" s="234" t="s">
        <v>25</v>
      </c>
      <c r="G11" s="234" t="s">
        <v>25</v>
      </c>
      <c r="H11" s="234" t="s">
        <v>3990</v>
      </c>
      <c r="I11" s="234" t="s">
        <v>25</v>
      </c>
      <c r="J11" s="234" t="s">
        <v>3991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3992</v>
      </c>
      <c r="B12" s="234" t="s">
        <v>3993</v>
      </c>
      <c r="C12" s="234" t="s">
        <v>3994</v>
      </c>
      <c r="D12" s="234" t="s">
        <v>3995</v>
      </c>
      <c r="E12" s="234" t="s">
        <v>25</v>
      </c>
      <c r="F12" s="234" t="s">
        <v>25</v>
      </c>
      <c r="G12" s="234" t="s">
        <v>3996</v>
      </c>
      <c r="H12" s="234" t="s">
        <v>3997</v>
      </c>
      <c r="I12" s="234" t="s">
        <v>25</v>
      </c>
      <c r="J12" s="234" t="s">
        <v>3998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3999</v>
      </c>
      <c r="B13" s="234" t="s">
        <v>4000</v>
      </c>
      <c r="C13" s="234" t="s">
        <v>4001</v>
      </c>
      <c r="D13" s="234" t="s">
        <v>4002</v>
      </c>
      <c r="E13" s="234" t="s">
        <v>25</v>
      </c>
      <c r="F13" s="234" t="s">
        <v>25</v>
      </c>
      <c r="G13" s="234" t="s">
        <v>25</v>
      </c>
      <c r="H13" s="234" t="s">
        <v>4003</v>
      </c>
      <c r="I13" s="234" t="s">
        <v>25</v>
      </c>
      <c r="J13" s="234" t="s">
        <v>4004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4005</v>
      </c>
      <c r="B14" s="234" t="s">
        <v>4006</v>
      </c>
      <c r="C14" s="234" t="s">
        <v>4007</v>
      </c>
      <c r="D14" s="234" t="s">
        <v>4008</v>
      </c>
      <c r="E14" s="234" t="s">
        <v>25</v>
      </c>
      <c r="F14" s="234" t="s">
        <v>4009</v>
      </c>
      <c r="G14" s="234" t="s">
        <v>25</v>
      </c>
      <c r="H14" s="234" t="s">
        <v>4010</v>
      </c>
      <c r="I14" s="234" t="s">
        <v>4011</v>
      </c>
      <c r="J14" s="234" t="s">
        <v>4012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1193</v>
      </c>
      <c r="B15" s="233" t="s">
        <v>4013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4014</v>
      </c>
      <c r="B16" s="234" t="s">
        <v>4015</v>
      </c>
      <c r="C16" s="234" t="s">
        <v>4016</v>
      </c>
      <c r="D16" s="234" t="s">
        <v>4008</v>
      </c>
      <c r="E16" s="234" t="s">
        <v>25</v>
      </c>
      <c r="F16" s="234" t="s">
        <v>4017</v>
      </c>
      <c r="G16" s="234" t="s">
        <v>25</v>
      </c>
      <c r="H16" s="234" t="s">
        <v>4018</v>
      </c>
      <c r="I16" s="234" t="s">
        <v>25</v>
      </c>
      <c r="J16" s="234" t="s">
        <v>4019</v>
      </c>
      <c r="K16" s="237">
        <f>IF(COUNTIF(L16:AY16,"&lt;&gt;")=0,"",SUMPRODUCT(((Recommendations[ImplStatus]="Implemented")+(Recommendations[ImplStatus]="Compensated"))*ISNUMBER(MATCH(Recommendations[Id],L16:AY16,0)))/COUNTIF(L16:AY16,"&lt;&gt;"))</f>
        <v>0</v>
      </c>
      <c r="L16" s="240" t="s">
        <v>18</v>
      </c>
      <c r="M16" s="240" t="s">
        <v>31</v>
      </c>
      <c r="N16" s="240" t="s">
        <v>95</v>
      </c>
      <c r="O16" s="240" t="s">
        <v>367</v>
      </c>
      <c r="P16" s="240" t="s">
        <v>373</v>
      </c>
      <c r="Q16" s="240" t="s">
        <v>379</v>
      </c>
      <c r="R16" s="240" t="s">
        <v>385</v>
      </c>
      <c r="S16" s="240" t="s">
        <v>418</v>
      </c>
      <c r="T16" s="240" t="s">
        <v>432</v>
      </c>
      <c r="U16" s="240" t="s">
        <v>467</v>
      </c>
      <c r="V16" s="240" t="s">
        <v>698</v>
      </c>
      <c r="W16" s="240" t="s">
        <v>726</v>
      </c>
      <c r="X16" s="240" t="s">
        <v>808</v>
      </c>
      <c r="Y16" s="240" t="s">
        <v>821</v>
      </c>
      <c r="Z16" s="240" t="s">
        <v>842</v>
      </c>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4020</v>
      </c>
      <c r="B17" s="234" t="s">
        <v>4021</v>
      </c>
      <c r="C17" s="234" t="s">
        <v>4022</v>
      </c>
      <c r="D17" s="234" t="s">
        <v>4023</v>
      </c>
      <c r="E17" s="234" t="s">
        <v>25</v>
      </c>
      <c r="F17" s="234" t="s">
        <v>4017</v>
      </c>
      <c r="G17" s="234" t="s">
        <v>25</v>
      </c>
      <c r="H17" s="234" t="s">
        <v>4024</v>
      </c>
      <c r="I17" s="234" t="s">
        <v>25</v>
      </c>
      <c r="J17" s="234" t="s">
        <v>4025</v>
      </c>
      <c r="K17" s="237">
        <f>IF(COUNTIF(L17:AY17,"&lt;&gt;")=0,"",SUMPRODUCT(((Recommendations[ImplStatus]="Implemented")+(Recommendations[ImplStatus]="Compensated"))*ISNUMBER(MATCH(Recommendations[Id],L17:AY17,0)))/COUNTIF(L17:AY17,"&lt;&gt;"))</f>
        <v>0</v>
      </c>
      <c r="L17" s="240" t="s">
        <v>18</v>
      </c>
      <c r="M17" s="240" t="s">
        <v>81</v>
      </c>
      <c r="N17" s="240" t="s">
        <v>88</v>
      </c>
      <c r="O17" s="240" t="s">
        <v>95</v>
      </c>
      <c r="P17" s="240" t="s">
        <v>405</v>
      </c>
      <c r="Q17" s="240" t="s">
        <v>691</v>
      </c>
      <c r="R17" s="240" t="s">
        <v>698</v>
      </c>
      <c r="S17" s="240" t="s">
        <v>808</v>
      </c>
      <c r="T17" s="240" t="s">
        <v>814</v>
      </c>
      <c r="U17" s="240" t="s">
        <v>855</v>
      </c>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4026</v>
      </c>
      <c r="B18" s="234" t="s">
        <v>4027</v>
      </c>
      <c r="C18" s="234" t="s">
        <v>4028</v>
      </c>
      <c r="D18" s="234" t="s">
        <v>25</v>
      </c>
      <c r="E18" s="234" t="s">
        <v>25</v>
      </c>
      <c r="F18" s="234" t="s">
        <v>25</v>
      </c>
      <c r="G18" s="234" t="s">
        <v>25</v>
      </c>
      <c r="H18" s="234" t="s">
        <v>4029</v>
      </c>
      <c r="I18" s="234" t="s">
        <v>25</v>
      </c>
      <c r="J18" s="234" t="s">
        <v>4030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1198</v>
      </c>
      <c r="B19" s="233" t="s">
        <v>4031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4032</v>
      </c>
      <c r="B20" s="234" t="s">
        <v>4033</v>
      </c>
      <c r="C20" s="234" t="s">
        <v>4034</v>
      </c>
      <c r="D20" s="234" t="s">
        <v>4035</v>
      </c>
      <c r="E20" s="234" t="s">
        <v>25</v>
      </c>
      <c r="F20" s="234" t="s">
        <v>4036</v>
      </c>
      <c r="G20" s="234" t="s">
        <v>25</v>
      </c>
      <c r="H20" s="234" t="s">
        <v>4037</v>
      </c>
      <c r="I20" s="234" t="s">
        <v>25</v>
      </c>
      <c r="J20" s="234" t="s">
        <v>4038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4039</v>
      </c>
      <c r="B21" s="234" t="s">
        <v>4040</v>
      </c>
      <c r="C21" s="234" t="s">
        <v>4041</v>
      </c>
      <c r="D21" s="234" t="s">
        <v>4042</v>
      </c>
      <c r="E21" s="234" t="s">
        <v>4043</v>
      </c>
      <c r="F21" s="234" t="s">
        <v>25</v>
      </c>
      <c r="G21" s="234" t="s">
        <v>25</v>
      </c>
      <c r="H21" s="234" t="s">
        <v>4044</v>
      </c>
      <c r="I21" s="234" t="s">
        <v>4045</v>
      </c>
      <c r="J21" s="234" t="s">
        <v>4046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4047</v>
      </c>
      <c r="B22" s="234" t="s">
        <v>4048</v>
      </c>
      <c r="C22" s="234" t="s">
        <v>4049</v>
      </c>
      <c r="D22" s="234" t="s">
        <v>4050</v>
      </c>
      <c r="E22" s="234" t="s">
        <v>25</v>
      </c>
      <c r="F22" s="234" t="s">
        <v>4051</v>
      </c>
      <c r="G22" s="234" t="s">
        <v>25</v>
      </c>
      <c r="H22" s="234" t="s">
        <v>4052</v>
      </c>
      <c r="I22" s="234" t="s">
        <v>25</v>
      </c>
      <c r="J22" s="234" t="s">
        <v>4053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4054</v>
      </c>
      <c r="B23" s="234" t="s">
        <v>4055</v>
      </c>
      <c r="C23" s="234" t="s">
        <v>4056</v>
      </c>
      <c r="D23" s="234" t="s">
        <v>4057</v>
      </c>
      <c r="E23" s="234" t="s">
        <v>25</v>
      </c>
      <c r="F23" s="234" t="s">
        <v>25</v>
      </c>
      <c r="G23" s="234" t="s">
        <v>25</v>
      </c>
      <c r="H23" s="234" t="s">
        <v>4058</v>
      </c>
      <c r="I23" s="234" t="s">
        <v>4059</v>
      </c>
      <c r="J23" s="234" t="s">
        <v>4060</v>
      </c>
      <c r="K23" s="237">
        <f>IF(COUNTIF(L23:AY23,"&lt;&gt;")=0,"",SUMPRODUCT(((Recommendations[ImplStatus]="Implemented")+(Recommendations[ImplStatus]="Compensated"))*ISNUMBER(MATCH(Recommendations[Id],L23:AY23,0)))/COUNTIF(L23:AY23,"&lt;&gt;"))</f>
        <v>0</v>
      </c>
      <c r="L23" s="240" t="s">
        <v>81</v>
      </c>
      <c r="M23" s="240" t="s">
        <v>88</v>
      </c>
      <c r="N23" s="240" t="s">
        <v>691</v>
      </c>
      <c r="O23" s="240" t="s">
        <v>814</v>
      </c>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4061</v>
      </c>
      <c r="B24" s="234" t="s">
        <v>4062</v>
      </c>
      <c r="C24" s="234" t="s">
        <v>4063</v>
      </c>
      <c r="D24" s="234" t="s">
        <v>4057</v>
      </c>
      <c r="E24" s="234" t="s">
        <v>25</v>
      </c>
      <c r="F24" s="234" t="s">
        <v>4064</v>
      </c>
      <c r="G24" s="234" t="s">
        <v>25</v>
      </c>
      <c r="H24" s="234" t="s">
        <v>4065</v>
      </c>
      <c r="I24" s="234" t="s">
        <v>25</v>
      </c>
      <c r="J24" s="234" t="s">
        <v>4066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1202</v>
      </c>
      <c r="B25" s="233" t="s">
        <v>4067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4068</v>
      </c>
      <c r="B26" s="234" t="s">
        <v>4069</v>
      </c>
      <c r="C26" s="234" t="s">
        <v>4070</v>
      </c>
      <c r="D26" s="234" t="s">
        <v>4071</v>
      </c>
      <c r="E26" s="234" t="s">
        <v>25</v>
      </c>
      <c r="F26" s="234" t="s">
        <v>4072</v>
      </c>
      <c r="G26" s="234" t="s">
        <v>25</v>
      </c>
      <c r="H26" s="234" t="s">
        <v>4073</v>
      </c>
      <c r="I26" s="234" t="s">
        <v>25</v>
      </c>
      <c r="J26" s="234" t="s">
        <v>4074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4075</v>
      </c>
      <c r="B27" s="232" t="s">
        <v>4076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1208</v>
      </c>
      <c r="B28" s="233" t="s">
        <v>4077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18</v>
      </c>
      <c r="B29" s="234" t="s">
        <v>4078</v>
      </c>
      <c r="C29" s="234" t="s">
        <v>4079</v>
      </c>
      <c r="D29" s="234" t="s">
        <v>4080</v>
      </c>
      <c r="E29" s="234" t="s">
        <v>4081</v>
      </c>
      <c r="F29" s="234" t="s">
        <v>25</v>
      </c>
      <c r="G29" s="234" t="s">
        <v>25</v>
      </c>
      <c r="H29" s="234" t="s">
        <v>4082</v>
      </c>
      <c r="I29" s="234" t="s">
        <v>25</v>
      </c>
      <c r="J29" s="234" t="s">
        <v>4083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31</v>
      </c>
      <c r="B30" s="234" t="s">
        <v>4084</v>
      </c>
      <c r="C30" s="234" t="s">
        <v>3951</v>
      </c>
      <c r="D30" s="234" t="s">
        <v>3952</v>
      </c>
      <c r="E30" s="234" t="s">
        <v>25</v>
      </c>
      <c r="F30" s="234" t="s">
        <v>3954</v>
      </c>
      <c r="G30" s="234" t="s">
        <v>25</v>
      </c>
      <c r="H30" s="234" t="s">
        <v>4085</v>
      </c>
      <c r="I30" s="234" t="s">
        <v>25</v>
      </c>
      <c r="J30" s="234" t="s">
        <v>4086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1213</v>
      </c>
      <c r="B31" s="233" t="s">
        <v>4087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4088</v>
      </c>
      <c r="B32" s="234" t="s">
        <v>4089</v>
      </c>
      <c r="C32" s="234" t="s">
        <v>4090</v>
      </c>
      <c r="D32" s="234" t="s">
        <v>4091</v>
      </c>
      <c r="E32" s="234" t="s">
        <v>25</v>
      </c>
      <c r="F32" s="234" t="s">
        <v>25</v>
      </c>
      <c r="G32" s="234" t="s">
        <v>4092</v>
      </c>
      <c r="H32" s="234" t="s">
        <v>4093</v>
      </c>
      <c r="I32" s="234" t="s">
        <v>25</v>
      </c>
      <c r="J32" s="234" t="s">
        <v>4094</v>
      </c>
      <c r="K32" s="237">
        <f>IF(COUNTIF(L32:AY32,"&lt;&gt;")=0,"",SUMPRODUCT(((Recommendations[ImplStatus]="Implemented")+(Recommendations[ImplStatus]="Compensated"))*ISNUMBER(MATCH(Recommendations[Id],L32:AY32,0)))/COUNTIF(L32:AY32,"&lt;&gt;"))</f>
        <v>0</v>
      </c>
      <c r="L32" s="240" t="s">
        <v>605</v>
      </c>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4095</v>
      </c>
      <c r="B33" s="234" t="s">
        <v>4096</v>
      </c>
      <c r="C33" s="234" t="s">
        <v>4097</v>
      </c>
      <c r="D33" s="234" t="s">
        <v>4098</v>
      </c>
      <c r="E33" s="234" t="s">
        <v>25</v>
      </c>
      <c r="F33" s="234" t="s">
        <v>4099</v>
      </c>
      <c r="G33" s="234" t="s">
        <v>25</v>
      </c>
      <c r="H33" s="234" t="s">
        <v>4100</v>
      </c>
      <c r="I33" s="234" t="s">
        <v>4101</v>
      </c>
      <c r="J33" s="234" t="s">
        <v>4102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4103</v>
      </c>
      <c r="B34" s="234" t="s">
        <v>4104</v>
      </c>
      <c r="C34" s="234" t="s">
        <v>4105</v>
      </c>
      <c r="D34" s="234" t="s">
        <v>4106</v>
      </c>
      <c r="E34" s="234" t="s">
        <v>25</v>
      </c>
      <c r="F34" s="234" t="s">
        <v>25</v>
      </c>
      <c r="G34" s="234" t="s">
        <v>25</v>
      </c>
      <c r="H34" s="234" t="s">
        <v>4107</v>
      </c>
      <c r="I34" s="234" t="s">
        <v>25</v>
      </c>
      <c r="J34" s="234" t="s">
        <v>4108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4109</v>
      </c>
      <c r="B35" s="234" t="s">
        <v>4110</v>
      </c>
      <c r="C35" s="234" t="s">
        <v>4111</v>
      </c>
      <c r="D35" s="234" t="s">
        <v>4112</v>
      </c>
      <c r="E35" s="234" t="s">
        <v>25</v>
      </c>
      <c r="F35" s="234" t="s">
        <v>4113</v>
      </c>
      <c r="G35" s="234" t="s">
        <v>25</v>
      </c>
      <c r="H35" s="234" t="s">
        <v>4114</v>
      </c>
      <c r="I35" s="234" t="s">
        <v>25</v>
      </c>
      <c r="J35" s="234" t="s">
        <v>4115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4116</v>
      </c>
      <c r="B36" s="234" t="s">
        <v>4117</v>
      </c>
      <c r="C36" s="234" t="s">
        <v>4118</v>
      </c>
      <c r="D36" s="234" t="s">
        <v>4119</v>
      </c>
      <c r="E36" s="234" t="s">
        <v>25</v>
      </c>
      <c r="F36" s="234" t="s">
        <v>25</v>
      </c>
      <c r="G36" s="234" t="s">
        <v>4120</v>
      </c>
      <c r="H36" s="234" t="s">
        <v>4121</v>
      </c>
      <c r="I36" s="234" t="s">
        <v>25</v>
      </c>
      <c r="J36" s="234" t="s">
        <v>4122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4123</v>
      </c>
      <c r="B37" s="234" t="s">
        <v>4124</v>
      </c>
      <c r="C37" s="234" t="s">
        <v>4125</v>
      </c>
      <c r="D37" s="234" t="s">
        <v>4126</v>
      </c>
      <c r="E37" s="234" t="s">
        <v>25</v>
      </c>
      <c r="F37" s="234" t="s">
        <v>4127</v>
      </c>
      <c r="G37" s="234" t="s">
        <v>4128</v>
      </c>
      <c r="H37" s="234" t="s">
        <v>4129</v>
      </c>
      <c r="I37" s="234" t="s">
        <v>25</v>
      </c>
      <c r="J37" s="234" t="s">
        <v>4130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4131</v>
      </c>
      <c r="B38" s="234" t="s">
        <v>4132</v>
      </c>
      <c r="C38" s="234" t="s">
        <v>4133</v>
      </c>
      <c r="D38" s="234" t="s">
        <v>4134</v>
      </c>
      <c r="E38" s="234" t="s">
        <v>25</v>
      </c>
      <c r="F38" s="234" t="s">
        <v>4127</v>
      </c>
      <c r="G38" s="234" t="s">
        <v>4135</v>
      </c>
      <c r="H38" s="234" t="s">
        <v>4136</v>
      </c>
      <c r="I38" s="234" t="s">
        <v>4137</v>
      </c>
      <c r="J38" s="234" t="s">
        <v>4138</v>
      </c>
      <c r="K38" s="237">
        <f>IF(COUNTIF(L38:AY38,"&lt;&gt;")=0,"",SUMPRODUCT(((Recommendations[ImplStatus]="Implemented")+(Recommendations[ImplStatus]="Compensated"))*ISNUMBER(MATCH(Recommendations[Id],L38:AY38,0)))/COUNTIF(L38:AY38,"&lt;&gt;"))</f>
        <v>0</v>
      </c>
      <c r="L38" s="240" t="s">
        <v>726</v>
      </c>
      <c r="M38" s="240" t="s">
        <v>836</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1217</v>
      </c>
      <c r="B39" s="233" t="s">
        <v>4139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4140</v>
      </c>
      <c r="B40" s="234" t="s">
        <v>4141</v>
      </c>
      <c r="C40" s="234" t="s">
        <v>4142</v>
      </c>
      <c r="D40" s="234" t="s">
        <v>4143</v>
      </c>
      <c r="E40" s="234" t="s">
        <v>25</v>
      </c>
      <c r="F40" s="234" t="s">
        <v>25</v>
      </c>
      <c r="G40" s="234" t="s">
        <v>25</v>
      </c>
      <c r="H40" s="234" t="s">
        <v>4144</v>
      </c>
      <c r="I40" s="234" t="s">
        <v>4145</v>
      </c>
      <c r="J40" s="234" t="s">
        <v>4146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4147</v>
      </c>
      <c r="B41" s="234" t="s">
        <v>4148</v>
      </c>
      <c r="C41" s="234" t="s">
        <v>4149</v>
      </c>
      <c r="D41" s="234" t="s">
        <v>25</v>
      </c>
      <c r="E41" s="234" t="s">
        <v>25</v>
      </c>
      <c r="F41" s="234" t="s">
        <v>25</v>
      </c>
      <c r="G41" s="234" t="s">
        <v>25</v>
      </c>
      <c r="H41" s="234" t="s">
        <v>4150</v>
      </c>
      <c r="I41" s="234" t="s">
        <v>25</v>
      </c>
      <c r="J41" s="234" t="s">
        <v>4151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4152</v>
      </c>
      <c r="B42" s="232" t="s">
        <v>4153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1240</v>
      </c>
      <c r="B43" s="233" t="s">
        <v>4154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110</v>
      </c>
      <c r="B44" s="234" t="s">
        <v>4155</v>
      </c>
      <c r="C44" s="234" t="s">
        <v>4156</v>
      </c>
      <c r="D44" s="234" t="s">
        <v>4157</v>
      </c>
      <c r="E44" s="234" t="s">
        <v>3946</v>
      </c>
      <c r="F44" s="234" t="s">
        <v>25</v>
      </c>
      <c r="G44" s="234" t="s">
        <v>25</v>
      </c>
      <c r="H44" s="234" t="s">
        <v>4158</v>
      </c>
      <c r="I44" s="234" t="s">
        <v>25</v>
      </c>
      <c r="J44" s="234" t="s">
        <v>4159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4160</v>
      </c>
      <c r="B45" s="234" t="s">
        <v>4161</v>
      </c>
      <c r="C45" s="234" t="s">
        <v>4162</v>
      </c>
      <c r="D45" s="234" t="s">
        <v>3952</v>
      </c>
      <c r="E45" s="234" t="s">
        <v>25</v>
      </c>
      <c r="F45" s="234" t="s">
        <v>3954</v>
      </c>
      <c r="G45" s="234" t="s">
        <v>25</v>
      </c>
      <c r="H45" s="234" t="s">
        <v>4163</v>
      </c>
      <c r="I45" s="234" t="s">
        <v>25</v>
      </c>
      <c r="J45" s="234" t="s">
        <v>4164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1246</v>
      </c>
      <c r="B46" s="233" t="s">
        <v>4165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4166</v>
      </c>
      <c r="B47" s="234" t="s">
        <v>4167</v>
      </c>
      <c r="C47" s="234" t="s">
        <v>4168</v>
      </c>
      <c r="D47" s="234" t="s">
        <v>4169</v>
      </c>
      <c r="E47" s="234" t="s">
        <v>25</v>
      </c>
      <c r="F47" s="234" t="s">
        <v>4170</v>
      </c>
      <c r="G47" s="234" t="s">
        <v>4171</v>
      </c>
      <c r="H47" s="234" t="s">
        <v>4172</v>
      </c>
      <c r="I47" s="234" t="s">
        <v>4173</v>
      </c>
      <c r="J47" s="234" t="s">
        <v>4174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1250</v>
      </c>
      <c r="B48" s="233" t="s">
        <v>4175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4176</v>
      </c>
      <c r="B49" s="234" t="s">
        <v>4177</v>
      </c>
      <c r="C49" s="234" t="s">
        <v>4178</v>
      </c>
      <c r="D49" s="234" t="s">
        <v>4179</v>
      </c>
      <c r="E49" s="234" t="s">
        <v>4180</v>
      </c>
      <c r="F49" s="234" t="s">
        <v>25</v>
      </c>
      <c r="G49" s="234" t="s">
        <v>25</v>
      </c>
      <c r="H49" s="234" t="s">
        <v>4181</v>
      </c>
      <c r="I49" s="234" t="s">
        <v>4182</v>
      </c>
      <c r="J49" s="234" t="s">
        <v>4183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4184</v>
      </c>
      <c r="B50" s="234" t="s">
        <v>4185</v>
      </c>
      <c r="C50" s="234" t="s">
        <v>4186</v>
      </c>
      <c r="D50" s="234" t="s">
        <v>25</v>
      </c>
      <c r="E50" s="234" t="s">
        <v>4187</v>
      </c>
      <c r="F50" s="234" t="s">
        <v>4188</v>
      </c>
      <c r="G50" s="234" t="s">
        <v>25</v>
      </c>
      <c r="H50" s="234" t="s">
        <v>4181</v>
      </c>
      <c r="I50" s="234" t="s">
        <v>4189</v>
      </c>
      <c r="J50" s="234" t="s">
        <v>4190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4191</v>
      </c>
      <c r="B51" s="234" t="s">
        <v>4192</v>
      </c>
      <c r="C51" s="234" t="s">
        <v>4193</v>
      </c>
      <c r="D51" s="234" t="s">
        <v>25</v>
      </c>
      <c r="E51" s="234" t="s">
        <v>25</v>
      </c>
      <c r="F51" s="234" t="s">
        <v>4194</v>
      </c>
      <c r="G51" s="234" t="s">
        <v>25</v>
      </c>
      <c r="H51" s="234" t="s">
        <v>4181</v>
      </c>
      <c r="I51" s="234" t="s">
        <v>4195</v>
      </c>
      <c r="J51" s="234" t="s">
        <v>4196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4197</v>
      </c>
      <c r="B52" s="234" t="s">
        <v>4198</v>
      </c>
      <c r="C52" s="234" t="s">
        <v>4199</v>
      </c>
      <c r="D52" s="234" t="s">
        <v>25</v>
      </c>
      <c r="E52" s="234" t="s">
        <v>25</v>
      </c>
      <c r="F52" s="234" t="s">
        <v>4200</v>
      </c>
      <c r="G52" s="234" t="s">
        <v>25</v>
      </c>
      <c r="H52" s="234" t="s">
        <v>4181</v>
      </c>
      <c r="I52" s="234" t="s">
        <v>4201</v>
      </c>
      <c r="J52" s="234" t="s">
        <v>4202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4203</v>
      </c>
      <c r="B53" s="234" t="s">
        <v>4204</v>
      </c>
      <c r="C53" s="234" t="s">
        <v>4205</v>
      </c>
      <c r="D53" s="234" t="s">
        <v>4206</v>
      </c>
      <c r="E53" s="234" t="s">
        <v>4207</v>
      </c>
      <c r="F53" s="234" t="s">
        <v>25</v>
      </c>
      <c r="G53" s="234" t="s">
        <v>25</v>
      </c>
      <c r="H53" s="234" t="s">
        <v>4208</v>
      </c>
      <c r="I53" s="234" t="s">
        <v>25</v>
      </c>
      <c r="J53" s="234" t="s">
        <v>4209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4210</v>
      </c>
      <c r="B54" s="234" t="s">
        <v>4211</v>
      </c>
      <c r="C54" s="234" t="s">
        <v>4205</v>
      </c>
      <c r="D54" s="234" t="s">
        <v>4206</v>
      </c>
      <c r="E54" s="234" t="s">
        <v>25</v>
      </c>
      <c r="F54" s="234" t="s">
        <v>25</v>
      </c>
      <c r="G54" s="234" t="s">
        <v>25</v>
      </c>
      <c r="H54" s="234" t="s">
        <v>4212</v>
      </c>
      <c r="I54" s="234" t="s">
        <v>4213</v>
      </c>
      <c r="J54" s="234" t="s">
        <v>4214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1254</v>
      </c>
      <c r="B55" s="233" t="s">
        <v>4215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4216</v>
      </c>
      <c r="B56" s="234" t="s">
        <v>4217</v>
      </c>
      <c r="C56" s="234" t="s">
        <v>4218</v>
      </c>
      <c r="D56" s="234" t="s">
        <v>4219</v>
      </c>
      <c r="E56" s="234" t="s">
        <v>4220</v>
      </c>
      <c r="F56" s="234" t="s">
        <v>25</v>
      </c>
      <c r="G56" s="234" t="s">
        <v>4221</v>
      </c>
      <c r="H56" s="234" t="s">
        <v>25</v>
      </c>
      <c r="I56" s="234" t="s">
        <v>25</v>
      </c>
      <c r="J56" s="234" t="s">
        <v>4222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4223</v>
      </c>
      <c r="B57" s="234" t="s">
        <v>4224</v>
      </c>
      <c r="C57" s="234" t="s">
        <v>4225</v>
      </c>
      <c r="D57" s="234" t="s">
        <v>4226</v>
      </c>
      <c r="E57" s="234" t="s">
        <v>4227</v>
      </c>
      <c r="F57" s="234" t="s">
        <v>25</v>
      </c>
      <c r="G57" s="234" t="s">
        <v>4228</v>
      </c>
      <c r="H57" s="234" t="s">
        <v>4229</v>
      </c>
      <c r="I57" s="234" t="s">
        <v>25</v>
      </c>
      <c r="J57" s="234" t="s">
        <v>4230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1258</v>
      </c>
      <c r="B58" s="233" t="s">
        <v>4231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4232</v>
      </c>
      <c r="B59" s="234" t="s">
        <v>4233</v>
      </c>
      <c r="C59" s="234" t="s">
        <v>4234</v>
      </c>
      <c r="D59" s="234" t="s">
        <v>4235</v>
      </c>
      <c r="E59" s="234" t="s">
        <v>25</v>
      </c>
      <c r="F59" s="234" t="s">
        <v>25</v>
      </c>
      <c r="G59" s="234" t="s">
        <v>4236</v>
      </c>
      <c r="H59" s="234" t="s">
        <v>4237</v>
      </c>
      <c r="I59" s="234" t="s">
        <v>4238</v>
      </c>
      <c r="J59" s="234" t="s">
        <v>4239</v>
      </c>
      <c r="K59" s="237">
        <f>IF(COUNTIF(L59:AY59,"&lt;&gt;")=0,"",SUMPRODUCT(((Recommendations[ImplStatus]="Implemented")+(Recommendations[ImplStatus]="Compensated"))*ISNUMBER(MATCH(Recommendations[Id],L59:AY59,0)))/COUNTIF(L59:AY59,"&lt;&gt;"))</f>
        <v>0</v>
      </c>
      <c r="L59" s="240" t="s">
        <v>74</v>
      </c>
      <c r="M59" s="240" t="s">
        <v>232</v>
      </c>
      <c r="N59" s="240" t="s">
        <v>712</v>
      </c>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4240</v>
      </c>
      <c r="B60" s="234" t="s">
        <v>4241</v>
      </c>
      <c r="C60" s="234" t="s">
        <v>4242</v>
      </c>
      <c r="D60" s="234" t="s">
        <v>25</v>
      </c>
      <c r="E60" s="234" t="s">
        <v>4243</v>
      </c>
      <c r="F60" s="234" t="s">
        <v>4244</v>
      </c>
      <c r="G60" s="234" t="s">
        <v>25</v>
      </c>
      <c r="H60" s="234" t="s">
        <v>4245</v>
      </c>
      <c r="I60" s="234" t="s">
        <v>4246</v>
      </c>
      <c r="J60" s="234" t="s">
        <v>4247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4248</v>
      </c>
      <c r="B61" s="234" t="s">
        <v>4249</v>
      </c>
      <c r="C61" s="234" t="s">
        <v>4250</v>
      </c>
      <c r="D61" s="234" t="s">
        <v>25</v>
      </c>
      <c r="E61" s="234" t="s">
        <v>25</v>
      </c>
      <c r="F61" s="234" t="s">
        <v>25</v>
      </c>
      <c r="G61" s="234" t="s">
        <v>4251</v>
      </c>
      <c r="H61" s="234" t="s">
        <v>4252</v>
      </c>
      <c r="I61" s="234" t="s">
        <v>4253</v>
      </c>
      <c r="J61" s="234" t="s">
        <v>4254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4255</v>
      </c>
      <c r="B62" s="234" t="s">
        <v>4256</v>
      </c>
      <c r="C62" s="234" t="s">
        <v>4257</v>
      </c>
      <c r="D62" s="234" t="s">
        <v>4258</v>
      </c>
      <c r="E62" s="234" t="s">
        <v>25</v>
      </c>
      <c r="F62" s="234" t="s">
        <v>25</v>
      </c>
      <c r="G62" s="234" t="s">
        <v>25</v>
      </c>
      <c r="H62" s="234" t="s">
        <v>4259</v>
      </c>
      <c r="I62" s="234" t="s">
        <v>4260</v>
      </c>
      <c r="J62" s="234" t="s">
        <v>4261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1262</v>
      </c>
      <c r="B63" s="233" t="s">
        <v>4262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4263</v>
      </c>
      <c r="B64" s="234" t="s">
        <v>4264</v>
      </c>
      <c r="C64" s="234" t="s">
        <v>4265</v>
      </c>
      <c r="D64" s="234" t="s">
        <v>4266</v>
      </c>
      <c r="E64" s="234" t="s">
        <v>25</v>
      </c>
      <c r="F64" s="234" t="s">
        <v>25</v>
      </c>
      <c r="G64" s="234" t="s">
        <v>4267</v>
      </c>
      <c r="H64" s="234" t="s">
        <v>4268</v>
      </c>
      <c r="I64" s="234" t="s">
        <v>4269</v>
      </c>
      <c r="J64" s="234" t="s">
        <v>4270</v>
      </c>
      <c r="K64" s="237">
        <f>IF(COUNTIF(L64:AY64,"&lt;&gt;")=0,"",SUMPRODUCT(((Recommendations[ImplStatus]="Implemented")+(Recommendations[ImplStatus]="Compensated"))*ISNUMBER(MATCH(Recommendations[Id],L64:AY64,0)))/COUNTIF(L64:AY64,"&lt;&gt;"))</f>
        <v>0</v>
      </c>
      <c r="L64" s="240" t="s">
        <v>74</v>
      </c>
      <c r="M64" s="240" t="s">
        <v>232</v>
      </c>
      <c r="N64" s="240" t="s">
        <v>653</v>
      </c>
      <c r="O64" s="240" t="s">
        <v>660</v>
      </c>
      <c r="P64" s="240" t="s">
        <v>665</v>
      </c>
      <c r="Q64" s="240" t="s">
        <v>672</v>
      </c>
      <c r="R64" s="240" t="s">
        <v>677</v>
      </c>
      <c r="S64" s="240" t="s">
        <v>705</v>
      </c>
      <c r="T64" s="240" t="s">
        <v>712</v>
      </c>
      <c r="U64" s="240" t="s">
        <v>718</v>
      </c>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4271</v>
      </c>
      <c r="B65" s="234" t="s">
        <v>4272</v>
      </c>
      <c r="C65" s="234" t="s">
        <v>4273</v>
      </c>
      <c r="D65" s="234" t="s">
        <v>4274</v>
      </c>
      <c r="E65" s="234" t="s">
        <v>25</v>
      </c>
      <c r="F65" s="234" t="s">
        <v>25</v>
      </c>
      <c r="G65" s="234" t="s">
        <v>25</v>
      </c>
      <c r="H65" s="234" t="s">
        <v>4275</v>
      </c>
      <c r="I65" s="234" t="s">
        <v>4276</v>
      </c>
      <c r="J65" s="234" t="s">
        <v>4277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4278</v>
      </c>
      <c r="B66" s="234" t="s">
        <v>4279</v>
      </c>
      <c r="C66" s="234" t="s">
        <v>4280</v>
      </c>
      <c r="D66" s="234" t="s">
        <v>4281</v>
      </c>
      <c r="E66" s="234" t="s">
        <v>25</v>
      </c>
      <c r="F66" s="234" t="s">
        <v>25</v>
      </c>
      <c r="G66" s="234" t="s">
        <v>25</v>
      </c>
      <c r="H66" s="234" t="s">
        <v>4282</v>
      </c>
      <c r="I66" s="234" t="s">
        <v>4283</v>
      </c>
      <c r="J66" s="234" t="s">
        <v>4284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4285</v>
      </c>
      <c r="B67" s="234" t="s">
        <v>4286</v>
      </c>
      <c r="C67" s="234" t="s">
        <v>4287</v>
      </c>
      <c r="D67" s="234" t="s">
        <v>4288</v>
      </c>
      <c r="E67" s="234" t="s">
        <v>25</v>
      </c>
      <c r="F67" s="234" t="s">
        <v>25</v>
      </c>
      <c r="G67" s="234" t="s">
        <v>25</v>
      </c>
      <c r="H67" s="234" t="s">
        <v>4289</v>
      </c>
      <c r="I67" s="234" t="s">
        <v>25</v>
      </c>
      <c r="J67" s="234" t="s">
        <v>4290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4291</v>
      </c>
      <c r="B68" s="234" t="s">
        <v>4292</v>
      </c>
      <c r="C68" s="234" t="s">
        <v>4293</v>
      </c>
      <c r="D68" s="234" t="s">
        <v>25</v>
      </c>
      <c r="E68" s="234" t="s">
        <v>25</v>
      </c>
      <c r="F68" s="234" t="s">
        <v>25</v>
      </c>
      <c r="G68" s="234" t="s">
        <v>25</v>
      </c>
      <c r="H68" s="234" t="s">
        <v>4294</v>
      </c>
      <c r="I68" s="234" t="s">
        <v>25</v>
      </c>
      <c r="J68" s="234" t="s">
        <v>4295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1266</v>
      </c>
      <c r="B69" s="233" t="s">
        <v>4296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4297</v>
      </c>
      <c r="B70" s="234" t="s">
        <v>4298</v>
      </c>
      <c r="C70" s="234" t="s">
        <v>4299</v>
      </c>
      <c r="D70" s="234" t="s">
        <v>25</v>
      </c>
      <c r="E70" s="234" t="s">
        <v>25</v>
      </c>
      <c r="F70" s="234" t="s">
        <v>25</v>
      </c>
      <c r="G70" s="234" t="s">
        <v>4300</v>
      </c>
      <c r="H70" s="234" t="s">
        <v>4301</v>
      </c>
      <c r="I70" s="234" t="s">
        <v>25</v>
      </c>
      <c r="J70" s="234" t="s">
        <v>4302</v>
      </c>
      <c r="K70" s="237">
        <f>IF(COUNTIF(L70:AY70,"&lt;&gt;")=0,"",SUMPRODUCT(((Recommendations[ImplStatus]="Implemented")+(Recommendations[ImplStatus]="Compensated"))*ISNUMBER(MATCH(Recommendations[Id],L70:AY70,0)))/COUNTIF(L70:AY70,"&lt;&gt;"))</f>
        <v>0</v>
      </c>
      <c r="L70" s="240" t="s">
        <v>653</v>
      </c>
      <c r="M70" s="240" t="s">
        <v>660</v>
      </c>
      <c r="N70" s="240" t="s">
        <v>665</v>
      </c>
      <c r="O70" s="240" t="s">
        <v>672</v>
      </c>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4303</v>
      </c>
      <c r="B71" s="234" t="s">
        <v>4304</v>
      </c>
      <c r="C71" s="234" t="s">
        <v>4305</v>
      </c>
      <c r="D71" s="234" t="s">
        <v>25</v>
      </c>
      <c r="E71" s="234" t="s">
        <v>25</v>
      </c>
      <c r="F71" s="234" t="s">
        <v>25</v>
      </c>
      <c r="G71" s="234" t="s">
        <v>25</v>
      </c>
      <c r="H71" s="234" t="s">
        <v>4306</v>
      </c>
      <c r="I71" s="234" t="s">
        <v>25</v>
      </c>
      <c r="J71" s="234" t="s">
        <v>4307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4308</v>
      </c>
      <c r="B72" s="234" t="s">
        <v>4309</v>
      </c>
      <c r="C72" s="234" t="s">
        <v>4310</v>
      </c>
      <c r="D72" s="234" t="s">
        <v>4311</v>
      </c>
      <c r="E72" s="234" t="s">
        <v>4312</v>
      </c>
      <c r="F72" s="234" t="s">
        <v>25</v>
      </c>
      <c r="G72" s="234" t="s">
        <v>25</v>
      </c>
      <c r="H72" s="234" t="s">
        <v>4313</v>
      </c>
      <c r="I72" s="234" t="s">
        <v>25</v>
      </c>
      <c r="J72" s="234" t="s">
        <v>4314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4315</v>
      </c>
      <c r="B73" s="234" t="s">
        <v>4316</v>
      </c>
      <c r="C73" s="234" t="s">
        <v>4317</v>
      </c>
      <c r="D73" s="234" t="s">
        <v>4318</v>
      </c>
      <c r="E73" s="234" t="s">
        <v>4312</v>
      </c>
      <c r="F73" s="234" t="s">
        <v>25</v>
      </c>
      <c r="G73" s="234" t="s">
        <v>4319</v>
      </c>
      <c r="H73" s="234" t="s">
        <v>4320</v>
      </c>
      <c r="I73" s="234" t="s">
        <v>25</v>
      </c>
      <c r="J73" s="234" t="s">
        <v>4321</v>
      </c>
      <c r="K73" s="237">
        <f>IF(COUNTIF(L73:AY73,"&lt;&gt;")=0,"",SUMPRODUCT(((Recommendations[ImplStatus]="Implemented")+(Recommendations[ImplStatus]="Compensated"))*ISNUMBER(MATCH(Recommendations[Id],L73:AY73,0)))/COUNTIF(L73:AY73,"&lt;&gt;"))</f>
        <v>0</v>
      </c>
      <c r="L73" s="240" t="s">
        <v>705</v>
      </c>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4322</v>
      </c>
      <c r="B74" s="234" t="s">
        <v>4323</v>
      </c>
      <c r="C74" s="234" t="s">
        <v>4324</v>
      </c>
      <c r="D74" s="234" t="s">
        <v>4318</v>
      </c>
      <c r="E74" s="234" t="s">
        <v>4325</v>
      </c>
      <c r="F74" s="234" t="s">
        <v>25</v>
      </c>
      <c r="G74" s="234" t="s">
        <v>4326</v>
      </c>
      <c r="H74" s="234" t="s">
        <v>4327</v>
      </c>
      <c r="I74" s="234" t="s">
        <v>4328</v>
      </c>
      <c r="J74" s="234" t="s">
        <v>4329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4330</v>
      </c>
      <c r="B75" s="234" t="s">
        <v>4331</v>
      </c>
      <c r="C75" s="234" t="s">
        <v>4332</v>
      </c>
      <c r="D75" s="234" t="s">
        <v>4333</v>
      </c>
      <c r="E75" s="234" t="s">
        <v>4325</v>
      </c>
      <c r="F75" s="234" t="s">
        <v>4334</v>
      </c>
      <c r="G75" s="234" t="s">
        <v>4335</v>
      </c>
      <c r="H75" s="234" t="s">
        <v>4336</v>
      </c>
      <c r="I75" s="234" t="s">
        <v>4337</v>
      </c>
      <c r="J75" s="234" t="s">
        <v>4338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4339</v>
      </c>
      <c r="B76" s="234" t="s">
        <v>4340</v>
      </c>
      <c r="C76" s="234" t="s">
        <v>4341</v>
      </c>
      <c r="D76" s="234" t="s">
        <v>4342</v>
      </c>
      <c r="E76" s="234" t="s">
        <v>25</v>
      </c>
      <c r="F76" s="234" t="s">
        <v>25</v>
      </c>
      <c r="G76" s="234" t="s">
        <v>25</v>
      </c>
      <c r="H76" s="234" t="s">
        <v>4343</v>
      </c>
      <c r="I76" s="234" t="s">
        <v>25</v>
      </c>
      <c r="J76" s="234" t="s">
        <v>25</v>
      </c>
      <c r="K76" s="237">
        <f>IF(COUNTIF(L76:AY76,"&lt;&gt;")=0,"",SUMPRODUCT(((Recommendations[ImplStatus]="Implemented")+(Recommendations[ImplStatus]="Compensated"))*ISNUMBER(MATCH(Recommendations[Id],L76:AY76,0)))/COUNTIF(L76:AY76,"&lt;&gt;"))</f>
        <v>0</v>
      </c>
      <c r="L76" s="240" t="s">
        <v>718</v>
      </c>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4344</v>
      </c>
      <c r="B77" s="234" t="s">
        <v>4345</v>
      </c>
      <c r="C77" s="234" t="s">
        <v>4346</v>
      </c>
      <c r="D77" s="234" t="s">
        <v>25</v>
      </c>
      <c r="E77" s="234" t="s">
        <v>25</v>
      </c>
      <c r="F77" s="234" t="s">
        <v>25</v>
      </c>
      <c r="G77" s="234" t="s">
        <v>4347</v>
      </c>
      <c r="H77" s="234" t="s">
        <v>4348</v>
      </c>
      <c r="I77" s="234" t="s">
        <v>25</v>
      </c>
      <c r="J77" s="234" t="s">
        <v>4349</v>
      </c>
      <c r="K77" s="237">
        <f>IF(COUNTIF(L77:AY77,"&lt;&gt;")=0,"",SUMPRODUCT(((Recommendations[ImplStatus]="Implemented")+(Recommendations[ImplStatus]="Compensated"))*ISNUMBER(MATCH(Recommendations[Id],L77:AY77,0)))/COUNTIF(L77:AY77,"&lt;&gt;"))</f>
        <v>0</v>
      </c>
      <c r="L77" s="240" t="s">
        <v>677</v>
      </c>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4350</v>
      </c>
      <c r="B78" s="234" t="s">
        <v>4351</v>
      </c>
      <c r="C78" s="234" t="s">
        <v>4352</v>
      </c>
      <c r="D78" s="234" t="s">
        <v>25</v>
      </c>
      <c r="E78" s="234" t="s">
        <v>25</v>
      </c>
      <c r="F78" s="234" t="s">
        <v>25</v>
      </c>
      <c r="G78" s="234" t="s">
        <v>4353</v>
      </c>
      <c r="H78" s="234" t="s">
        <v>4354</v>
      </c>
      <c r="I78" s="234" t="s">
        <v>4355</v>
      </c>
      <c r="J78" s="234" t="s">
        <v>4356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4357</v>
      </c>
      <c r="B79" s="232" t="s">
        <v>4358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1300</v>
      </c>
      <c r="B80" s="233" t="s">
        <v>4359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4360</v>
      </c>
      <c r="B81" s="234" t="s">
        <v>4361</v>
      </c>
      <c r="C81" s="234" t="s">
        <v>4362</v>
      </c>
      <c r="D81" s="234" t="s">
        <v>4157</v>
      </c>
      <c r="E81" s="234" t="s">
        <v>4363</v>
      </c>
      <c r="F81" s="234" t="s">
        <v>25</v>
      </c>
      <c r="G81" s="234" t="s">
        <v>25</v>
      </c>
      <c r="H81" s="234" t="s">
        <v>4364</v>
      </c>
      <c r="I81" s="234" t="s">
        <v>25</v>
      </c>
      <c r="J81" s="234" t="s">
        <v>4365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4366</v>
      </c>
      <c r="B82" s="234" t="s">
        <v>4367</v>
      </c>
      <c r="C82" s="234" t="s">
        <v>3951</v>
      </c>
      <c r="D82" s="234" t="s">
        <v>3952</v>
      </c>
      <c r="E82" s="234" t="s">
        <v>25</v>
      </c>
      <c r="F82" s="234" t="s">
        <v>3954</v>
      </c>
      <c r="G82" s="234" t="s">
        <v>25</v>
      </c>
      <c r="H82" s="234" t="s">
        <v>4368</v>
      </c>
      <c r="I82" s="234" t="s">
        <v>25</v>
      </c>
      <c r="J82" s="234" t="s">
        <v>4369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1305</v>
      </c>
      <c r="B83" s="233" t="s">
        <v>4370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4371</v>
      </c>
      <c r="B84" s="234" t="s">
        <v>4372</v>
      </c>
      <c r="C84" s="234" t="s">
        <v>4373</v>
      </c>
      <c r="D84" s="234" t="s">
        <v>4374</v>
      </c>
      <c r="E84" s="234" t="s">
        <v>25</v>
      </c>
      <c r="F84" s="234" t="s">
        <v>4375</v>
      </c>
      <c r="G84" s="234" t="s">
        <v>4376</v>
      </c>
      <c r="H84" s="234" t="s">
        <v>4377</v>
      </c>
      <c r="I84" s="234" t="s">
        <v>4378</v>
      </c>
      <c r="J84" s="234" t="s">
        <v>4379</v>
      </c>
      <c r="K84" s="237">
        <f>IF(COUNTIF(L84:AY84,"&lt;&gt;")=0,"",SUMPRODUCT(((Recommendations[ImplStatus]="Implemented")+(Recommendations[ImplStatus]="Compensated"))*ISNUMBER(MATCH(Recommendations[Id],L84:AY84,0)))/COUNTIF(L84:AY84,"&lt;&gt;"))</f>
        <v>0</v>
      </c>
      <c r="L84" s="240" t="s">
        <v>38</v>
      </c>
      <c r="M84" s="240" t="s">
        <v>439</v>
      </c>
      <c r="N84" s="240" t="s">
        <v>749</v>
      </c>
      <c r="O84" s="240" t="s">
        <v>756</v>
      </c>
      <c r="P84" s="240" t="s">
        <v>836</v>
      </c>
      <c r="Q84" s="240" t="s">
        <v>848</v>
      </c>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4380</v>
      </c>
      <c r="B85" s="234" t="s">
        <v>4381</v>
      </c>
      <c r="C85" s="234" t="s">
        <v>4382</v>
      </c>
      <c r="D85" s="234" t="s">
        <v>4383</v>
      </c>
      <c r="E85" s="234" t="s">
        <v>25</v>
      </c>
      <c r="F85" s="234" t="s">
        <v>25</v>
      </c>
      <c r="G85" s="234" t="s">
        <v>25</v>
      </c>
      <c r="H85" s="234" t="s">
        <v>4384</v>
      </c>
      <c r="I85" s="234" t="s">
        <v>4385</v>
      </c>
      <c r="J85" s="234" t="s">
        <v>4386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4387</v>
      </c>
      <c r="B86" s="234" t="s">
        <v>4388</v>
      </c>
      <c r="C86" s="234" t="s">
        <v>4389</v>
      </c>
      <c r="D86" s="234" t="s">
        <v>4390</v>
      </c>
      <c r="E86" s="234" t="s">
        <v>25</v>
      </c>
      <c r="F86" s="234" t="s">
        <v>25</v>
      </c>
      <c r="G86" s="234" t="s">
        <v>4391</v>
      </c>
      <c r="H86" s="234" t="s">
        <v>4392</v>
      </c>
      <c r="I86" s="234" t="s">
        <v>25</v>
      </c>
      <c r="J86" s="234" t="s">
        <v>4393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4394</v>
      </c>
      <c r="B87" s="234" t="s">
        <v>4395</v>
      </c>
      <c r="C87" s="234" t="s">
        <v>4396</v>
      </c>
      <c r="D87" s="234" t="s">
        <v>4397</v>
      </c>
      <c r="E87" s="234" t="s">
        <v>25</v>
      </c>
      <c r="F87" s="234" t="s">
        <v>4398</v>
      </c>
      <c r="G87" s="234" t="s">
        <v>25</v>
      </c>
      <c r="H87" s="234" t="s">
        <v>4399</v>
      </c>
      <c r="I87" s="234" t="s">
        <v>4400</v>
      </c>
      <c r="J87" s="234" t="s">
        <v>4401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4402</v>
      </c>
      <c r="B88" s="232" t="s">
        <v>4403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1352</v>
      </c>
      <c r="B89" s="233" t="s">
        <v>4404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117</v>
      </c>
      <c r="B90" s="234" t="s">
        <v>4405</v>
      </c>
      <c r="C90" s="234" t="s">
        <v>4406</v>
      </c>
      <c r="D90" s="234" t="s">
        <v>4157</v>
      </c>
      <c r="E90" s="234" t="s">
        <v>3946</v>
      </c>
      <c r="F90" s="234" t="s">
        <v>25</v>
      </c>
      <c r="G90" s="234" t="s">
        <v>25</v>
      </c>
      <c r="H90" s="234" t="s">
        <v>4407</v>
      </c>
      <c r="I90" s="234" t="s">
        <v>25</v>
      </c>
      <c r="J90" s="234" t="s">
        <v>4408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124</v>
      </c>
      <c r="B91" s="234" t="s">
        <v>4409</v>
      </c>
      <c r="C91" s="234" t="s">
        <v>4410</v>
      </c>
      <c r="D91" s="234" t="s">
        <v>3952</v>
      </c>
      <c r="E91" s="234" t="s">
        <v>25</v>
      </c>
      <c r="F91" s="234" t="s">
        <v>3954</v>
      </c>
      <c r="G91" s="234" t="s">
        <v>25</v>
      </c>
      <c r="H91" s="234" t="s">
        <v>4411</v>
      </c>
      <c r="I91" s="234" t="s">
        <v>25</v>
      </c>
      <c r="J91" s="234" t="s">
        <v>4412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1356</v>
      </c>
      <c r="B92" s="233" t="s">
        <v>4413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4414</v>
      </c>
      <c r="B93" s="234" t="s">
        <v>4415</v>
      </c>
      <c r="C93" s="234" t="s">
        <v>4416</v>
      </c>
      <c r="D93" s="234" t="s">
        <v>4417</v>
      </c>
      <c r="E93" s="234" t="s">
        <v>4418</v>
      </c>
      <c r="F93" s="234" t="s">
        <v>25</v>
      </c>
      <c r="G93" s="234" t="s">
        <v>25</v>
      </c>
      <c r="H93" s="234" t="s">
        <v>4419</v>
      </c>
      <c r="I93" s="234" t="s">
        <v>25</v>
      </c>
      <c r="J93" s="234" t="s">
        <v>4420</v>
      </c>
      <c r="K93" s="237">
        <f>IF(COUNTIF(L93:AY93,"&lt;&gt;")=0,"",SUMPRODUCT(((Recommendations[ImplStatus]="Implemented")+(Recommendations[ImplStatus]="Compensated"))*ISNUMBER(MATCH(Recommendations[Id],L93:AY93,0)))/COUNTIF(L93:AY93,"&lt;&gt;"))</f>
        <v>0</v>
      </c>
      <c r="L93" s="240" t="s">
        <v>505</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4421</v>
      </c>
      <c r="B94" s="234" t="s">
        <v>4422</v>
      </c>
      <c r="C94" s="234" t="s">
        <v>4423</v>
      </c>
      <c r="D94" s="234" t="s">
        <v>4424</v>
      </c>
      <c r="E94" s="234" t="s">
        <v>25</v>
      </c>
      <c r="F94" s="234" t="s">
        <v>4425</v>
      </c>
      <c r="G94" s="234" t="s">
        <v>25</v>
      </c>
      <c r="H94" s="234" t="s">
        <v>4426</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4427</v>
      </c>
      <c r="B95" s="234" t="s">
        <v>4428</v>
      </c>
      <c r="C95" s="234" t="s">
        <v>4429</v>
      </c>
      <c r="D95" s="234" t="s">
        <v>4430</v>
      </c>
      <c r="E95" s="234" t="s">
        <v>25</v>
      </c>
      <c r="F95" s="234" t="s">
        <v>25</v>
      </c>
      <c r="G95" s="234" t="s">
        <v>25</v>
      </c>
      <c r="H95" s="234" t="s">
        <v>4431</v>
      </c>
      <c r="I95" s="234" t="s">
        <v>4432</v>
      </c>
      <c r="J95" s="234" t="s">
        <v>4433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4434</v>
      </c>
      <c r="B96" s="234" t="s">
        <v>4435</v>
      </c>
      <c r="C96" s="234" t="s">
        <v>4436</v>
      </c>
      <c r="D96" s="234" t="s">
        <v>25</v>
      </c>
      <c r="E96" s="234" t="s">
        <v>25</v>
      </c>
      <c r="F96" s="234" t="s">
        <v>25</v>
      </c>
      <c r="G96" s="234" t="s">
        <v>25</v>
      </c>
      <c r="H96" s="234" t="s">
        <v>4437</v>
      </c>
      <c r="I96" s="234" t="s">
        <v>4385</v>
      </c>
      <c r="J96" s="234" t="s">
        <v>4438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1360</v>
      </c>
      <c r="B97" s="233" t="s">
        <v>4439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146</v>
      </c>
      <c r="B98" s="234" t="s">
        <v>4440</v>
      </c>
      <c r="C98" s="234" t="s">
        <v>4441</v>
      </c>
      <c r="D98" s="234" t="s">
        <v>4442</v>
      </c>
      <c r="E98" s="234" t="s">
        <v>25</v>
      </c>
      <c r="F98" s="234" t="s">
        <v>25</v>
      </c>
      <c r="G98" s="234" t="s">
        <v>25</v>
      </c>
      <c r="H98" s="234" t="s">
        <v>4443</v>
      </c>
      <c r="I98" s="234" t="s">
        <v>25</v>
      </c>
      <c r="J98" s="234" t="s">
        <v>4444</v>
      </c>
      <c r="K98" s="237">
        <f>IF(COUNTIF(L98:AY98,"&lt;&gt;")=0,"",SUMPRODUCT(((Recommendations[ImplStatus]="Implemented")+(Recommendations[ImplStatus]="Compensated"))*ISNUMBER(MATCH(Recommendations[Id],L98:AY98,0)))/COUNTIF(L98:AY98,"&lt;&gt;"))</f>
        <v>0</v>
      </c>
      <c r="L98" s="240" t="s">
        <v>505</v>
      </c>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152</v>
      </c>
      <c r="B99" s="234" t="s">
        <v>4445</v>
      </c>
      <c r="C99" s="234" t="s">
        <v>4446</v>
      </c>
      <c r="D99" s="234" t="s">
        <v>4447</v>
      </c>
      <c r="E99" s="234" t="s">
        <v>4448</v>
      </c>
      <c r="F99" s="234" t="s">
        <v>25</v>
      </c>
      <c r="G99" s="234" t="s">
        <v>25</v>
      </c>
      <c r="H99" s="234" t="s">
        <v>4449</v>
      </c>
      <c r="I99" s="234" t="s">
        <v>25</v>
      </c>
      <c r="J99" s="234" t="s">
        <v>4450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4451</v>
      </c>
      <c r="B100" s="234" t="s">
        <v>4452</v>
      </c>
      <c r="C100" s="234" t="s">
        <v>4453</v>
      </c>
      <c r="D100" s="234" t="s">
        <v>25</v>
      </c>
      <c r="E100" s="234" t="s">
        <v>25</v>
      </c>
      <c r="F100" s="234" t="s">
        <v>25</v>
      </c>
      <c r="G100" s="234" t="s">
        <v>25</v>
      </c>
      <c r="H100" s="234" t="s">
        <v>4454</v>
      </c>
      <c r="I100" s="234" t="s">
        <v>4455</v>
      </c>
      <c r="J100" s="234" t="s">
        <v>4456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159</v>
      </c>
      <c r="B101" s="234" t="s">
        <v>4457</v>
      </c>
      <c r="C101" s="234" t="s">
        <v>4458</v>
      </c>
      <c r="D101" s="234" t="s">
        <v>25</v>
      </c>
      <c r="E101" s="234" t="s">
        <v>25</v>
      </c>
      <c r="F101" s="234" t="s">
        <v>25</v>
      </c>
      <c r="G101" s="234" t="s">
        <v>25</v>
      </c>
      <c r="H101" s="234" t="s">
        <v>4459</v>
      </c>
      <c r="I101" s="234" t="s">
        <v>4385</v>
      </c>
      <c r="J101" s="234" t="s">
        <v>4460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166</v>
      </c>
      <c r="B102" s="234" t="s">
        <v>4461</v>
      </c>
      <c r="C102" s="234" t="s">
        <v>4462</v>
      </c>
      <c r="D102" s="234" t="s">
        <v>4463</v>
      </c>
      <c r="E102" s="234" t="s">
        <v>25</v>
      </c>
      <c r="F102" s="234" t="s">
        <v>25</v>
      </c>
      <c r="G102" s="234" t="s">
        <v>25</v>
      </c>
      <c r="H102" s="234" t="s">
        <v>4464</v>
      </c>
      <c r="I102" s="234" t="s">
        <v>25</v>
      </c>
      <c r="J102" s="234" t="s">
        <v>4465</v>
      </c>
      <c r="K102" s="237">
        <f>IF(COUNTIF(L102:AY102,"&lt;&gt;")=0,"",SUMPRODUCT(((Recommendations[ImplStatus]="Implemented")+(Recommendations[ImplStatus]="Compensated"))*ISNUMBER(MATCH(Recommendations[Id],L102:AY102,0)))/COUNTIF(L102:AY102,"&lt;&gt;"))</f>
        <v>0</v>
      </c>
      <c r="L102" s="240" t="s">
        <v>598</v>
      </c>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170</v>
      </c>
      <c r="B103" s="234" t="s">
        <v>4466</v>
      </c>
      <c r="C103" s="234" t="s">
        <v>4467</v>
      </c>
      <c r="D103" s="234" t="s">
        <v>4463</v>
      </c>
      <c r="E103" s="234" t="s">
        <v>25</v>
      </c>
      <c r="F103" s="234" t="s">
        <v>4468</v>
      </c>
      <c r="G103" s="234" t="s">
        <v>25</v>
      </c>
      <c r="H103" s="234" t="s">
        <v>4469</v>
      </c>
      <c r="I103" s="234" t="s">
        <v>4470</v>
      </c>
      <c r="J103" s="234" t="s">
        <v>4471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191</v>
      </c>
      <c r="B104" s="233" t="s">
        <v>4472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4473</v>
      </c>
      <c r="B105" s="234" t="s">
        <v>4474</v>
      </c>
      <c r="C105" s="234" t="s">
        <v>4475</v>
      </c>
      <c r="D105" s="234" t="s">
        <v>4476</v>
      </c>
      <c r="E105" s="234" t="s">
        <v>4477</v>
      </c>
      <c r="F105" s="234" t="s">
        <v>25</v>
      </c>
      <c r="G105" s="234" t="s">
        <v>25</v>
      </c>
      <c r="H105" s="234" t="s">
        <v>4478</v>
      </c>
      <c r="I105" s="234" t="s">
        <v>4479</v>
      </c>
      <c r="J105" s="234" t="s">
        <v>4480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4481</v>
      </c>
      <c r="B106" s="232" t="s">
        <v>4482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1375</v>
      </c>
      <c r="B107" s="233" t="s">
        <v>4483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4484</v>
      </c>
      <c r="B108" s="234" t="s">
        <v>4485</v>
      </c>
      <c r="C108" s="234" t="s">
        <v>4486</v>
      </c>
      <c r="D108" s="234" t="s">
        <v>4157</v>
      </c>
      <c r="E108" s="234" t="s">
        <v>3946</v>
      </c>
      <c r="F108" s="234" t="s">
        <v>25</v>
      </c>
      <c r="G108" s="234" t="s">
        <v>25</v>
      </c>
      <c r="H108" s="234" t="s">
        <v>4487</v>
      </c>
      <c r="I108" s="234" t="s">
        <v>25</v>
      </c>
      <c r="J108" s="234" t="s">
        <v>4488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4489</v>
      </c>
      <c r="B109" s="234" t="s">
        <v>4490</v>
      </c>
      <c r="C109" s="234" t="s">
        <v>4491</v>
      </c>
      <c r="D109" s="234" t="s">
        <v>3952</v>
      </c>
      <c r="E109" s="234" t="s">
        <v>25</v>
      </c>
      <c r="F109" s="234" t="s">
        <v>3954</v>
      </c>
      <c r="G109" s="234" t="s">
        <v>25</v>
      </c>
      <c r="H109" s="234" t="s">
        <v>4492</v>
      </c>
      <c r="I109" s="234" t="s">
        <v>25</v>
      </c>
      <c r="J109" s="234" t="s">
        <v>4493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359</v>
      </c>
      <c r="B110" s="233" t="s">
        <v>4494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4495</v>
      </c>
      <c r="B111" s="234" t="s">
        <v>4496</v>
      </c>
      <c r="C111" s="234" t="s">
        <v>4497</v>
      </c>
      <c r="D111" s="234" t="s">
        <v>4498</v>
      </c>
      <c r="E111" s="234" t="s">
        <v>25</v>
      </c>
      <c r="F111" s="234" t="s">
        <v>4499</v>
      </c>
      <c r="G111" s="234" t="s">
        <v>25</v>
      </c>
      <c r="H111" s="234" t="s">
        <v>4500</v>
      </c>
      <c r="I111" s="234" t="s">
        <v>4501</v>
      </c>
      <c r="J111" s="234" t="s">
        <v>4502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4503</v>
      </c>
      <c r="B112" s="234" t="s">
        <v>4504</v>
      </c>
      <c r="C112" s="234" t="s">
        <v>4505</v>
      </c>
      <c r="D112" s="234" t="s">
        <v>4506</v>
      </c>
      <c r="E112" s="234" t="s">
        <v>25</v>
      </c>
      <c r="F112" s="234" t="s">
        <v>25</v>
      </c>
      <c r="G112" s="234" t="s">
        <v>25</v>
      </c>
      <c r="H112" s="234" t="s">
        <v>4507</v>
      </c>
      <c r="I112" s="234" t="s">
        <v>25</v>
      </c>
      <c r="J112" s="234" t="s">
        <v>4508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4509</v>
      </c>
      <c r="B113" s="234" t="s">
        <v>4510</v>
      </c>
      <c r="C113" s="234" t="s">
        <v>4511</v>
      </c>
      <c r="D113" s="234" t="s">
        <v>4512</v>
      </c>
      <c r="E113" s="234" t="s">
        <v>25</v>
      </c>
      <c r="F113" s="234" t="s">
        <v>25</v>
      </c>
      <c r="G113" s="234" t="s">
        <v>25</v>
      </c>
      <c r="H113" s="234" t="s">
        <v>4513</v>
      </c>
      <c r="I113" s="234" t="s">
        <v>4514</v>
      </c>
      <c r="J113" s="234" t="s">
        <v>4515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4516</v>
      </c>
      <c r="B114" s="234" t="s">
        <v>4517</v>
      </c>
      <c r="C114" s="234" t="s">
        <v>4518</v>
      </c>
      <c r="D114" s="234" t="s">
        <v>4519</v>
      </c>
      <c r="E114" s="234" t="s">
        <v>25</v>
      </c>
      <c r="F114" s="234" t="s">
        <v>25</v>
      </c>
      <c r="G114" s="234" t="s">
        <v>4520</v>
      </c>
      <c r="H114" s="234" t="s">
        <v>4521</v>
      </c>
      <c r="I114" s="234" t="s">
        <v>4522</v>
      </c>
      <c r="J114" s="234" t="s">
        <v>4523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4524</v>
      </c>
      <c r="B115" s="234" t="s">
        <v>4525</v>
      </c>
      <c r="C115" s="234" t="s">
        <v>4526</v>
      </c>
      <c r="D115" s="234" t="s">
        <v>4527</v>
      </c>
      <c r="E115" s="234" t="s">
        <v>25</v>
      </c>
      <c r="F115" s="234" t="s">
        <v>4528</v>
      </c>
      <c r="G115" s="234" t="s">
        <v>25</v>
      </c>
      <c r="H115" s="234" t="s">
        <v>4529</v>
      </c>
      <c r="I115" s="234" t="s">
        <v>4529</v>
      </c>
      <c r="J115" s="234" t="s">
        <v>4530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1382</v>
      </c>
      <c r="B116" s="233" t="s">
        <v>4531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4532</v>
      </c>
      <c r="B117" s="234" t="s">
        <v>4533</v>
      </c>
      <c r="C117" s="234" t="s">
        <v>4534</v>
      </c>
      <c r="D117" s="234" t="s">
        <v>4535</v>
      </c>
      <c r="E117" s="234" t="s">
        <v>25</v>
      </c>
      <c r="F117" s="234" t="s">
        <v>4536</v>
      </c>
      <c r="G117" s="234" t="s">
        <v>4537</v>
      </c>
      <c r="H117" s="234" t="s">
        <v>4538</v>
      </c>
      <c r="I117" s="234" t="s">
        <v>4539</v>
      </c>
      <c r="J117" s="234" t="s">
        <v>4540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4541</v>
      </c>
      <c r="B118" s="234" t="s">
        <v>4542</v>
      </c>
      <c r="C118" s="234" t="s">
        <v>4543</v>
      </c>
      <c r="D118" s="234" t="s">
        <v>4544</v>
      </c>
      <c r="E118" s="234" t="s">
        <v>25</v>
      </c>
      <c r="F118" s="234" t="s">
        <v>25</v>
      </c>
      <c r="G118" s="234" t="s">
        <v>25</v>
      </c>
      <c r="H118" s="234" t="s">
        <v>4545</v>
      </c>
      <c r="I118" s="234" t="s">
        <v>4385</v>
      </c>
      <c r="J118" s="234" t="s">
        <v>4546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4547</v>
      </c>
      <c r="B119" s="234" t="s">
        <v>4548</v>
      </c>
      <c r="C119" s="234" t="s">
        <v>4549</v>
      </c>
      <c r="D119" s="234" t="s">
        <v>4550</v>
      </c>
      <c r="E119" s="234" t="s">
        <v>25</v>
      </c>
      <c r="F119" s="234" t="s">
        <v>4551</v>
      </c>
      <c r="G119" s="234" t="s">
        <v>25</v>
      </c>
      <c r="H119" s="234" t="s">
        <v>4552</v>
      </c>
      <c r="I119" s="234" t="s">
        <v>4553</v>
      </c>
      <c r="J119" s="234" t="s">
        <v>4554</v>
      </c>
      <c r="K119" s="237">
        <f>IF(COUNTIF(L119:AY119,"&lt;&gt;")=0,"",SUMPRODUCT(((Recommendations[ImplStatus]="Implemented")+(Recommendations[ImplStatus]="Compensated"))*ISNUMBER(MATCH(Recommendations[Id],L119:AY119,0)))/COUNTIF(L119:AY119,"&lt;&gt;"))</f>
        <v>0</v>
      </c>
      <c r="L119" s="240" t="s">
        <v>439</v>
      </c>
      <c r="M119" s="240" t="s">
        <v>446</v>
      </c>
      <c r="N119" s="240" t="s">
        <v>498</v>
      </c>
      <c r="O119" s="240" t="s">
        <v>598</v>
      </c>
      <c r="P119" s="240" t="s">
        <v>749</v>
      </c>
      <c r="Q119" s="240" t="s">
        <v>848</v>
      </c>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1386</v>
      </c>
      <c r="B120" s="233" t="s">
        <v>4555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4556</v>
      </c>
      <c r="B121" s="234" t="s">
        <v>4557</v>
      </c>
      <c r="C121" s="234" t="s">
        <v>25</v>
      </c>
      <c r="D121" s="234" t="s">
        <v>25</v>
      </c>
      <c r="E121" s="234" t="s">
        <v>25</v>
      </c>
      <c r="F121" s="234" t="s">
        <v>25</v>
      </c>
      <c r="G121" s="234" t="s">
        <v>25</v>
      </c>
      <c r="H121" s="234" t="s">
        <v>25</v>
      </c>
      <c r="I121" s="234" t="s">
        <v>25</v>
      </c>
      <c r="J121" s="234" t="s">
        <v>25</v>
      </c>
      <c r="K121" s="237">
        <f>IF(COUNTIF(L121:AY121,"&lt;&gt;")=0,"",SUMPRODUCT(((Recommendations[ImplStatus]="Implemented")+(Recommendations[ImplStatus]="Compensated"))*ISNUMBER(MATCH(Recommendations[Id],L121:AY121,0)))/COUNTIF(L121:AY121,"&lt;&gt;"))</f>
        <v>0</v>
      </c>
      <c r="L121" s="240" t="s">
        <v>425</v>
      </c>
      <c r="M121" s="240" t="s">
        <v>453</v>
      </c>
      <c r="N121" s="240" t="s">
        <v>460</v>
      </c>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4558</v>
      </c>
      <c r="B122" s="234" t="s">
        <v>4559</v>
      </c>
      <c r="C122" s="234" t="s">
        <v>4560</v>
      </c>
      <c r="D122" s="234" t="s">
        <v>4561</v>
      </c>
      <c r="E122" s="234" t="s">
        <v>25</v>
      </c>
      <c r="F122" s="234" t="s">
        <v>4562</v>
      </c>
      <c r="G122" s="234" t="s">
        <v>25</v>
      </c>
      <c r="H122" s="234" t="s">
        <v>4563</v>
      </c>
      <c r="I122" s="234" t="s">
        <v>4564</v>
      </c>
      <c r="J122" s="234" t="s">
        <v>4565</v>
      </c>
      <c r="K122" s="237">
        <f>IF(COUNTIF(L122:AY122,"&lt;&gt;")=0,"",SUMPRODUCT(((Recommendations[ImplStatus]="Implemented")+(Recommendations[ImplStatus]="Compensated"))*ISNUMBER(MATCH(Recommendations[Id],L122:AY122,0)))/COUNTIF(L122:AY122,"&lt;&gt;"))</f>
        <v>0</v>
      </c>
      <c r="L122" s="240" t="s">
        <v>425</v>
      </c>
      <c r="M122" s="240" t="s">
        <v>453</v>
      </c>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4566</v>
      </c>
      <c r="B123" s="234" t="s">
        <v>4567</v>
      </c>
      <c r="C123" s="234" t="s">
        <v>4568</v>
      </c>
      <c r="D123" s="234" t="s">
        <v>4569</v>
      </c>
      <c r="E123" s="234" t="s">
        <v>25</v>
      </c>
      <c r="F123" s="234" t="s">
        <v>4570</v>
      </c>
      <c r="G123" s="234" t="s">
        <v>25</v>
      </c>
      <c r="H123" s="234" t="s">
        <v>4571</v>
      </c>
      <c r="I123" s="234" t="s">
        <v>25</v>
      </c>
      <c r="J123" s="234" t="s">
        <v>4572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1390</v>
      </c>
      <c r="B124" s="233" t="s">
        <v>4573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4574</v>
      </c>
      <c r="B125" s="234" t="s">
        <v>4575</v>
      </c>
      <c r="C125" s="234" t="s">
        <v>4576</v>
      </c>
      <c r="D125" s="234" t="s">
        <v>4577</v>
      </c>
      <c r="E125" s="234" t="s">
        <v>25</v>
      </c>
      <c r="F125" s="234" t="s">
        <v>25</v>
      </c>
      <c r="G125" s="234" t="s">
        <v>25</v>
      </c>
      <c r="H125" s="234" t="s">
        <v>4578</v>
      </c>
      <c r="I125" s="234" t="s">
        <v>25</v>
      </c>
      <c r="J125" s="234" t="s">
        <v>4579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4580</v>
      </c>
      <c r="B126" s="234" t="s">
        <v>4581</v>
      </c>
      <c r="C126" s="234" t="s">
        <v>4582</v>
      </c>
      <c r="D126" s="234" t="s">
        <v>4583</v>
      </c>
      <c r="E126" s="234" t="s">
        <v>25</v>
      </c>
      <c r="F126" s="234" t="s">
        <v>4584</v>
      </c>
      <c r="G126" s="234" t="s">
        <v>25</v>
      </c>
      <c r="H126" s="234" t="s">
        <v>4585</v>
      </c>
      <c r="I126" s="234" t="s">
        <v>4586</v>
      </c>
      <c r="J126" s="234" t="s">
        <v>4587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4588</v>
      </c>
      <c r="B127" s="234" t="s">
        <v>4589</v>
      </c>
      <c r="C127" s="234" t="s">
        <v>4590</v>
      </c>
      <c r="D127" s="234" t="s">
        <v>4591</v>
      </c>
      <c r="E127" s="234" t="s">
        <v>4592</v>
      </c>
      <c r="F127" s="234" t="s">
        <v>25</v>
      </c>
      <c r="G127" s="234" t="s">
        <v>25</v>
      </c>
      <c r="H127" s="234" t="s">
        <v>4593</v>
      </c>
      <c r="I127" s="234" t="s">
        <v>25</v>
      </c>
      <c r="J127" s="234" t="s">
        <v>4594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4595</v>
      </c>
      <c r="B128" s="234" t="s">
        <v>4596</v>
      </c>
      <c r="C128" s="234" t="s">
        <v>4597</v>
      </c>
      <c r="D128" s="234" t="s">
        <v>25</v>
      </c>
      <c r="E128" s="234" t="s">
        <v>25</v>
      </c>
      <c r="F128" s="234" t="s">
        <v>25</v>
      </c>
      <c r="G128" s="234" t="s">
        <v>25</v>
      </c>
      <c r="H128" s="234" t="s">
        <v>4598</v>
      </c>
      <c r="I128" s="234" t="s">
        <v>4599</v>
      </c>
      <c r="J128" s="234" t="s">
        <v>4600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4601</v>
      </c>
      <c r="B129" s="234" t="s">
        <v>4602</v>
      </c>
      <c r="C129" s="234" t="s">
        <v>4603</v>
      </c>
      <c r="D129" s="234" t="s">
        <v>25</v>
      </c>
      <c r="E129" s="234" t="s">
        <v>4604</v>
      </c>
      <c r="F129" s="234" t="s">
        <v>25</v>
      </c>
      <c r="G129" s="234" t="s">
        <v>25</v>
      </c>
      <c r="H129" s="234" t="s">
        <v>4605</v>
      </c>
      <c r="I129" s="234" t="s">
        <v>25</v>
      </c>
      <c r="J129" s="234" t="s">
        <v>4606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4607</v>
      </c>
      <c r="B130" s="234" t="s">
        <v>4608</v>
      </c>
      <c r="C130" s="234" t="s">
        <v>4609</v>
      </c>
      <c r="D130" s="234" t="s">
        <v>25</v>
      </c>
      <c r="E130" s="234" t="s">
        <v>25</v>
      </c>
      <c r="F130" s="234" t="s">
        <v>25</v>
      </c>
      <c r="G130" s="234" t="s">
        <v>25</v>
      </c>
      <c r="H130" s="234" t="s">
        <v>4610</v>
      </c>
      <c r="I130" s="234" t="s">
        <v>25</v>
      </c>
      <c r="J130" s="234" t="s">
        <v>4611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4612</v>
      </c>
      <c r="B131" s="232" t="s">
        <v>4613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367</v>
      </c>
      <c r="B132" s="233" t="s">
        <v>4614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4615</v>
      </c>
      <c r="B133" s="234" t="s">
        <v>4616</v>
      </c>
      <c r="C133" s="234" t="s">
        <v>4617</v>
      </c>
      <c r="D133" s="234" t="s">
        <v>4157</v>
      </c>
      <c r="E133" s="234" t="s">
        <v>3946</v>
      </c>
      <c r="F133" s="234" t="s">
        <v>25</v>
      </c>
      <c r="G133" s="234" t="s">
        <v>25</v>
      </c>
      <c r="H133" s="234" t="s">
        <v>4618</v>
      </c>
      <c r="I133" s="234" t="s">
        <v>25</v>
      </c>
      <c r="J133" s="234" t="s">
        <v>4619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4620</v>
      </c>
      <c r="B134" s="234" t="s">
        <v>4621</v>
      </c>
      <c r="C134" s="234" t="s">
        <v>4162</v>
      </c>
      <c r="D134" s="234" t="s">
        <v>3952</v>
      </c>
      <c r="E134" s="234" t="s">
        <v>25</v>
      </c>
      <c r="F134" s="234" t="s">
        <v>3954</v>
      </c>
      <c r="G134" s="234" t="s">
        <v>25</v>
      </c>
      <c r="H134" s="234" t="s">
        <v>4622</v>
      </c>
      <c r="I134" s="234" t="s">
        <v>25</v>
      </c>
      <c r="J134" s="234" t="s">
        <v>4623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373</v>
      </c>
      <c r="B135" s="233" t="s">
        <v>4624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4625</v>
      </c>
      <c r="B136" s="234" t="s">
        <v>4626</v>
      </c>
      <c r="C136" s="234" t="s">
        <v>4627</v>
      </c>
      <c r="D136" s="234" t="s">
        <v>4628</v>
      </c>
      <c r="E136" s="234" t="s">
        <v>4629</v>
      </c>
      <c r="F136" s="234" t="s">
        <v>4630</v>
      </c>
      <c r="G136" s="234" t="s">
        <v>25</v>
      </c>
      <c r="H136" s="234" t="s">
        <v>4631</v>
      </c>
      <c r="I136" s="234" t="s">
        <v>25</v>
      </c>
      <c r="J136" s="234" t="s">
        <v>4632</v>
      </c>
      <c r="K136" s="237">
        <f>IF(COUNTIF(L136:AY136,"&lt;&gt;")=0,"",SUMPRODUCT(((Recommendations[ImplStatus]="Implemented")+(Recommendations[ImplStatus]="Compensated"))*ISNUMBER(MATCH(Recommendations[Id],L136:AY136,0)))/COUNTIF(L136:AY136,"&lt;&gt;"))</f>
        <v>0</v>
      </c>
      <c r="L136" s="240" t="s">
        <v>54</v>
      </c>
      <c r="M136" s="240" t="s">
        <v>170</v>
      </c>
      <c r="N136" s="240" t="s">
        <v>684</v>
      </c>
      <c r="O136" s="240" t="s">
        <v>862</v>
      </c>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4633</v>
      </c>
      <c r="B137" s="234" t="s">
        <v>4634</v>
      </c>
      <c r="C137" s="234" t="s">
        <v>4635</v>
      </c>
      <c r="D137" s="234" t="s">
        <v>4636</v>
      </c>
      <c r="E137" s="234" t="s">
        <v>25</v>
      </c>
      <c r="F137" s="234" t="s">
        <v>25</v>
      </c>
      <c r="G137" s="234" t="s">
        <v>25</v>
      </c>
      <c r="H137" s="234" t="s">
        <v>4637</v>
      </c>
      <c r="I137" s="234" t="s">
        <v>25</v>
      </c>
      <c r="J137" s="234" t="s">
        <v>4638</v>
      </c>
      <c r="K137" s="237">
        <f>IF(COUNTIF(L137:AY137,"&lt;&gt;")=0,"",SUMPRODUCT(((Recommendations[ImplStatus]="Implemented")+(Recommendations[ImplStatus]="Compensated"))*ISNUMBER(MATCH(Recommendations[Id],L137:AY137,0)))/COUNTIF(L137:AY137,"&lt;&gt;"))</f>
        <v>0</v>
      </c>
      <c r="L137" s="240" t="s">
        <v>146</v>
      </c>
      <c r="M137" s="240" t="s">
        <v>159</v>
      </c>
      <c r="N137" s="240" t="s">
        <v>166</v>
      </c>
      <c r="O137" s="240" t="s">
        <v>177</v>
      </c>
      <c r="P137" s="240" t="s">
        <v>184</v>
      </c>
      <c r="Q137" s="240" t="s">
        <v>191</v>
      </c>
      <c r="R137" s="240" t="s">
        <v>198</v>
      </c>
      <c r="S137" s="240" t="s">
        <v>205</v>
      </c>
      <c r="T137" s="240" t="s">
        <v>212</v>
      </c>
      <c r="U137" s="240" t="s">
        <v>684</v>
      </c>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4639</v>
      </c>
      <c r="B138" s="234" t="s">
        <v>4640</v>
      </c>
      <c r="C138" s="234" t="s">
        <v>4641</v>
      </c>
      <c r="D138" s="234" t="s">
        <v>25</v>
      </c>
      <c r="E138" s="234" t="s">
        <v>25</v>
      </c>
      <c r="F138" s="234" t="s">
        <v>25</v>
      </c>
      <c r="G138" s="234" t="s">
        <v>25</v>
      </c>
      <c r="H138" s="234" t="s">
        <v>4642</v>
      </c>
      <c r="I138" s="234" t="s">
        <v>25</v>
      </c>
      <c r="J138" s="234" t="s">
        <v>4643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4644</v>
      </c>
      <c r="B139" s="234" t="s">
        <v>4645</v>
      </c>
      <c r="C139" s="234" t="s">
        <v>4646</v>
      </c>
      <c r="D139" s="234" t="s">
        <v>4647</v>
      </c>
      <c r="E139" s="234" t="s">
        <v>25</v>
      </c>
      <c r="F139" s="234" t="s">
        <v>25</v>
      </c>
      <c r="G139" s="234" t="s">
        <v>25</v>
      </c>
      <c r="H139" s="234" t="s">
        <v>4648</v>
      </c>
      <c r="I139" s="234" t="s">
        <v>4649</v>
      </c>
      <c r="J139" s="234" t="s">
        <v>4650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4651</v>
      </c>
      <c r="B140" s="234" t="s">
        <v>4652</v>
      </c>
      <c r="C140" s="234" t="s">
        <v>4653</v>
      </c>
      <c r="D140" s="234" t="s">
        <v>4654</v>
      </c>
      <c r="E140" s="234" t="s">
        <v>25</v>
      </c>
      <c r="F140" s="234" t="s">
        <v>25</v>
      </c>
      <c r="G140" s="234" t="s">
        <v>25</v>
      </c>
      <c r="H140" s="234" t="s">
        <v>4655</v>
      </c>
      <c r="I140" s="234" t="s">
        <v>4385</v>
      </c>
      <c r="J140" s="234" t="s">
        <v>4656</v>
      </c>
      <c r="K140" s="237">
        <f>IF(COUNTIF(L140:AY140,"&lt;&gt;")=0,"",SUMPRODUCT(((Recommendations[ImplStatus]="Implemented")+(Recommendations[ImplStatus]="Compensated"))*ISNUMBER(MATCH(Recommendations[Id],L140:AY140,0)))/COUNTIF(L140:AY140,"&lt;&gt;"))</f>
        <v>0</v>
      </c>
      <c r="L140" s="240" t="s">
        <v>191</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4657</v>
      </c>
      <c r="B141" s="234" t="s">
        <v>4658</v>
      </c>
      <c r="C141" s="234" t="s">
        <v>4659</v>
      </c>
      <c r="D141" s="234" t="s">
        <v>25</v>
      </c>
      <c r="E141" s="234" t="s">
        <v>4660</v>
      </c>
      <c r="F141" s="234" t="s">
        <v>25</v>
      </c>
      <c r="G141" s="234" t="s">
        <v>25</v>
      </c>
      <c r="H141" s="234" t="s">
        <v>4661</v>
      </c>
      <c r="I141" s="234" t="s">
        <v>4385</v>
      </c>
      <c r="J141" s="234" t="s">
        <v>4662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4663</v>
      </c>
      <c r="B142" s="234" t="s">
        <v>4664</v>
      </c>
      <c r="C142" s="234" t="s">
        <v>4665</v>
      </c>
      <c r="D142" s="234" t="s">
        <v>4666</v>
      </c>
      <c r="E142" s="234" t="s">
        <v>4660</v>
      </c>
      <c r="F142" s="234" t="s">
        <v>25</v>
      </c>
      <c r="G142" s="234" t="s">
        <v>25</v>
      </c>
      <c r="H142" s="234" t="s">
        <v>4667</v>
      </c>
      <c r="I142" s="234" t="s">
        <v>4668</v>
      </c>
      <c r="J142" s="234" t="s">
        <v>4669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379</v>
      </c>
      <c r="B143" s="233" t="s">
        <v>4670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4671</v>
      </c>
      <c r="B144" s="234" t="s">
        <v>4672</v>
      </c>
      <c r="C144" s="234" t="s">
        <v>4673</v>
      </c>
      <c r="D144" s="234" t="s">
        <v>25</v>
      </c>
      <c r="E144" s="234" t="s">
        <v>25</v>
      </c>
      <c r="F144" s="234" t="s">
        <v>25</v>
      </c>
      <c r="G144" s="234" t="s">
        <v>25</v>
      </c>
      <c r="H144" s="234" t="s">
        <v>4674</v>
      </c>
      <c r="I144" s="234" t="s">
        <v>25</v>
      </c>
      <c r="J144" s="234" t="s">
        <v>4675</v>
      </c>
      <c r="K144" s="237">
        <f>IF(COUNTIF(L144:AY144,"&lt;&gt;")=0,"",SUMPRODUCT(((Recommendations[ImplStatus]="Implemented")+(Recommendations[ImplStatus]="Compensated"))*ISNUMBER(MATCH(Recommendations[Id],L144:AY144,0)))/COUNTIF(L144:AY144,"&lt;&gt;"))</f>
        <v>0</v>
      </c>
      <c r="L144" s="240" t="s">
        <v>170</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4676</v>
      </c>
      <c r="B145" s="234" t="s">
        <v>4677</v>
      </c>
      <c r="C145" s="234" t="s">
        <v>4678</v>
      </c>
      <c r="D145" s="234" t="s">
        <v>25</v>
      </c>
      <c r="E145" s="234" t="s">
        <v>25</v>
      </c>
      <c r="F145" s="234" t="s">
        <v>25</v>
      </c>
      <c r="G145" s="234" t="s">
        <v>25</v>
      </c>
      <c r="H145" s="234" t="s">
        <v>4679</v>
      </c>
      <c r="I145" s="234" t="s">
        <v>25</v>
      </c>
      <c r="J145" s="234" t="s">
        <v>4680</v>
      </c>
      <c r="K145" s="237">
        <f>IF(COUNTIF(L145:AY145,"&lt;&gt;")=0,"",SUMPRODUCT(((Recommendations[ImplStatus]="Implemented")+(Recommendations[ImplStatus]="Compensated"))*ISNUMBER(MATCH(Recommendations[Id],L145:AY145,0)))/COUNTIF(L145:AY145,"&lt;&gt;"))</f>
        <v>0</v>
      </c>
      <c r="L145" s="240" t="s">
        <v>102</v>
      </c>
      <c r="M145" s="240" t="s">
        <v>152</v>
      </c>
      <c r="N145" s="240" t="s">
        <v>166</v>
      </c>
      <c r="O145" s="240" t="s">
        <v>177</v>
      </c>
      <c r="P145" s="240" t="s">
        <v>184</v>
      </c>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4681</v>
      </c>
      <c r="B146" s="234" t="s">
        <v>4682</v>
      </c>
      <c r="C146" s="234" t="s">
        <v>4683</v>
      </c>
      <c r="D146" s="234" t="s">
        <v>4684</v>
      </c>
      <c r="E146" s="234" t="s">
        <v>25</v>
      </c>
      <c r="F146" s="234" t="s">
        <v>25</v>
      </c>
      <c r="G146" s="234" t="s">
        <v>25</v>
      </c>
      <c r="H146" s="234" t="s">
        <v>4685</v>
      </c>
      <c r="I146" s="234" t="s">
        <v>25</v>
      </c>
      <c r="J146" s="234" t="s">
        <v>4686</v>
      </c>
      <c r="K146" s="237">
        <f>IF(COUNTIF(L146:AY146,"&lt;&gt;")=0,"",SUMPRODUCT(((Recommendations[ImplStatus]="Implemented")+(Recommendations[ImplStatus]="Compensated"))*ISNUMBER(MATCH(Recommendations[Id],L146:AY146,0)))/COUNTIF(L146:AY146,"&lt;&gt;"))</f>
        <v>0</v>
      </c>
      <c r="L146" s="240" t="s">
        <v>102</v>
      </c>
      <c r="M146" s="240" t="s">
        <v>152</v>
      </c>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4687</v>
      </c>
      <c r="B147" s="232" t="s">
        <v>4688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1431</v>
      </c>
      <c r="B148" s="233" t="s">
        <v>4689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4690</v>
      </c>
      <c r="B149" s="234" t="s">
        <v>4691</v>
      </c>
      <c r="C149" s="234" t="s">
        <v>4692</v>
      </c>
      <c r="D149" s="234" t="s">
        <v>4157</v>
      </c>
      <c r="E149" s="234" t="s">
        <v>3946</v>
      </c>
      <c r="F149" s="234" t="s">
        <v>25</v>
      </c>
      <c r="G149" s="234" t="s">
        <v>25</v>
      </c>
      <c r="H149" s="234" t="s">
        <v>4693</v>
      </c>
      <c r="I149" s="234" t="s">
        <v>25</v>
      </c>
      <c r="J149" s="234" t="s">
        <v>4694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4695</v>
      </c>
      <c r="B150" s="234" t="s">
        <v>4696</v>
      </c>
      <c r="C150" s="234" t="s">
        <v>3951</v>
      </c>
      <c r="D150" s="234" t="s">
        <v>3952</v>
      </c>
      <c r="E150" s="234" t="s">
        <v>25</v>
      </c>
      <c r="F150" s="234" t="s">
        <v>3954</v>
      </c>
      <c r="G150" s="234" t="s">
        <v>25</v>
      </c>
      <c r="H150" s="234" t="s">
        <v>4697</v>
      </c>
      <c r="I150" s="234" t="s">
        <v>25</v>
      </c>
      <c r="J150" s="234" t="s">
        <v>4698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1435</v>
      </c>
      <c r="B151" s="233" t="s">
        <v>4699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645</v>
      </c>
      <c r="B152" s="234" t="s">
        <v>4700</v>
      </c>
      <c r="C152" s="234" t="s">
        <v>4701</v>
      </c>
      <c r="D152" s="234" t="s">
        <v>25</v>
      </c>
      <c r="E152" s="234" t="s">
        <v>25</v>
      </c>
      <c r="F152" s="234" t="s">
        <v>25</v>
      </c>
      <c r="G152" s="234" t="s">
        <v>25</v>
      </c>
      <c r="H152" s="234" t="s">
        <v>4702</v>
      </c>
      <c r="I152" s="234" t="s">
        <v>4703</v>
      </c>
      <c r="J152" s="234" t="s">
        <v>4704</v>
      </c>
      <c r="K152" s="237">
        <f>IF(COUNTIF(L152:AY152,"&lt;&gt;")=0,"",SUMPRODUCT(((Recommendations[ImplStatus]="Implemented")+(Recommendations[ImplStatus]="Compensated"))*ISNUMBER(MATCH(Recommendations[Id],L152:AY152,0)))/COUNTIF(L152:AY152,"&lt;&gt;"))</f>
        <v>0</v>
      </c>
      <c r="L152" s="240" t="s">
        <v>47</v>
      </c>
      <c r="M152" s="240" t="s">
        <v>800</v>
      </c>
      <c r="N152" s="240" t="s">
        <v>829</v>
      </c>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4705</v>
      </c>
      <c r="B153" s="234" t="s">
        <v>4706</v>
      </c>
      <c r="C153" s="234" t="s">
        <v>4707</v>
      </c>
      <c r="D153" s="234" t="s">
        <v>4708</v>
      </c>
      <c r="E153" s="234" t="s">
        <v>25</v>
      </c>
      <c r="F153" s="234" t="s">
        <v>4709</v>
      </c>
      <c r="G153" s="234" t="s">
        <v>25</v>
      </c>
      <c r="H153" s="234" t="s">
        <v>4710</v>
      </c>
      <c r="I153" s="234" t="s">
        <v>4711</v>
      </c>
      <c r="J153" s="234" t="s">
        <v>4712</v>
      </c>
      <c r="K153" s="237">
        <f>IF(COUNTIF(L153:AY153,"&lt;&gt;")=0,"",SUMPRODUCT(((Recommendations[ImplStatus]="Implemented")+(Recommendations[ImplStatus]="Compensated"))*ISNUMBER(MATCH(Recommendations[Id],L153:AY153,0)))/COUNTIF(L153:AY153,"&lt;&gt;"))</f>
        <v>0</v>
      </c>
      <c r="L153" s="240" t="s">
        <v>800</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4713</v>
      </c>
      <c r="B154" s="234" t="s">
        <v>4714</v>
      </c>
      <c r="C154" s="234" t="s">
        <v>4715</v>
      </c>
      <c r="D154" s="234" t="s">
        <v>25</v>
      </c>
      <c r="E154" s="234" t="s">
        <v>25</v>
      </c>
      <c r="F154" s="234" t="s">
        <v>4716</v>
      </c>
      <c r="G154" s="234" t="s">
        <v>25</v>
      </c>
      <c r="H154" s="234" t="s">
        <v>4717</v>
      </c>
      <c r="I154" s="234" t="s">
        <v>25</v>
      </c>
      <c r="J154" s="234" t="s">
        <v>4718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4719</v>
      </c>
      <c r="B155" s="234" t="s">
        <v>4720</v>
      </c>
      <c r="C155" s="234" t="s">
        <v>4721</v>
      </c>
      <c r="D155" s="234" t="s">
        <v>25</v>
      </c>
      <c r="E155" s="234" t="s">
        <v>25</v>
      </c>
      <c r="F155" s="234" t="s">
        <v>25</v>
      </c>
      <c r="G155" s="234" t="s">
        <v>25</v>
      </c>
      <c r="H155" s="234" t="s">
        <v>4722</v>
      </c>
      <c r="I155" s="234" t="s">
        <v>4723</v>
      </c>
      <c r="J155" s="234" t="s">
        <v>4724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4725</v>
      </c>
      <c r="B156" s="234" t="s">
        <v>4726</v>
      </c>
      <c r="C156" s="234" t="s">
        <v>4727</v>
      </c>
      <c r="D156" s="234" t="s">
        <v>25</v>
      </c>
      <c r="E156" s="234" t="s">
        <v>25</v>
      </c>
      <c r="F156" s="234" t="s">
        <v>25</v>
      </c>
      <c r="G156" s="234" t="s">
        <v>25</v>
      </c>
      <c r="H156" s="234" t="s">
        <v>4728</v>
      </c>
      <c r="I156" s="234" t="s">
        <v>25</v>
      </c>
      <c r="J156" s="234" t="s">
        <v>4729</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4730</v>
      </c>
      <c r="B157" s="234" t="s">
        <v>4731</v>
      </c>
      <c r="C157" s="234" t="s">
        <v>4732</v>
      </c>
      <c r="D157" s="234" t="s">
        <v>4733</v>
      </c>
      <c r="E157" s="234" t="s">
        <v>25</v>
      </c>
      <c r="F157" s="234" t="s">
        <v>25</v>
      </c>
      <c r="G157" s="234" t="s">
        <v>25</v>
      </c>
      <c r="H157" s="234" t="s">
        <v>4734</v>
      </c>
      <c r="I157" s="234" t="s">
        <v>25</v>
      </c>
      <c r="J157" s="234" t="s">
        <v>4735</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4736</v>
      </c>
      <c r="B158" s="234" t="s">
        <v>4737</v>
      </c>
      <c r="C158" s="234" t="s">
        <v>4738</v>
      </c>
      <c r="D158" s="234" t="s">
        <v>4739</v>
      </c>
      <c r="E158" s="234" t="s">
        <v>25</v>
      </c>
      <c r="F158" s="234" t="s">
        <v>25</v>
      </c>
      <c r="G158" s="234" t="s">
        <v>25</v>
      </c>
      <c r="H158" s="234" t="s">
        <v>25</v>
      </c>
      <c r="I158" s="234" t="s">
        <v>25</v>
      </c>
      <c r="J158" s="234" t="s">
        <v>4740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4741</v>
      </c>
      <c r="B159" s="234" t="s">
        <v>4742</v>
      </c>
      <c r="C159" s="234" t="s">
        <v>4743</v>
      </c>
      <c r="D159" s="234" t="s">
        <v>4744</v>
      </c>
      <c r="E159" s="234" t="s">
        <v>25</v>
      </c>
      <c r="F159" s="234" t="s">
        <v>4745</v>
      </c>
      <c r="G159" s="234" t="s">
        <v>25</v>
      </c>
      <c r="H159" s="234" t="s">
        <v>4746</v>
      </c>
      <c r="I159" s="234" t="s">
        <v>4747</v>
      </c>
      <c r="J159" s="234" t="s">
        <v>4748</v>
      </c>
      <c r="K159" s="237">
        <f>IF(COUNTIF(L159:AY159,"&lt;&gt;")=0,"",SUMPRODUCT(((Recommendations[ImplStatus]="Implemented")+(Recommendations[ImplStatus]="Compensated"))*ISNUMBER(MATCH(Recommendations[Id],L159:AY159,0)))/COUNTIF(L159:AY159,"&lt;&gt;"))</f>
        <v>0</v>
      </c>
      <c r="L159" s="240" t="s">
        <v>138</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1439</v>
      </c>
      <c r="B160" s="233" t="s">
        <v>4749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653</v>
      </c>
      <c r="B161" s="234" t="s">
        <v>4750</v>
      </c>
      <c r="C161" s="234" t="s">
        <v>4751</v>
      </c>
      <c r="D161" s="234" t="s">
        <v>4752</v>
      </c>
      <c r="E161" s="234" t="s">
        <v>25</v>
      </c>
      <c r="F161" s="234" t="s">
        <v>25</v>
      </c>
      <c r="G161" s="234" t="s">
        <v>4753</v>
      </c>
      <c r="H161" s="234" t="s">
        <v>4754</v>
      </c>
      <c r="I161" s="234" t="s">
        <v>4755</v>
      </c>
      <c r="J161" s="234" t="s">
        <v>4756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660</v>
      </c>
      <c r="B162" s="234" t="s">
        <v>4757</v>
      </c>
      <c r="C162" s="234" t="s">
        <v>4758</v>
      </c>
      <c r="D162" s="234" t="s">
        <v>4759</v>
      </c>
      <c r="E162" s="234" t="s">
        <v>25</v>
      </c>
      <c r="F162" s="234" t="s">
        <v>25</v>
      </c>
      <c r="G162" s="234" t="s">
        <v>25</v>
      </c>
      <c r="H162" s="234" t="s">
        <v>4760</v>
      </c>
      <c r="I162" s="234" t="s">
        <v>25</v>
      </c>
      <c r="J162" s="234" t="s">
        <v>4761</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665</v>
      </c>
      <c r="B163" s="234" t="s">
        <v>4762</v>
      </c>
      <c r="C163" s="234" t="s">
        <v>4763</v>
      </c>
      <c r="D163" s="234" t="s">
        <v>4759</v>
      </c>
      <c r="E163" s="234" t="s">
        <v>25</v>
      </c>
      <c r="F163" s="234" t="s">
        <v>4764</v>
      </c>
      <c r="G163" s="234" t="s">
        <v>25</v>
      </c>
      <c r="H163" s="234" t="s">
        <v>4765</v>
      </c>
      <c r="I163" s="234" t="s">
        <v>25</v>
      </c>
      <c r="J163" s="234" t="s">
        <v>4766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672</v>
      </c>
      <c r="B164" s="234" t="s">
        <v>4767</v>
      </c>
      <c r="C164" s="234" t="s">
        <v>4768</v>
      </c>
      <c r="D164" s="234" t="s">
        <v>4769</v>
      </c>
      <c r="E164" s="234" t="s">
        <v>25</v>
      </c>
      <c r="F164" s="234" t="s">
        <v>25</v>
      </c>
      <c r="G164" s="234" t="s">
        <v>25</v>
      </c>
      <c r="H164" s="234" t="s">
        <v>4770</v>
      </c>
      <c r="I164" s="234" t="s">
        <v>4771</v>
      </c>
      <c r="J164" s="234" t="s">
        <v>4772</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677</v>
      </c>
      <c r="B165" s="234" t="s">
        <v>4773</v>
      </c>
      <c r="C165" s="234" t="s">
        <v>4774</v>
      </c>
      <c r="D165" s="234" t="s">
        <v>25</v>
      </c>
      <c r="E165" s="234" t="s">
        <v>25</v>
      </c>
      <c r="F165" s="234" t="s">
        <v>25</v>
      </c>
      <c r="G165" s="234" t="s">
        <v>25</v>
      </c>
      <c r="H165" s="234" t="s">
        <v>4775</v>
      </c>
      <c r="I165" s="234" t="s">
        <v>25</v>
      </c>
      <c r="J165" s="234" t="s">
        <v>4776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684</v>
      </c>
      <c r="B166" s="234" t="s">
        <v>4777</v>
      </c>
      <c r="C166" s="234" t="s">
        <v>4778</v>
      </c>
      <c r="D166" s="234" t="s">
        <v>4779</v>
      </c>
      <c r="E166" s="234" t="s">
        <v>25</v>
      </c>
      <c r="F166" s="234" t="s">
        <v>25</v>
      </c>
      <c r="G166" s="234" t="s">
        <v>25</v>
      </c>
      <c r="H166" s="234" t="s">
        <v>4780</v>
      </c>
      <c r="I166" s="234" t="s">
        <v>4781</v>
      </c>
      <c r="J166" s="234" t="s">
        <v>4782</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691</v>
      </c>
      <c r="B167" s="234" t="s">
        <v>4783</v>
      </c>
      <c r="C167" s="234" t="s">
        <v>4784</v>
      </c>
      <c r="D167" s="234" t="s">
        <v>25</v>
      </c>
      <c r="E167" s="234" t="s">
        <v>25</v>
      </c>
      <c r="F167" s="234" t="s">
        <v>25</v>
      </c>
      <c r="G167" s="234" t="s">
        <v>25</v>
      </c>
      <c r="H167" s="234" t="s">
        <v>4785</v>
      </c>
      <c r="I167" s="234" t="s">
        <v>4786</v>
      </c>
      <c r="J167" s="234" t="s">
        <v>4787</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698</v>
      </c>
      <c r="B168" s="234" t="s">
        <v>4788</v>
      </c>
      <c r="C168" s="234" t="s">
        <v>4789</v>
      </c>
      <c r="D168" s="234" t="s">
        <v>4790</v>
      </c>
      <c r="E168" s="234" t="s">
        <v>25</v>
      </c>
      <c r="F168" s="234" t="s">
        <v>25</v>
      </c>
      <c r="G168" s="234" t="s">
        <v>25</v>
      </c>
      <c r="H168" s="234" t="s">
        <v>4791</v>
      </c>
      <c r="I168" s="234" t="s">
        <v>25</v>
      </c>
      <c r="J168" s="234" t="s">
        <v>4792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705</v>
      </c>
      <c r="B169" s="234" t="s">
        <v>4793</v>
      </c>
      <c r="C169" s="234" t="s">
        <v>4794</v>
      </c>
      <c r="D169" s="234" t="s">
        <v>4795</v>
      </c>
      <c r="E169" s="234" t="s">
        <v>25</v>
      </c>
      <c r="F169" s="234" t="s">
        <v>25</v>
      </c>
      <c r="G169" s="234" t="s">
        <v>4796</v>
      </c>
      <c r="H169" s="234" t="s">
        <v>4797</v>
      </c>
      <c r="I169" s="234" t="s">
        <v>4798</v>
      </c>
      <c r="J169" s="234" t="s">
        <v>4799</v>
      </c>
      <c r="K169" s="237">
        <f>IF(COUNTIF(L169:AY169,"&lt;&gt;")=0,"",SUMPRODUCT(((Recommendations[ImplStatus]="Implemented")+(Recommendations[ImplStatus]="Compensated"))*ISNUMBER(MATCH(Recommendations[Id],L169:AY169,0)))/COUNTIF(L169:AY169,"&lt;&gt;"))</f>
        <v>0</v>
      </c>
      <c r="L169" s="240" t="s">
        <v>786</v>
      </c>
      <c r="M169" s="240" t="s">
        <v>793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712</v>
      </c>
      <c r="B170" s="234" t="s">
        <v>4800</v>
      </c>
      <c r="C170" s="234" t="s">
        <v>4801</v>
      </c>
      <c r="D170" s="234" t="s">
        <v>4802</v>
      </c>
      <c r="E170" s="234" t="s">
        <v>25</v>
      </c>
      <c r="F170" s="234" t="s">
        <v>25</v>
      </c>
      <c r="G170" s="234" t="s">
        <v>25</v>
      </c>
      <c r="H170" s="234" t="s">
        <v>4803</v>
      </c>
      <c r="I170" s="234" t="s">
        <v>4804</v>
      </c>
      <c r="J170" s="234" t="s">
        <v>4805</v>
      </c>
      <c r="K170" s="237">
        <f>IF(COUNTIF(L170:AY170,"&lt;&gt;")=0,"",SUMPRODUCT(((Recommendations[ImplStatus]="Implemented")+(Recommendations[ImplStatus]="Compensated"))*ISNUMBER(MATCH(Recommendations[Id],L170:AY170,0)))/COUNTIF(L170:AY170,"&lt;&gt;"))</f>
        <v>0</v>
      </c>
      <c r="L170" s="240" t="s">
        <v>61</v>
      </c>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4806</v>
      </c>
      <c r="B171" s="234" t="s">
        <v>4807</v>
      </c>
      <c r="C171" s="234" t="s">
        <v>4801</v>
      </c>
      <c r="D171" s="234" t="s">
        <v>4808</v>
      </c>
      <c r="E171" s="234" t="s">
        <v>25</v>
      </c>
      <c r="F171" s="234" t="s">
        <v>25</v>
      </c>
      <c r="G171" s="234" t="s">
        <v>4809</v>
      </c>
      <c r="H171" s="234" t="s">
        <v>4803</v>
      </c>
      <c r="I171" s="234" t="s">
        <v>4810</v>
      </c>
      <c r="J171" s="234" t="s">
        <v>4811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718</v>
      </c>
      <c r="B172" s="234" t="s">
        <v>4812</v>
      </c>
      <c r="C172" s="234" t="s">
        <v>4813</v>
      </c>
      <c r="D172" s="234" t="s">
        <v>4814</v>
      </c>
      <c r="E172" s="234" t="s">
        <v>25</v>
      </c>
      <c r="F172" s="234" t="s">
        <v>25</v>
      </c>
      <c r="G172" s="234" t="s">
        <v>25</v>
      </c>
      <c r="H172" s="234" t="s">
        <v>4815</v>
      </c>
      <c r="I172" s="234" t="s">
        <v>25</v>
      </c>
      <c r="J172" s="234" t="s">
        <v>4816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1443</v>
      </c>
      <c r="B173" s="233" t="s">
        <v>4817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726</v>
      </c>
      <c r="B174" s="234" t="s">
        <v>4818</v>
      </c>
      <c r="C174" s="234" t="s">
        <v>4819</v>
      </c>
      <c r="D174" s="234" t="s">
        <v>4820</v>
      </c>
      <c r="E174" s="234" t="s">
        <v>4821</v>
      </c>
      <c r="F174" s="234" t="s">
        <v>25</v>
      </c>
      <c r="G174" s="234" t="s">
        <v>25</v>
      </c>
      <c r="H174" s="234" t="s">
        <v>4822</v>
      </c>
      <c r="I174" s="234" t="s">
        <v>4823</v>
      </c>
      <c r="J174" s="234" t="s">
        <v>4824</v>
      </c>
      <c r="K174" s="237">
        <f>IF(COUNTIF(L174:AY174,"&lt;&gt;")=0,"",SUMPRODUCT(((Recommendations[ImplStatus]="Implemented")+(Recommendations[ImplStatus]="Compensated"))*ISNUMBER(MATCH(Recommendations[Id],L174:AY174,0)))/COUNTIF(L174:AY174,"&lt;&gt;"))</f>
        <v>0</v>
      </c>
      <c r="L174" s="240" t="s">
        <v>110</v>
      </c>
      <c r="M174" s="240" t="s">
        <v>117</v>
      </c>
      <c r="N174" s="240" t="s">
        <v>124</v>
      </c>
      <c r="O174" s="240" t="s">
        <v>131</v>
      </c>
      <c r="P174" s="240" t="s">
        <v>418</v>
      </c>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4825</v>
      </c>
      <c r="B175" s="234" t="s">
        <v>4826</v>
      </c>
      <c r="C175" s="234" t="s">
        <v>4827</v>
      </c>
      <c r="D175" s="234" t="s">
        <v>25</v>
      </c>
      <c r="E175" s="234" t="s">
        <v>4828</v>
      </c>
      <c r="F175" s="234" t="s">
        <v>25</v>
      </c>
      <c r="G175" s="234" t="s">
        <v>25</v>
      </c>
      <c r="H175" s="234" t="s">
        <v>4829</v>
      </c>
      <c r="I175" s="234" t="s">
        <v>25</v>
      </c>
      <c r="J175" s="234" t="s">
        <v>4830</v>
      </c>
      <c r="K175" s="237">
        <f>IF(COUNTIF(L175:AY175,"&lt;&gt;")=0,"",SUMPRODUCT(((Recommendations[ImplStatus]="Implemented")+(Recommendations[ImplStatus]="Compensated"))*ISNUMBER(MATCH(Recommendations[Id],L175:AY175,0)))/COUNTIF(L175:AY175,"&lt;&gt;"))</f>
        <v>0</v>
      </c>
      <c r="L175" s="240" t="s">
        <v>110</v>
      </c>
      <c r="M175" s="240" t="s">
        <v>117</v>
      </c>
      <c r="N175" s="240" t="s">
        <v>124</v>
      </c>
      <c r="O175" s="240" t="s">
        <v>131</v>
      </c>
      <c r="P175" s="240" t="s">
        <v>138</v>
      </c>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4831</v>
      </c>
      <c r="B176" s="234" t="s">
        <v>4832</v>
      </c>
      <c r="C176" s="234" t="s">
        <v>4833</v>
      </c>
      <c r="D176" s="234" t="s">
        <v>25</v>
      </c>
      <c r="E176" s="234" t="s">
        <v>4834</v>
      </c>
      <c r="F176" s="234" t="s">
        <v>25</v>
      </c>
      <c r="G176" s="234" t="s">
        <v>25</v>
      </c>
      <c r="H176" s="234" t="s">
        <v>4835</v>
      </c>
      <c r="I176" s="234" t="s">
        <v>4836</v>
      </c>
      <c r="J176" s="234" t="s">
        <v>4837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734</v>
      </c>
      <c r="B177" s="233" t="s">
        <v>4838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4839</v>
      </c>
      <c r="B178" s="234" t="s">
        <v>4840</v>
      </c>
      <c r="C178" s="234" t="s">
        <v>4841</v>
      </c>
      <c r="D178" s="234" t="s">
        <v>4842</v>
      </c>
      <c r="E178" s="234" t="s">
        <v>4843</v>
      </c>
      <c r="F178" s="234" t="s">
        <v>4844</v>
      </c>
      <c r="G178" s="234" t="s">
        <v>25</v>
      </c>
      <c r="H178" s="234" t="s">
        <v>4845</v>
      </c>
      <c r="I178" s="234" t="s">
        <v>4846</v>
      </c>
      <c r="J178" s="234" t="s">
        <v>4847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1451</v>
      </c>
      <c r="B179" s="233" t="s">
        <v>4848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4849</v>
      </c>
      <c r="B180" s="234" t="s">
        <v>4850</v>
      </c>
      <c r="C180" s="234" t="s">
        <v>4851</v>
      </c>
      <c r="D180" s="234" t="s">
        <v>4842</v>
      </c>
      <c r="E180" s="234" t="s">
        <v>4852</v>
      </c>
      <c r="F180" s="234" t="s">
        <v>25</v>
      </c>
      <c r="G180" s="234" t="s">
        <v>25</v>
      </c>
      <c r="H180" s="234" t="s">
        <v>4853</v>
      </c>
      <c r="I180" s="234" t="s">
        <v>4385</v>
      </c>
      <c r="J180" s="234" t="s">
        <v>4854</v>
      </c>
      <c r="K180" s="237">
        <f>IF(COUNTIF(L180:AY180,"&lt;&gt;")=0,"",SUMPRODUCT(((Recommendations[ImplStatus]="Implemented")+(Recommendations[ImplStatus]="Compensated"))*ISNUMBER(MATCH(Recommendations[Id],L180:AY180,0)))/COUNTIF(L180:AY180,"&lt;&gt;"))</f>
        <v>0</v>
      </c>
      <c r="L180" s="240" t="s">
        <v>47</v>
      </c>
      <c r="M180" s="240" t="s">
        <v>829</v>
      </c>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4855</v>
      </c>
      <c r="B181" s="234" t="s">
        <v>4856</v>
      </c>
      <c r="C181" s="234" t="s">
        <v>4857</v>
      </c>
      <c r="D181" s="234" t="s">
        <v>4858</v>
      </c>
      <c r="E181" s="234" t="s">
        <v>25</v>
      </c>
      <c r="F181" s="234" t="s">
        <v>25</v>
      </c>
      <c r="G181" s="234" t="s">
        <v>25</v>
      </c>
      <c r="H181" s="234" t="s">
        <v>4859</v>
      </c>
      <c r="I181" s="234" t="s">
        <v>4860</v>
      </c>
      <c r="J181" s="234" t="s">
        <v>4861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4862</v>
      </c>
      <c r="B182" s="234" t="s">
        <v>4863</v>
      </c>
      <c r="C182" s="234" t="s">
        <v>4864</v>
      </c>
      <c r="D182" s="234" t="s">
        <v>4865</v>
      </c>
      <c r="E182" s="234" t="s">
        <v>25</v>
      </c>
      <c r="F182" s="234" t="s">
        <v>25</v>
      </c>
      <c r="G182" s="234" t="s">
        <v>25</v>
      </c>
      <c r="H182" s="234" t="s">
        <v>4866</v>
      </c>
      <c r="I182" s="234" t="s">
        <v>4385</v>
      </c>
      <c r="J182" s="234" t="s">
        <v>4867</v>
      </c>
      <c r="K182" s="237">
        <f>IF(COUNTIF(L182:AY182,"&lt;&gt;")=0,"",SUMPRODUCT(((Recommendations[ImplStatus]="Implemented")+(Recommendations[ImplStatus]="Compensated"))*ISNUMBER(MATCH(Recommendations[Id],L182:AY182,0)))/COUNTIF(L182:AY182,"&lt;&gt;"))</f>
        <v>0</v>
      </c>
      <c r="L182" s="240" t="s">
        <v>61</v>
      </c>
      <c r="M182" s="240" t="s">
        <v>786</v>
      </c>
      <c r="N182" s="240" t="s">
        <v>793</v>
      </c>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4868</v>
      </c>
      <c r="B183" s="232" t="s">
        <v>4869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1481</v>
      </c>
      <c r="B184" s="233" t="s">
        <v>4870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742</v>
      </c>
      <c r="B185" s="234" t="s">
        <v>4871</v>
      </c>
      <c r="C185" s="234" t="s">
        <v>4872</v>
      </c>
      <c r="D185" s="234" t="s">
        <v>4157</v>
      </c>
      <c r="E185" s="234" t="s">
        <v>4873</v>
      </c>
      <c r="F185" s="234" t="s">
        <v>25</v>
      </c>
      <c r="G185" s="234" t="s">
        <v>25</v>
      </c>
      <c r="H185" s="234" t="s">
        <v>4874</v>
      </c>
      <c r="I185" s="234" t="s">
        <v>25</v>
      </c>
      <c r="J185" s="234" t="s">
        <v>4875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749</v>
      </c>
      <c r="B186" s="234" t="s">
        <v>4876</v>
      </c>
      <c r="C186" s="234" t="s">
        <v>4162</v>
      </c>
      <c r="D186" s="234" t="s">
        <v>4877</v>
      </c>
      <c r="E186" s="234" t="s">
        <v>25</v>
      </c>
      <c r="F186" s="234" t="s">
        <v>25</v>
      </c>
      <c r="G186" s="234" t="s">
        <v>25</v>
      </c>
      <c r="H186" s="234" t="s">
        <v>4878</v>
      </c>
      <c r="I186" s="234" t="s">
        <v>25</v>
      </c>
      <c r="J186" s="234" t="s">
        <v>4879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1485</v>
      </c>
      <c r="B187" s="233" t="s">
        <v>4880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764</v>
      </c>
      <c r="B188" s="234" t="s">
        <v>4881</v>
      </c>
      <c r="C188" s="234" t="s">
        <v>4882</v>
      </c>
      <c r="D188" s="234" t="s">
        <v>4883</v>
      </c>
      <c r="E188" s="234" t="s">
        <v>25</v>
      </c>
      <c r="F188" s="234" t="s">
        <v>4884</v>
      </c>
      <c r="G188" s="234" t="s">
        <v>25</v>
      </c>
      <c r="H188" s="234" t="s">
        <v>4885</v>
      </c>
      <c r="I188" s="234" t="s">
        <v>4886</v>
      </c>
      <c r="J188" s="234" t="s">
        <v>4887</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4888</v>
      </c>
      <c r="B189" s="234" t="s">
        <v>4889</v>
      </c>
      <c r="C189" s="234" t="s">
        <v>4890</v>
      </c>
      <c r="D189" s="234" t="s">
        <v>4891</v>
      </c>
      <c r="E189" s="234" t="s">
        <v>25</v>
      </c>
      <c r="F189" s="234" t="s">
        <v>25</v>
      </c>
      <c r="G189" s="234" t="s">
        <v>25</v>
      </c>
      <c r="H189" s="234" t="s">
        <v>4892</v>
      </c>
      <c r="I189" s="234" t="s">
        <v>25</v>
      </c>
      <c r="J189" s="234" t="s">
        <v>4893</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771</v>
      </c>
      <c r="B190" s="234" t="s">
        <v>4894</v>
      </c>
      <c r="C190" s="234" t="s">
        <v>4895</v>
      </c>
      <c r="D190" s="234" t="s">
        <v>4896</v>
      </c>
      <c r="E190" s="234" t="s">
        <v>25</v>
      </c>
      <c r="F190" s="234" t="s">
        <v>4897</v>
      </c>
      <c r="G190" s="234" t="s">
        <v>25</v>
      </c>
      <c r="H190" s="234" t="s">
        <v>4898</v>
      </c>
      <c r="I190" s="234" t="s">
        <v>25</v>
      </c>
      <c r="J190" s="234" t="s">
        <v>4899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778</v>
      </c>
      <c r="B191" s="234" t="s">
        <v>4900</v>
      </c>
      <c r="C191" s="234" t="s">
        <v>4901</v>
      </c>
      <c r="D191" s="234" t="s">
        <v>25</v>
      </c>
      <c r="E191" s="234" t="s">
        <v>25</v>
      </c>
      <c r="F191" s="234" t="s">
        <v>25</v>
      </c>
      <c r="G191" s="234" t="s">
        <v>25</v>
      </c>
      <c r="H191" s="234" t="s">
        <v>4902</v>
      </c>
      <c r="I191" s="234" t="s">
        <v>25</v>
      </c>
      <c r="J191" s="234" t="s">
        <v>4903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4904</v>
      </c>
      <c r="B192" s="234" t="s">
        <v>4905</v>
      </c>
      <c r="C192" s="234" t="s">
        <v>4906</v>
      </c>
      <c r="D192" s="234" t="s">
        <v>4907</v>
      </c>
      <c r="E192" s="234" t="s">
        <v>4908</v>
      </c>
      <c r="F192" s="234" t="s">
        <v>25</v>
      </c>
      <c r="G192" s="234" t="s">
        <v>25</v>
      </c>
      <c r="H192" s="234" t="s">
        <v>4909</v>
      </c>
      <c r="I192" s="234" t="s">
        <v>25</v>
      </c>
      <c r="J192" s="234" t="s">
        <v>4910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1489</v>
      </c>
      <c r="B193" s="233" t="s">
        <v>4911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4912</v>
      </c>
      <c r="B194" s="234" t="s">
        <v>4913</v>
      </c>
      <c r="C194" s="234" t="s">
        <v>4914</v>
      </c>
      <c r="D194" s="234" t="s">
        <v>4907</v>
      </c>
      <c r="E194" s="234" t="s">
        <v>4908</v>
      </c>
      <c r="F194" s="234" t="s">
        <v>4915</v>
      </c>
      <c r="G194" s="234" t="s">
        <v>25</v>
      </c>
      <c r="H194" s="234" t="s">
        <v>4916</v>
      </c>
      <c r="I194" s="234" t="s">
        <v>25</v>
      </c>
      <c r="J194" s="234" t="s">
        <v>4917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786</v>
      </c>
      <c r="B195" s="234" t="s">
        <v>4918</v>
      </c>
      <c r="C195" s="234" t="s">
        <v>4919</v>
      </c>
      <c r="D195" s="234" t="s">
        <v>4920</v>
      </c>
      <c r="E195" s="234" t="s">
        <v>25</v>
      </c>
      <c r="F195" s="234" t="s">
        <v>25</v>
      </c>
      <c r="G195" s="234" t="s">
        <v>25</v>
      </c>
      <c r="H195" s="234" t="s">
        <v>4921</v>
      </c>
      <c r="I195" s="234" t="s">
        <v>25</v>
      </c>
      <c r="J195" s="234" t="s">
        <v>4922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4923</v>
      </c>
      <c r="B196" s="234" t="s">
        <v>4924</v>
      </c>
      <c r="C196" s="234" t="s">
        <v>4925</v>
      </c>
      <c r="D196" s="234" t="s">
        <v>25</v>
      </c>
      <c r="E196" s="234" t="s">
        <v>4926</v>
      </c>
      <c r="F196" s="234" t="s">
        <v>25</v>
      </c>
      <c r="G196" s="234" t="s">
        <v>25</v>
      </c>
      <c r="H196" s="234" t="s">
        <v>4927</v>
      </c>
      <c r="I196" s="234" t="s">
        <v>25</v>
      </c>
      <c r="J196" s="234" t="s">
        <v>4928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4929</v>
      </c>
      <c r="B197" s="234" t="s">
        <v>4930</v>
      </c>
      <c r="C197" s="234" t="s">
        <v>4931</v>
      </c>
      <c r="D197" s="234" t="s">
        <v>25</v>
      </c>
      <c r="E197" s="234" t="s">
        <v>25</v>
      </c>
      <c r="F197" s="234" t="s">
        <v>25</v>
      </c>
      <c r="G197" s="234" t="s">
        <v>25</v>
      </c>
      <c r="H197" s="234" t="s">
        <v>4932</v>
      </c>
      <c r="I197" s="234" t="s">
        <v>25</v>
      </c>
      <c r="J197" s="234" t="s">
        <v>4933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836</v>
      </c>
      <c r="B198" s="234" t="s">
        <v>4934</v>
      </c>
      <c r="C198" s="234" t="s">
        <v>4935</v>
      </c>
      <c r="D198" s="234" t="s">
        <v>4936</v>
      </c>
      <c r="E198" s="234" t="s">
        <v>25</v>
      </c>
      <c r="F198" s="234" t="s">
        <v>25</v>
      </c>
      <c r="G198" s="234" t="s">
        <v>25</v>
      </c>
      <c r="H198" s="234" t="s">
        <v>4937</v>
      </c>
      <c r="I198" s="234" t="s">
        <v>25</v>
      </c>
      <c r="J198" s="234" t="s">
        <v>4938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1493</v>
      </c>
      <c r="B199" s="233" t="s">
        <v>4939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4940</v>
      </c>
      <c r="B200" s="234" t="s">
        <v>4941</v>
      </c>
      <c r="C200" s="234" t="s">
        <v>4942</v>
      </c>
      <c r="D200" s="234" t="s">
        <v>25</v>
      </c>
      <c r="E200" s="234" t="s">
        <v>25</v>
      </c>
      <c r="F200" s="234" t="s">
        <v>25</v>
      </c>
      <c r="G200" s="234" t="s">
        <v>25</v>
      </c>
      <c r="H200" s="234" t="s">
        <v>4943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4944</v>
      </c>
      <c r="B201" s="234" t="s">
        <v>4945</v>
      </c>
      <c r="C201" s="234" t="s">
        <v>4946</v>
      </c>
      <c r="D201" s="234" t="s">
        <v>4947</v>
      </c>
      <c r="E201" s="234" t="s">
        <v>25</v>
      </c>
      <c r="F201" s="234" t="s">
        <v>25</v>
      </c>
      <c r="G201" s="234" t="s">
        <v>25</v>
      </c>
      <c r="H201" s="234" t="s">
        <v>4948</v>
      </c>
      <c r="I201" s="234" t="s">
        <v>25</v>
      </c>
      <c r="J201" s="234" t="s">
        <v>4949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4950</v>
      </c>
      <c r="B202" s="234" t="s">
        <v>4951</v>
      </c>
      <c r="C202" s="234" t="s">
        <v>4952</v>
      </c>
      <c r="D202" s="234" t="s">
        <v>25</v>
      </c>
      <c r="E202" s="234" t="s">
        <v>25</v>
      </c>
      <c r="F202" s="234" t="s">
        <v>25</v>
      </c>
      <c r="G202" s="234" t="s">
        <v>25</v>
      </c>
      <c r="H202" s="234" t="s">
        <v>4953</v>
      </c>
      <c r="I202" s="234" t="s">
        <v>25</v>
      </c>
      <c r="J202" s="234" t="s">
        <v>4954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4955</v>
      </c>
      <c r="B203" s="234" t="s">
        <v>4956</v>
      </c>
      <c r="C203" s="234" t="s">
        <v>4957</v>
      </c>
      <c r="D203" s="234" t="s">
        <v>4958</v>
      </c>
      <c r="E203" s="234" t="s">
        <v>25</v>
      </c>
      <c r="F203" s="234" t="s">
        <v>25</v>
      </c>
      <c r="G203" s="234" t="s">
        <v>25</v>
      </c>
      <c r="H203" s="234" t="s">
        <v>4959</v>
      </c>
      <c r="I203" s="234" t="s">
        <v>25</v>
      </c>
      <c r="J203" s="234" t="s">
        <v>4960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4961</v>
      </c>
      <c r="B204" s="234" t="s">
        <v>4962</v>
      </c>
      <c r="C204" s="234" t="s">
        <v>4963</v>
      </c>
      <c r="D204" s="234" t="s">
        <v>25</v>
      </c>
      <c r="E204" s="234" t="s">
        <v>25</v>
      </c>
      <c r="F204" s="234" t="s">
        <v>25</v>
      </c>
      <c r="G204" s="234" t="s">
        <v>25</v>
      </c>
      <c r="H204" s="234" t="s">
        <v>4964</v>
      </c>
      <c r="I204" s="234" t="s">
        <v>25</v>
      </c>
      <c r="J204" s="234" t="s">
        <v>4965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4966</v>
      </c>
      <c r="B205" s="234" t="s">
        <v>4967</v>
      </c>
      <c r="C205" s="234" t="s">
        <v>4968</v>
      </c>
      <c r="D205" s="234" t="s">
        <v>25</v>
      </c>
      <c r="E205" s="234" t="s">
        <v>25</v>
      </c>
      <c r="F205" s="234" t="s">
        <v>25</v>
      </c>
      <c r="G205" s="234" t="s">
        <v>25</v>
      </c>
      <c r="H205" s="234" t="s">
        <v>4969</v>
      </c>
      <c r="I205" s="234" t="s">
        <v>4970</v>
      </c>
      <c r="J205" s="234" t="s">
        <v>4971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4972</v>
      </c>
      <c r="B206" s="234" t="s">
        <v>4973</v>
      </c>
      <c r="C206" s="234" t="s">
        <v>4974</v>
      </c>
      <c r="D206" s="234" t="s">
        <v>25</v>
      </c>
      <c r="E206" s="234" t="s">
        <v>25</v>
      </c>
      <c r="F206" s="234" t="s">
        <v>25</v>
      </c>
      <c r="G206" s="234" t="s">
        <v>25</v>
      </c>
      <c r="H206" s="234" t="s">
        <v>4975</v>
      </c>
      <c r="I206" s="234" t="s">
        <v>25</v>
      </c>
      <c r="J206" s="234" t="s">
        <v>4976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4977</v>
      </c>
      <c r="B207" s="234" t="s">
        <v>4978</v>
      </c>
      <c r="C207" s="234" t="s">
        <v>4974</v>
      </c>
      <c r="D207" s="234" t="s">
        <v>4979</v>
      </c>
      <c r="E207" s="234" t="s">
        <v>25</v>
      </c>
      <c r="F207" s="234" t="s">
        <v>25</v>
      </c>
      <c r="G207" s="234" t="s">
        <v>25</v>
      </c>
      <c r="H207" s="234" t="s">
        <v>4980</v>
      </c>
      <c r="I207" s="234" t="s">
        <v>25</v>
      </c>
      <c r="J207" s="234" t="s">
        <v>4981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4982</v>
      </c>
      <c r="B208" s="234" t="s">
        <v>4983</v>
      </c>
      <c r="C208" s="234" t="s">
        <v>4984</v>
      </c>
      <c r="D208" s="234" t="s">
        <v>4979</v>
      </c>
      <c r="E208" s="234" t="s">
        <v>25</v>
      </c>
      <c r="F208" s="234" t="s">
        <v>4985</v>
      </c>
      <c r="G208" s="234" t="s">
        <v>4986</v>
      </c>
      <c r="H208" s="234" t="s">
        <v>4987</v>
      </c>
      <c r="I208" s="234" t="s">
        <v>4988</v>
      </c>
      <c r="J208" s="234" t="s">
        <v>4989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4990</v>
      </c>
      <c r="B209" s="234" t="s">
        <v>4991</v>
      </c>
      <c r="C209" s="234" t="s">
        <v>4992</v>
      </c>
      <c r="D209" s="234" t="s">
        <v>4993</v>
      </c>
      <c r="E209" s="234" t="s">
        <v>25</v>
      </c>
      <c r="F209" s="234" t="s">
        <v>4985</v>
      </c>
      <c r="G209" s="234" t="s">
        <v>4994</v>
      </c>
      <c r="H209" s="234" t="s">
        <v>4995</v>
      </c>
      <c r="I209" s="234" t="s">
        <v>4988</v>
      </c>
      <c r="J209" s="234" t="s">
        <v>4996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1497</v>
      </c>
      <c r="B210" s="233" t="s">
        <v>4997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4998</v>
      </c>
      <c r="B211" s="234" t="s">
        <v>4999</v>
      </c>
      <c r="C211" s="234" t="s">
        <v>5000</v>
      </c>
      <c r="D211" s="234" t="s">
        <v>5001</v>
      </c>
      <c r="E211" s="234" t="s">
        <v>25</v>
      </c>
      <c r="F211" s="234" t="s">
        <v>25</v>
      </c>
      <c r="G211" s="234" t="s">
        <v>5002</v>
      </c>
      <c r="H211" s="234" t="s">
        <v>5003</v>
      </c>
      <c r="I211" s="234" t="s">
        <v>5004</v>
      </c>
      <c r="J211" s="234" t="s">
        <v>5005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5006</v>
      </c>
      <c r="B212" s="234" t="s">
        <v>5007</v>
      </c>
      <c r="C212" s="234" t="s">
        <v>5008</v>
      </c>
      <c r="D212" s="234" t="s">
        <v>5009</v>
      </c>
      <c r="E212" s="234" t="s">
        <v>25</v>
      </c>
      <c r="F212" s="234" t="s">
        <v>5010</v>
      </c>
      <c r="G212" s="234" t="s">
        <v>25</v>
      </c>
      <c r="H212" s="234" t="s">
        <v>25</v>
      </c>
      <c r="I212" s="234" t="s">
        <v>25</v>
      </c>
      <c r="J212" s="234" t="s">
        <v>5011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5012</v>
      </c>
      <c r="B213" s="234" t="s">
        <v>5013</v>
      </c>
      <c r="C213" s="234" t="s">
        <v>5014</v>
      </c>
      <c r="D213" s="234" t="s">
        <v>5015</v>
      </c>
      <c r="E213" s="234" t="s">
        <v>25</v>
      </c>
      <c r="F213" s="234" t="s">
        <v>5016</v>
      </c>
      <c r="G213" s="234" t="s">
        <v>25</v>
      </c>
      <c r="H213" s="234" t="s">
        <v>5017</v>
      </c>
      <c r="I213" s="234" t="s">
        <v>25</v>
      </c>
      <c r="J213" s="234" t="s">
        <v>5018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5019</v>
      </c>
      <c r="B214" s="234" t="s">
        <v>5020</v>
      </c>
      <c r="C214" s="234" t="s">
        <v>5021</v>
      </c>
      <c r="D214" s="234" t="s">
        <v>5022</v>
      </c>
      <c r="E214" s="234" t="s">
        <v>25</v>
      </c>
      <c r="F214" s="234" t="s">
        <v>25</v>
      </c>
      <c r="G214" s="234" t="s">
        <v>25</v>
      </c>
      <c r="H214" s="234" t="s">
        <v>5023</v>
      </c>
      <c r="I214" s="234" t="s">
        <v>4385</v>
      </c>
      <c r="J214" s="234" t="s">
        <v>5024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5025</v>
      </c>
      <c r="B215" s="234" t="s">
        <v>5026</v>
      </c>
      <c r="C215" s="234" t="s">
        <v>5027</v>
      </c>
      <c r="D215" s="234" t="s">
        <v>5028</v>
      </c>
      <c r="E215" s="234" t="s">
        <v>25</v>
      </c>
      <c r="F215" s="234" t="s">
        <v>25</v>
      </c>
      <c r="G215" s="234" t="s">
        <v>25</v>
      </c>
      <c r="H215" s="234" t="s">
        <v>5029</v>
      </c>
      <c r="I215" s="234" t="s">
        <v>25</v>
      </c>
      <c r="J215" s="234" t="s">
        <v>5030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5031</v>
      </c>
      <c r="B216" s="232" t="s">
        <v>5032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1511</v>
      </c>
      <c r="B217" s="233" t="s">
        <v>5033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5034</v>
      </c>
      <c r="B218" s="234" t="s">
        <v>5035</v>
      </c>
      <c r="C218" s="234" t="s">
        <v>5036</v>
      </c>
      <c r="D218" s="234" t="s">
        <v>4157</v>
      </c>
      <c r="E218" s="234" t="s">
        <v>3946</v>
      </c>
      <c r="F218" s="234" t="s">
        <v>25</v>
      </c>
      <c r="G218" s="234" t="s">
        <v>25</v>
      </c>
      <c r="H218" s="234" t="s">
        <v>5037</v>
      </c>
      <c r="I218" s="234" t="s">
        <v>25</v>
      </c>
      <c r="J218" s="234" t="s">
        <v>5038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5039</v>
      </c>
      <c r="B219" s="234" t="s">
        <v>5040</v>
      </c>
      <c r="C219" s="234" t="s">
        <v>3951</v>
      </c>
      <c r="D219" s="234" t="s">
        <v>3952</v>
      </c>
      <c r="E219" s="234" t="s">
        <v>25</v>
      </c>
      <c r="F219" s="234" t="s">
        <v>3954</v>
      </c>
      <c r="G219" s="234" t="s">
        <v>25</v>
      </c>
      <c r="H219" s="234" t="s">
        <v>5041</v>
      </c>
      <c r="I219" s="234" t="s">
        <v>25</v>
      </c>
      <c r="J219" s="234" t="s">
        <v>5042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1515</v>
      </c>
      <c r="B220" s="233" t="s">
        <v>5043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5044</v>
      </c>
      <c r="B221" s="234" t="s">
        <v>5045</v>
      </c>
      <c r="C221" s="234" t="s">
        <v>5046</v>
      </c>
      <c r="D221" s="234" t="s">
        <v>5047</v>
      </c>
      <c r="E221" s="234" t="s">
        <v>25</v>
      </c>
      <c r="F221" s="234" t="s">
        <v>25</v>
      </c>
      <c r="G221" s="234" t="s">
        <v>25</v>
      </c>
      <c r="H221" s="234" t="s">
        <v>5048</v>
      </c>
      <c r="I221" s="234" t="s">
        <v>25</v>
      </c>
      <c r="J221" s="234" t="s">
        <v>5049</v>
      </c>
      <c r="K221" s="237">
        <f>IF(COUNTIF(L221:AY221,"&lt;&gt;")=0,"",SUMPRODUCT(((Recommendations[ImplStatus]="Implemented")+(Recommendations[ImplStatus]="Compensated"))*ISNUMBER(MATCH(Recommendations[Id],L221:AY221,0)))/COUNTIF(L221:AY221,"&lt;&gt;"))</f>
        <v>0</v>
      </c>
      <c r="L221" s="240" t="s">
        <v>68</v>
      </c>
      <c r="M221" s="240" t="s">
        <v>220</v>
      </c>
      <c r="N221" s="240" t="s">
        <v>226</v>
      </c>
      <c r="O221" s="240" t="s">
        <v>236</v>
      </c>
      <c r="P221" s="240" t="s">
        <v>243</v>
      </c>
      <c r="Q221" s="240" t="s">
        <v>250</v>
      </c>
      <c r="R221" s="240" t="s">
        <v>256</v>
      </c>
      <c r="S221" s="240" t="s">
        <v>263</v>
      </c>
      <c r="T221" s="240" t="s">
        <v>269</v>
      </c>
      <c r="U221" s="240" t="s">
        <v>336</v>
      </c>
      <c r="V221" s="240" t="s">
        <v>344</v>
      </c>
      <c r="W221" s="240" t="s">
        <v>519</v>
      </c>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5050</v>
      </c>
      <c r="B222" s="234" t="s">
        <v>5051</v>
      </c>
      <c r="C222" s="234" t="s">
        <v>5052</v>
      </c>
      <c r="D222" s="234" t="s">
        <v>5053</v>
      </c>
      <c r="E222" s="234" t="s">
        <v>25</v>
      </c>
      <c r="F222" s="234" t="s">
        <v>25</v>
      </c>
      <c r="G222" s="234" t="s">
        <v>25</v>
      </c>
      <c r="H222" s="234" t="s">
        <v>5054</v>
      </c>
      <c r="I222" s="234" t="s">
        <v>25</v>
      </c>
      <c r="J222" s="234" t="s">
        <v>5055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5056</v>
      </c>
      <c r="B223" s="234" t="s">
        <v>5057</v>
      </c>
      <c r="C223" s="234" t="s">
        <v>5058</v>
      </c>
      <c r="D223" s="234" t="s">
        <v>25</v>
      </c>
      <c r="E223" s="234" t="s">
        <v>5059</v>
      </c>
      <c r="F223" s="234" t="s">
        <v>25</v>
      </c>
      <c r="G223" s="234" t="s">
        <v>25</v>
      </c>
      <c r="H223" s="234" t="s">
        <v>5060</v>
      </c>
      <c r="I223" s="234" t="s">
        <v>25</v>
      </c>
      <c r="J223" s="234" t="s">
        <v>5061</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5062</v>
      </c>
      <c r="B224" s="234" t="s">
        <v>5063</v>
      </c>
      <c r="C224" s="234" t="s">
        <v>5064</v>
      </c>
      <c r="D224" s="234" t="s">
        <v>25</v>
      </c>
      <c r="E224" s="234" t="s">
        <v>25</v>
      </c>
      <c r="F224" s="234" t="s">
        <v>25</v>
      </c>
      <c r="G224" s="234" t="s">
        <v>25</v>
      </c>
      <c r="H224" s="234" t="s">
        <v>5065</v>
      </c>
      <c r="I224" s="234" t="s">
        <v>25</v>
      </c>
      <c r="J224" s="234" t="s">
        <v>5066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5067</v>
      </c>
      <c r="B225" s="234" t="s">
        <v>5068</v>
      </c>
      <c r="C225" s="234" t="s">
        <v>5069</v>
      </c>
      <c r="D225" s="234" t="s">
        <v>25</v>
      </c>
      <c r="E225" s="234" t="s">
        <v>25</v>
      </c>
      <c r="F225" s="234" t="s">
        <v>25</v>
      </c>
      <c r="G225" s="234" t="s">
        <v>25</v>
      </c>
      <c r="H225" s="234" t="s">
        <v>5070</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5071</v>
      </c>
      <c r="B226" s="234" t="s">
        <v>5072</v>
      </c>
      <c r="C226" s="234" t="s">
        <v>5073</v>
      </c>
      <c r="D226" s="234" t="s">
        <v>25</v>
      </c>
      <c r="E226" s="234" t="s">
        <v>25</v>
      </c>
      <c r="F226" s="234" t="s">
        <v>25</v>
      </c>
      <c r="G226" s="234" t="s">
        <v>25</v>
      </c>
      <c r="H226" s="234" t="s">
        <v>5074</v>
      </c>
      <c r="I226" s="234" t="s">
        <v>25</v>
      </c>
      <c r="J226" s="234" t="s">
        <v>5075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5076</v>
      </c>
      <c r="B227" s="234" t="s">
        <v>5077</v>
      </c>
      <c r="C227" s="234" t="s">
        <v>5078</v>
      </c>
      <c r="D227" s="234" t="s">
        <v>25</v>
      </c>
      <c r="E227" s="234" t="s">
        <v>25</v>
      </c>
      <c r="F227" s="234" t="s">
        <v>25</v>
      </c>
      <c r="G227" s="234" t="s">
        <v>25</v>
      </c>
      <c r="H227" s="234" t="s">
        <v>5079</v>
      </c>
      <c r="I227" s="234" t="s">
        <v>25</v>
      </c>
      <c r="J227" s="234" t="s">
        <v>5080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5081</v>
      </c>
      <c r="B228" s="234" t="s">
        <v>5082</v>
      </c>
      <c r="C228" s="234" t="s">
        <v>5083</v>
      </c>
      <c r="D228" s="234" t="s">
        <v>25</v>
      </c>
      <c r="E228" s="234" t="s">
        <v>25</v>
      </c>
      <c r="F228" s="234" t="s">
        <v>25</v>
      </c>
      <c r="G228" s="234" t="s">
        <v>25</v>
      </c>
      <c r="H228" s="234" t="s">
        <v>5084</v>
      </c>
      <c r="I228" s="234" t="s">
        <v>25</v>
      </c>
      <c r="J228" s="234" t="s">
        <v>5085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5086</v>
      </c>
      <c r="B229" s="234" t="s">
        <v>5087</v>
      </c>
      <c r="C229" s="234" t="s">
        <v>5088</v>
      </c>
      <c r="D229" s="234" t="s">
        <v>25</v>
      </c>
      <c r="E229" s="234" t="s">
        <v>25</v>
      </c>
      <c r="F229" s="234" t="s">
        <v>25</v>
      </c>
      <c r="G229" s="234" t="s">
        <v>25</v>
      </c>
      <c r="H229" s="234" t="s">
        <v>5089</v>
      </c>
      <c r="I229" s="234" t="s">
        <v>25</v>
      </c>
      <c r="J229" s="234" t="s">
        <v>5090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1519</v>
      </c>
      <c r="B230" s="233" t="s">
        <v>5091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5092</v>
      </c>
      <c r="B231" s="234" t="s">
        <v>5093</v>
      </c>
      <c r="C231" s="234" t="s">
        <v>5094</v>
      </c>
      <c r="D231" s="234" t="s">
        <v>5095</v>
      </c>
      <c r="E231" s="234" t="s">
        <v>25</v>
      </c>
      <c r="F231" s="234" t="s">
        <v>25</v>
      </c>
      <c r="G231" s="234" t="s">
        <v>25</v>
      </c>
      <c r="H231" s="234" t="s">
        <v>5096</v>
      </c>
      <c r="I231" s="234" t="s">
        <v>25</v>
      </c>
      <c r="J231" s="234" t="s">
        <v>5097</v>
      </c>
      <c r="K231" s="237">
        <f>IF(COUNTIF(L231:AY231,"&lt;&gt;")=0,"",SUMPRODUCT(((Recommendations[ImplStatus]="Implemented")+(Recommendations[ImplStatus]="Compensated"))*ISNUMBER(MATCH(Recommendations[Id],L231:AY231,0)))/COUNTIF(L231:AY231,"&lt;&gt;"))</f>
        <v>0</v>
      </c>
      <c r="L231" s="240" t="s">
        <v>68</v>
      </c>
      <c r="M231" s="240" t="s">
        <v>220</v>
      </c>
      <c r="N231" s="240" t="s">
        <v>226</v>
      </c>
      <c r="O231" s="240" t="s">
        <v>236</v>
      </c>
      <c r="P231" s="240" t="s">
        <v>243</v>
      </c>
      <c r="Q231" s="240" t="s">
        <v>250</v>
      </c>
      <c r="R231" s="240" t="s">
        <v>256</v>
      </c>
      <c r="S231" s="240" t="s">
        <v>263</v>
      </c>
      <c r="T231" s="240" t="s">
        <v>269</v>
      </c>
      <c r="U231" s="240" t="s">
        <v>336</v>
      </c>
      <c r="V231" s="240" t="s">
        <v>344</v>
      </c>
      <c r="W231" s="240" t="s">
        <v>391</v>
      </c>
      <c r="X231" s="240" t="s">
        <v>398</v>
      </c>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5098</v>
      </c>
      <c r="B232" s="234" t="s">
        <v>5099</v>
      </c>
      <c r="C232" s="234" t="s">
        <v>5100</v>
      </c>
      <c r="D232" s="234" t="s">
        <v>5101</v>
      </c>
      <c r="E232" s="234" t="s">
        <v>25</v>
      </c>
      <c r="F232" s="234" t="s">
        <v>25</v>
      </c>
      <c r="G232" s="234" t="s">
        <v>25</v>
      </c>
      <c r="H232" s="234" t="s">
        <v>5102</v>
      </c>
      <c r="I232" s="234" t="s">
        <v>25</v>
      </c>
      <c r="J232" s="234" t="s">
        <v>5103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5104</v>
      </c>
      <c r="B233" s="234" t="s">
        <v>5105</v>
      </c>
      <c r="C233" s="234" t="s">
        <v>5106</v>
      </c>
      <c r="D233" s="234" t="s">
        <v>5107</v>
      </c>
      <c r="E233" s="234" t="s">
        <v>25</v>
      </c>
      <c r="F233" s="234" t="s">
        <v>25</v>
      </c>
      <c r="G233" s="234" t="s">
        <v>25</v>
      </c>
      <c r="H233" s="234" t="s">
        <v>5108</v>
      </c>
      <c r="I233" s="234" t="s">
        <v>25</v>
      </c>
      <c r="J233" s="234" t="s">
        <v>5109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5110</v>
      </c>
      <c r="B234" s="234" t="s">
        <v>5111</v>
      </c>
      <c r="C234" s="234" t="s">
        <v>5112</v>
      </c>
      <c r="D234" s="234" t="s">
        <v>5113</v>
      </c>
      <c r="E234" s="234" t="s">
        <v>25</v>
      </c>
      <c r="F234" s="234" t="s">
        <v>25</v>
      </c>
      <c r="G234" s="234" t="s">
        <v>25</v>
      </c>
      <c r="H234" s="234" t="s">
        <v>5114</v>
      </c>
      <c r="I234" s="234" t="s">
        <v>25</v>
      </c>
      <c r="J234" s="234" t="s">
        <v>5115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1523</v>
      </c>
      <c r="B235" s="233" t="s">
        <v>5116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5117</v>
      </c>
      <c r="B236" s="234" t="s">
        <v>5118</v>
      </c>
      <c r="C236" s="234" t="s">
        <v>5119</v>
      </c>
      <c r="D236" s="234" t="s">
        <v>5120</v>
      </c>
      <c r="E236" s="234" t="s">
        <v>25</v>
      </c>
      <c r="F236" s="234" t="s">
        <v>25</v>
      </c>
      <c r="G236" s="234" t="s">
        <v>25</v>
      </c>
      <c r="H236" s="234" t="s">
        <v>5121</v>
      </c>
      <c r="I236" s="234" t="s">
        <v>25</v>
      </c>
      <c r="J236" s="234" t="s">
        <v>5122</v>
      </c>
      <c r="K236" s="237">
        <f>IF(COUNTIF(L236:AY236,"&lt;&gt;")=0,"",SUMPRODUCT(((Recommendations[ImplStatus]="Implemented")+(Recommendations[ImplStatus]="Compensated"))*ISNUMBER(MATCH(Recommendations[Id],L236:AY236,0)))/COUNTIF(L236:AY236,"&lt;&gt;"))</f>
        <v>0</v>
      </c>
      <c r="L236" s="240" t="s">
        <v>277</v>
      </c>
      <c r="M236" s="240" t="s">
        <v>283</v>
      </c>
      <c r="N236" s="240" t="s">
        <v>288</v>
      </c>
      <c r="O236" s="240" t="s">
        <v>293</v>
      </c>
      <c r="P236" s="240" t="s">
        <v>298</v>
      </c>
      <c r="Q236" s="240" t="s">
        <v>303</v>
      </c>
      <c r="R236" s="240" t="s">
        <v>308</v>
      </c>
      <c r="S236" s="240" t="s">
        <v>314</v>
      </c>
      <c r="T236" s="240" t="s">
        <v>319</v>
      </c>
      <c r="U236" s="240" t="s">
        <v>324</v>
      </c>
      <c r="V236" s="240" t="s">
        <v>329</v>
      </c>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5123</v>
      </c>
      <c r="B237" s="234" t="s">
        <v>5124</v>
      </c>
      <c r="C237" s="234" t="s">
        <v>5125</v>
      </c>
      <c r="D237" s="234" t="s">
        <v>5126</v>
      </c>
      <c r="E237" s="234" t="s">
        <v>25</v>
      </c>
      <c r="F237" s="234" t="s">
        <v>25</v>
      </c>
      <c r="G237" s="234" t="s">
        <v>5127</v>
      </c>
      <c r="H237" s="234" t="s">
        <v>5128</v>
      </c>
      <c r="I237" s="234" t="s">
        <v>4385</v>
      </c>
      <c r="J237" s="234" t="s">
        <v>5129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5130</v>
      </c>
      <c r="B238" s="234" t="s">
        <v>5131</v>
      </c>
      <c r="C238" s="234" t="s">
        <v>5132</v>
      </c>
      <c r="D238" s="234" t="s">
        <v>25</v>
      </c>
      <c r="E238" s="234" t="s">
        <v>25</v>
      </c>
      <c r="F238" s="234" t="s">
        <v>25</v>
      </c>
      <c r="G238" s="234" t="s">
        <v>25</v>
      </c>
      <c r="H238" s="234" t="s">
        <v>5133</v>
      </c>
      <c r="I238" s="234" t="s">
        <v>5134</v>
      </c>
      <c r="J238" s="234" t="s">
        <v>5135</v>
      </c>
      <c r="K238" s="237">
        <f>IF(COUNTIF(L238:AY238,"&lt;&gt;")=0,"",SUMPRODUCT(((Recommendations[ImplStatus]="Implemented")+(Recommendations[ImplStatus]="Compensated"))*ISNUMBER(MATCH(Recommendations[Id],L238:AY238,0)))/COUNTIF(L238:AY238,"&lt;&gt;"))</f>
        <v>0</v>
      </c>
      <c r="L238" s="240" t="s">
        <v>277</v>
      </c>
      <c r="M238" s="240" t="s">
        <v>283</v>
      </c>
      <c r="N238" s="240" t="s">
        <v>288</v>
      </c>
      <c r="O238" s="240" t="s">
        <v>293</v>
      </c>
      <c r="P238" s="240" t="s">
        <v>298</v>
      </c>
      <c r="Q238" s="240" t="s">
        <v>303</v>
      </c>
      <c r="R238" s="240" t="s">
        <v>308</v>
      </c>
      <c r="S238" s="240" t="s">
        <v>314</v>
      </c>
      <c r="T238" s="240" t="s">
        <v>319</v>
      </c>
      <c r="U238" s="240" t="s">
        <v>324</v>
      </c>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5136</v>
      </c>
      <c r="B239" s="234" t="s">
        <v>5137</v>
      </c>
      <c r="C239" s="234" t="s">
        <v>5138</v>
      </c>
      <c r="D239" s="234" t="s">
        <v>25</v>
      </c>
      <c r="E239" s="234" t="s">
        <v>25</v>
      </c>
      <c r="F239" s="234" t="s">
        <v>25</v>
      </c>
      <c r="G239" s="234" t="s">
        <v>25</v>
      </c>
      <c r="H239" s="234" t="s">
        <v>5139</v>
      </c>
      <c r="I239" s="234" t="s">
        <v>4385</v>
      </c>
      <c r="J239" s="234" t="s">
        <v>5140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5141</v>
      </c>
      <c r="B240" s="234" t="s">
        <v>5142</v>
      </c>
      <c r="C240" s="234" t="s">
        <v>5143</v>
      </c>
      <c r="D240" s="234" t="s">
        <v>5144</v>
      </c>
      <c r="E240" s="234" t="s">
        <v>25</v>
      </c>
      <c r="F240" s="234" t="s">
        <v>25</v>
      </c>
      <c r="G240" s="234" t="s">
        <v>25</v>
      </c>
      <c r="H240" s="234" t="s">
        <v>5145</v>
      </c>
      <c r="I240" s="234" t="s">
        <v>25</v>
      </c>
      <c r="J240" s="234" t="s">
        <v>5146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1527</v>
      </c>
      <c r="B241" s="233" t="s">
        <v>5147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5148</v>
      </c>
      <c r="B242" s="234" t="s">
        <v>5149</v>
      </c>
      <c r="C242" s="234" t="s">
        <v>5150</v>
      </c>
      <c r="D242" s="234" t="s">
        <v>25</v>
      </c>
      <c r="E242" s="234" t="s">
        <v>25</v>
      </c>
      <c r="F242" s="234" t="s">
        <v>5151</v>
      </c>
      <c r="G242" s="234" t="s">
        <v>25</v>
      </c>
      <c r="H242" s="234" t="s">
        <v>5152</v>
      </c>
      <c r="I242" s="234" t="s">
        <v>25</v>
      </c>
      <c r="J242" s="234" t="s">
        <v>5153</v>
      </c>
      <c r="K242" s="237">
        <f>IF(COUNTIF(L242:AY242,"&lt;&gt;")=0,"",SUMPRODUCT(((Recommendations[ImplStatus]="Implemented")+(Recommendations[ImplStatus]="Compensated"))*ISNUMBER(MATCH(Recommendations[Id],L242:AY242,0)))/COUNTIF(L242:AY242,"&lt;&gt;"))</f>
        <v>0</v>
      </c>
      <c r="L242" s="240" t="s">
        <v>391</v>
      </c>
      <c r="M242" s="240" t="s">
        <v>411</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1531</v>
      </c>
      <c r="B243" s="233" t="s">
        <v>5154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5155</v>
      </c>
      <c r="B244" s="234" t="s">
        <v>5156</v>
      </c>
      <c r="C244" s="234" t="s">
        <v>5157</v>
      </c>
      <c r="D244" s="234" t="s">
        <v>25</v>
      </c>
      <c r="E244" s="234" t="s">
        <v>25</v>
      </c>
      <c r="F244" s="234" t="s">
        <v>5158</v>
      </c>
      <c r="G244" s="234" t="s">
        <v>25</v>
      </c>
      <c r="H244" s="234" t="s">
        <v>5159</v>
      </c>
      <c r="I244" s="234" t="s">
        <v>5160</v>
      </c>
      <c r="J244" s="234" t="s">
        <v>5161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5162</v>
      </c>
      <c r="B245" s="234" t="s">
        <v>5163</v>
      </c>
      <c r="C245" s="234" t="s">
        <v>5164</v>
      </c>
      <c r="D245" s="234" t="s">
        <v>5165</v>
      </c>
      <c r="E245" s="234" t="s">
        <v>25</v>
      </c>
      <c r="F245" s="234" t="s">
        <v>25</v>
      </c>
      <c r="G245" s="234" t="s">
        <v>25</v>
      </c>
      <c r="H245" s="234" t="s">
        <v>5166</v>
      </c>
      <c r="I245" s="234" t="s">
        <v>25</v>
      </c>
      <c r="J245" s="234" t="s">
        <v>5167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5168</v>
      </c>
      <c r="B246" s="234" t="s">
        <v>5169</v>
      </c>
      <c r="C246" s="234" t="s">
        <v>5170</v>
      </c>
      <c r="D246" s="234" t="s">
        <v>25</v>
      </c>
      <c r="E246" s="234" t="s">
        <v>25</v>
      </c>
      <c r="F246" s="234" t="s">
        <v>25</v>
      </c>
      <c r="G246" s="234" t="s">
        <v>25</v>
      </c>
      <c r="H246" s="234" t="s">
        <v>5171</v>
      </c>
      <c r="I246" s="234" t="s">
        <v>25</v>
      </c>
      <c r="J246" s="234" t="s">
        <v>5172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1535</v>
      </c>
      <c r="B247" s="233" t="s">
        <v>5173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5174</v>
      </c>
      <c r="B248" s="234" t="s">
        <v>5175</v>
      </c>
      <c r="C248" s="234" t="s">
        <v>5176</v>
      </c>
      <c r="D248" s="234" t="s">
        <v>5177</v>
      </c>
      <c r="E248" s="234" t="s">
        <v>25</v>
      </c>
      <c r="F248" s="234" t="s">
        <v>25</v>
      </c>
      <c r="G248" s="234" t="s">
        <v>25</v>
      </c>
      <c r="H248" s="234" t="s">
        <v>5178</v>
      </c>
      <c r="I248" s="234" t="s">
        <v>5179</v>
      </c>
      <c r="J248" s="234" t="s">
        <v>5180</v>
      </c>
      <c r="K248" s="237">
        <f>IF(COUNTIF(L248:AY248,"&lt;&gt;")=0,"",SUMPRODUCT(((Recommendations[ImplStatus]="Implemented")+(Recommendations[ImplStatus]="Compensated"))*ISNUMBER(MATCH(Recommendations[Id],L248:AY248,0)))/COUNTIF(L248:AY248,"&lt;&gt;"))</f>
        <v>0</v>
      </c>
      <c r="L248" s="240" t="s">
        <v>351</v>
      </c>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5181</v>
      </c>
      <c r="B249" s="234" t="s">
        <v>5182</v>
      </c>
      <c r="C249" s="234" t="s">
        <v>5176</v>
      </c>
      <c r="D249" s="234" t="s">
        <v>5183</v>
      </c>
      <c r="E249" s="234" t="s">
        <v>25</v>
      </c>
      <c r="F249" s="234" t="s">
        <v>25</v>
      </c>
      <c r="G249" s="234" t="s">
        <v>25</v>
      </c>
      <c r="H249" s="234" t="s">
        <v>5178</v>
      </c>
      <c r="I249" s="234" t="s">
        <v>5184</v>
      </c>
      <c r="J249" s="234" t="s">
        <v>5185</v>
      </c>
      <c r="K249" s="237">
        <f>IF(COUNTIF(L249:AY249,"&lt;&gt;")=0,"",SUMPRODUCT(((Recommendations[ImplStatus]="Implemented")+(Recommendations[ImplStatus]="Compensated"))*ISNUMBER(MATCH(Recommendations[Id],L249:AY249,0)))/COUNTIF(L249:AY249,"&lt;&gt;"))</f>
        <v>0</v>
      </c>
      <c r="L249" s="240" t="s">
        <v>475</v>
      </c>
      <c r="M249" s="240" t="s">
        <v>483</v>
      </c>
      <c r="N249" s="240" t="s">
        <v>491</v>
      </c>
      <c r="O249" s="240" t="s">
        <v>527</v>
      </c>
      <c r="P249" s="240" t="s">
        <v>535</v>
      </c>
      <c r="Q249" s="240" t="s">
        <v>550</v>
      </c>
      <c r="R249" s="240" t="s">
        <v>557</v>
      </c>
      <c r="S249" s="240" t="s">
        <v>564</v>
      </c>
      <c r="T249" s="240" t="s">
        <v>570</v>
      </c>
      <c r="U249" s="240" t="s">
        <v>576</v>
      </c>
      <c r="V249" s="240" t="s">
        <v>583</v>
      </c>
      <c r="W249" s="240" t="s">
        <v>590</v>
      </c>
      <c r="X249" s="240" t="s">
        <v>645</v>
      </c>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5186</v>
      </c>
      <c r="B250" s="234" t="s">
        <v>5187</v>
      </c>
      <c r="C250" s="234" t="s">
        <v>5188</v>
      </c>
      <c r="D250" s="234" t="s">
        <v>5189</v>
      </c>
      <c r="E250" s="234" t="s">
        <v>25</v>
      </c>
      <c r="F250" s="234" t="s">
        <v>25</v>
      </c>
      <c r="G250" s="234" t="s">
        <v>25</v>
      </c>
      <c r="H250" s="234" t="s">
        <v>5190</v>
      </c>
      <c r="I250" s="234" t="s">
        <v>25</v>
      </c>
      <c r="J250" s="234" t="s">
        <v>5191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5192</v>
      </c>
      <c r="B251" s="232" t="s">
        <v>5193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1541</v>
      </c>
      <c r="B252" s="233" t="s">
        <v>5194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5195</v>
      </c>
      <c r="B253" s="234" t="s">
        <v>5196</v>
      </c>
      <c r="C253" s="234" t="s">
        <v>5197</v>
      </c>
      <c r="D253" s="234" t="s">
        <v>4157</v>
      </c>
      <c r="E253" s="234" t="s">
        <v>3946</v>
      </c>
      <c r="F253" s="234" t="s">
        <v>25</v>
      </c>
      <c r="G253" s="234" t="s">
        <v>25</v>
      </c>
      <c r="H253" s="234" t="s">
        <v>5198</v>
      </c>
      <c r="I253" s="234" t="s">
        <v>25</v>
      </c>
      <c r="J253" s="234" t="s">
        <v>5199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5200</v>
      </c>
      <c r="B254" s="234" t="s">
        <v>5201</v>
      </c>
      <c r="C254" s="234" t="s">
        <v>3951</v>
      </c>
      <c r="D254" s="234" t="s">
        <v>3952</v>
      </c>
      <c r="E254" s="234" t="s">
        <v>25</v>
      </c>
      <c r="F254" s="234" t="s">
        <v>3954</v>
      </c>
      <c r="G254" s="234" t="s">
        <v>25</v>
      </c>
      <c r="H254" s="234" t="s">
        <v>5202</v>
      </c>
      <c r="I254" s="234" t="s">
        <v>25</v>
      </c>
      <c r="J254" s="234" t="s">
        <v>5203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1545</v>
      </c>
      <c r="B255" s="233" t="s">
        <v>5204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5205</v>
      </c>
      <c r="B256" s="234" t="s">
        <v>5206</v>
      </c>
      <c r="C256" s="234" t="s">
        <v>5207</v>
      </c>
      <c r="D256" s="234" t="s">
        <v>5208</v>
      </c>
      <c r="E256" s="234" t="s">
        <v>5209</v>
      </c>
      <c r="F256" s="234" t="s">
        <v>5210</v>
      </c>
      <c r="G256" s="234" t="s">
        <v>25</v>
      </c>
      <c r="H256" s="234" t="s">
        <v>5211</v>
      </c>
      <c r="I256" s="234" t="s">
        <v>25</v>
      </c>
      <c r="J256" s="234" t="s">
        <v>5212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5213</v>
      </c>
      <c r="B257" s="234" t="s">
        <v>5214</v>
      </c>
      <c r="C257" s="234" t="s">
        <v>5215</v>
      </c>
      <c r="D257" s="234" t="s">
        <v>5216</v>
      </c>
      <c r="E257" s="234" t="s">
        <v>25</v>
      </c>
      <c r="F257" s="234" t="s">
        <v>25</v>
      </c>
      <c r="G257" s="234" t="s">
        <v>25</v>
      </c>
      <c r="H257" s="234" t="s">
        <v>5217</v>
      </c>
      <c r="I257" s="234" t="s">
        <v>25</v>
      </c>
      <c r="J257" s="234" t="s">
        <v>5218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1550</v>
      </c>
      <c r="B258" s="233" t="s">
        <v>5219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5220</v>
      </c>
      <c r="B259" s="234" t="s">
        <v>5221</v>
      </c>
      <c r="C259" s="234" t="s">
        <v>5222</v>
      </c>
      <c r="D259" s="234" t="s">
        <v>5223</v>
      </c>
      <c r="E259" s="234" t="s">
        <v>5224</v>
      </c>
      <c r="F259" s="234" t="s">
        <v>25</v>
      </c>
      <c r="G259" s="234" t="s">
        <v>25</v>
      </c>
      <c r="H259" s="234" t="s">
        <v>5225</v>
      </c>
      <c r="I259" s="234" t="s">
        <v>25</v>
      </c>
      <c r="J259" s="234" t="s">
        <v>5226</v>
      </c>
      <c r="K259" s="237">
        <f>IF(COUNTIF(L259:AY259,"&lt;&gt;")=0,"",SUMPRODUCT(((Recommendations[ImplStatus]="Implemented")+(Recommendations[ImplStatus]="Compensated"))*ISNUMBER(MATCH(Recommendations[Id],L259:AY259,0)))/COUNTIF(L259:AY259,"&lt;&gt;"))</f>
        <v>0</v>
      </c>
      <c r="L259" s="240" t="s">
        <v>498</v>
      </c>
      <c r="M259" s="240" t="s">
        <v>512</v>
      </c>
      <c r="N259" s="240" t="s">
        <v>637</v>
      </c>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5227</v>
      </c>
      <c r="B260" s="234" t="s">
        <v>5228</v>
      </c>
      <c r="C260" s="234" t="s">
        <v>5229</v>
      </c>
      <c r="D260" s="234" t="s">
        <v>25</v>
      </c>
      <c r="E260" s="234" t="s">
        <v>25</v>
      </c>
      <c r="F260" s="234" t="s">
        <v>25</v>
      </c>
      <c r="G260" s="234" t="s">
        <v>25</v>
      </c>
      <c r="H260" s="234" t="s">
        <v>5230</v>
      </c>
      <c r="I260" s="234" t="s">
        <v>5231</v>
      </c>
      <c r="J260" s="234" t="s">
        <v>5232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5233</v>
      </c>
      <c r="B261" s="234" t="s">
        <v>5234</v>
      </c>
      <c r="C261" s="234" t="s">
        <v>5235</v>
      </c>
      <c r="D261" s="234" t="s">
        <v>5236</v>
      </c>
      <c r="E261" s="234" t="s">
        <v>25</v>
      </c>
      <c r="F261" s="234" t="s">
        <v>25</v>
      </c>
      <c r="G261" s="234" t="s">
        <v>25</v>
      </c>
      <c r="H261" s="234" t="s">
        <v>5237</v>
      </c>
      <c r="I261" s="234" t="s">
        <v>5238</v>
      </c>
      <c r="J261" s="234" t="s">
        <v>5239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5240</v>
      </c>
      <c r="B262" s="234" t="s">
        <v>5241</v>
      </c>
      <c r="C262" s="234" t="s">
        <v>5242</v>
      </c>
      <c r="D262" s="234" t="s">
        <v>5243</v>
      </c>
      <c r="E262" s="234" t="s">
        <v>25</v>
      </c>
      <c r="F262" s="234" t="s">
        <v>25</v>
      </c>
      <c r="G262" s="234" t="s">
        <v>25</v>
      </c>
      <c r="H262" s="234" t="s">
        <v>5244</v>
      </c>
      <c r="I262" s="234" t="s">
        <v>5245</v>
      </c>
      <c r="J262" s="234" t="s">
        <v>5246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5247</v>
      </c>
      <c r="B263" s="234" t="s">
        <v>5248</v>
      </c>
      <c r="C263" s="234" t="s">
        <v>5249</v>
      </c>
      <c r="D263" s="234" t="s">
        <v>5250</v>
      </c>
      <c r="E263" s="234" t="s">
        <v>25</v>
      </c>
      <c r="F263" s="234" t="s">
        <v>25</v>
      </c>
      <c r="G263" s="234" t="s">
        <v>5251</v>
      </c>
      <c r="H263" s="234" t="s">
        <v>4181</v>
      </c>
      <c r="I263" s="234" t="s">
        <v>5252</v>
      </c>
      <c r="J263" s="234" t="s">
        <v>5253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5254</v>
      </c>
      <c r="B264" s="234" t="s">
        <v>5255</v>
      </c>
      <c r="C264" s="234" t="s">
        <v>5242</v>
      </c>
      <c r="D264" s="234" t="s">
        <v>5256</v>
      </c>
      <c r="E264" s="234" t="s">
        <v>25</v>
      </c>
      <c r="F264" s="234" t="s">
        <v>25</v>
      </c>
      <c r="G264" s="234" t="s">
        <v>25</v>
      </c>
      <c r="H264" s="234" t="s">
        <v>5257</v>
      </c>
      <c r="I264" s="234" t="s">
        <v>25</v>
      </c>
      <c r="J264" s="234" t="s">
        <v>5258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1554</v>
      </c>
      <c r="B265" s="233" t="s">
        <v>5259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5260</v>
      </c>
      <c r="B266" s="234" t="s">
        <v>5261</v>
      </c>
      <c r="C266" s="234" t="s">
        <v>5262</v>
      </c>
      <c r="D266" s="234" t="s">
        <v>5263</v>
      </c>
      <c r="E266" s="234" t="s">
        <v>5264</v>
      </c>
      <c r="F266" s="234" t="s">
        <v>25</v>
      </c>
      <c r="G266" s="234" t="s">
        <v>5265</v>
      </c>
      <c r="H266" s="234" t="s">
        <v>5266</v>
      </c>
      <c r="I266" s="234" t="s">
        <v>5267</v>
      </c>
      <c r="J266" s="234" t="s">
        <v>5268</v>
      </c>
      <c r="K266" s="237">
        <f>IF(COUNTIF(L266:AY266,"&lt;&gt;")=0,"",SUMPRODUCT(((Recommendations[ImplStatus]="Implemented")+(Recommendations[ImplStatus]="Compensated"))*ISNUMBER(MATCH(Recommendations[Id],L266:AY266,0)))/COUNTIF(L266:AY266,"&lt;&gt;"))</f>
        <v>0</v>
      </c>
      <c r="L266" s="240" t="s">
        <v>460</v>
      </c>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5269</v>
      </c>
      <c r="B267" s="234" t="s">
        <v>5270</v>
      </c>
      <c r="C267" s="234" t="s">
        <v>5271</v>
      </c>
      <c r="D267" s="234" t="s">
        <v>5272</v>
      </c>
      <c r="E267" s="234" t="s">
        <v>25</v>
      </c>
      <c r="F267" s="234" t="s">
        <v>25</v>
      </c>
      <c r="G267" s="234" t="s">
        <v>25</v>
      </c>
      <c r="H267" s="234" t="s">
        <v>5273</v>
      </c>
      <c r="I267" s="234" t="s">
        <v>25</v>
      </c>
      <c r="J267" s="234" t="s">
        <v>5274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5275</v>
      </c>
      <c r="B268" s="234" t="s">
        <v>5276</v>
      </c>
      <c r="C268" s="234" t="s">
        <v>5277</v>
      </c>
      <c r="D268" s="234" t="s">
        <v>5272</v>
      </c>
      <c r="E268" s="234" t="s">
        <v>25</v>
      </c>
      <c r="F268" s="234" t="s">
        <v>25</v>
      </c>
      <c r="G268" s="234" t="s">
        <v>5278</v>
      </c>
      <c r="H268" s="234" t="s">
        <v>5279</v>
      </c>
      <c r="I268" s="234" t="s">
        <v>25</v>
      </c>
      <c r="J268" s="234" t="s">
        <v>5280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5281</v>
      </c>
      <c r="B269" s="234" t="s">
        <v>5282</v>
      </c>
      <c r="C269" s="234" t="s">
        <v>5277</v>
      </c>
      <c r="D269" s="234" t="s">
        <v>5283</v>
      </c>
      <c r="E269" s="234" t="s">
        <v>25</v>
      </c>
      <c r="F269" s="234" t="s">
        <v>25</v>
      </c>
      <c r="G269" s="234" t="s">
        <v>25</v>
      </c>
      <c r="H269" s="234" t="s">
        <v>5284</v>
      </c>
      <c r="I269" s="234" t="s">
        <v>25</v>
      </c>
      <c r="J269" s="234" t="s">
        <v>5285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5286</v>
      </c>
      <c r="B270" s="234" t="s">
        <v>5287</v>
      </c>
      <c r="C270" s="234" t="s">
        <v>5288</v>
      </c>
      <c r="D270" s="234" t="s">
        <v>5289</v>
      </c>
      <c r="E270" s="234" t="s">
        <v>25</v>
      </c>
      <c r="F270" s="234" t="s">
        <v>25</v>
      </c>
      <c r="G270" s="234" t="s">
        <v>25</v>
      </c>
      <c r="H270" s="234" t="s">
        <v>5290</v>
      </c>
      <c r="I270" s="234" t="s">
        <v>25</v>
      </c>
      <c r="J270" s="234" t="s">
        <v>5291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5292</v>
      </c>
      <c r="B271" s="234" t="s">
        <v>5293</v>
      </c>
      <c r="C271" s="234" t="s">
        <v>5294</v>
      </c>
      <c r="D271" s="234" t="s">
        <v>5295</v>
      </c>
      <c r="E271" s="234" t="s">
        <v>25</v>
      </c>
      <c r="F271" s="234" t="s">
        <v>25</v>
      </c>
      <c r="G271" s="234" t="s">
        <v>25</v>
      </c>
      <c r="H271" s="234" t="s">
        <v>5296</v>
      </c>
      <c r="I271" s="234" t="s">
        <v>5297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5298</v>
      </c>
      <c r="B272" s="234" t="s">
        <v>5299</v>
      </c>
      <c r="C272" s="234" t="s">
        <v>5300</v>
      </c>
      <c r="D272" s="234" t="s">
        <v>5301</v>
      </c>
      <c r="E272" s="234" t="s">
        <v>25</v>
      </c>
      <c r="F272" s="234" t="s">
        <v>25</v>
      </c>
      <c r="G272" s="234" t="s">
        <v>25</v>
      </c>
      <c r="H272" s="234" t="s">
        <v>5302</v>
      </c>
      <c r="I272" s="234" t="s">
        <v>5303</v>
      </c>
      <c r="J272" s="234" t="s">
        <v>5304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1558</v>
      </c>
      <c r="B273" s="233" t="s">
        <v>5305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5306</v>
      </c>
      <c r="B274" s="234" t="s">
        <v>5307</v>
      </c>
      <c r="C274" s="234" t="s">
        <v>5308</v>
      </c>
      <c r="D274" s="234" t="s">
        <v>5301</v>
      </c>
      <c r="E274" s="234" t="s">
        <v>5309</v>
      </c>
      <c r="F274" s="234" t="s">
        <v>25</v>
      </c>
      <c r="G274" s="234" t="s">
        <v>25</v>
      </c>
      <c r="H274" s="234" t="s">
        <v>5310</v>
      </c>
      <c r="I274" s="234" t="s">
        <v>25</v>
      </c>
      <c r="J274" s="234" t="s">
        <v>5311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5312</v>
      </c>
      <c r="B275" s="234" t="s">
        <v>5313</v>
      </c>
      <c r="C275" s="234" t="s">
        <v>5314</v>
      </c>
      <c r="D275" s="234" t="s">
        <v>5315</v>
      </c>
      <c r="E275" s="234" t="s">
        <v>25</v>
      </c>
      <c r="F275" s="234" t="s">
        <v>25</v>
      </c>
      <c r="G275" s="234" t="s">
        <v>25</v>
      </c>
      <c r="H275" s="234" t="s">
        <v>5316</v>
      </c>
      <c r="I275" s="234" t="s">
        <v>25</v>
      </c>
      <c r="J275" s="234" t="s">
        <v>5317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5318</v>
      </c>
      <c r="B276" s="234" t="s">
        <v>5319</v>
      </c>
      <c r="C276" s="234" t="s">
        <v>5320</v>
      </c>
      <c r="D276" s="234" t="s">
        <v>5321</v>
      </c>
      <c r="E276" s="234" t="s">
        <v>25</v>
      </c>
      <c r="F276" s="234" t="s">
        <v>5322</v>
      </c>
      <c r="G276" s="234" t="s">
        <v>25</v>
      </c>
      <c r="H276" s="234" t="s">
        <v>5323</v>
      </c>
      <c r="I276" s="234" t="s">
        <v>5324</v>
      </c>
      <c r="J276" s="234" t="s">
        <v>5325</v>
      </c>
      <c r="K276" s="237">
        <f>IF(COUNTIF(L276:AY276,"&lt;&gt;")=0,"",SUMPRODUCT(((Recommendations[ImplStatus]="Implemented")+(Recommendations[ImplStatus]="Compensated"))*ISNUMBER(MATCH(Recommendations[Id],L276:AY276,0)))/COUNTIF(L276:AY276,"&lt;&gt;"))</f>
        <v>0</v>
      </c>
      <c r="L276" s="240" t="s">
        <v>519</v>
      </c>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5326</v>
      </c>
      <c r="B277" s="233" t="s">
        <v>5327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5328</v>
      </c>
      <c r="B278" s="234" t="s">
        <v>5329</v>
      </c>
      <c r="C278" s="234" t="s">
        <v>5330</v>
      </c>
      <c r="D278" s="234" t="s">
        <v>5331</v>
      </c>
      <c r="E278" s="234" t="s">
        <v>25</v>
      </c>
      <c r="F278" s="234" t="s">
        <v>5332</v>
      </c>
      <c r="G278" s="234" t="s">
        <v>25</v>
      </c>
      <c r="H278" s="234" t="s">
        <v>5333</v>
      </c>
      <c r="I278" s="234" t="s">
        <v>25</v>
      </c>
      <c r="J278" s="234" t="s">
        <v>5334</v>
      </c>
      <c r="K278" s="237">
        <f>IF(COUNTIF(L278:AY278,"&lt;&gt;")=0,"",SUMPRODUCT(((Recommendations[ImplStatus]="Implemented")+(Recommendations[ImplStatus]="Compensated"))*ISNUMBER(MATCH(Recommendations[Id],L278:AY278,0)))/COUNTIF(L278:AY278,"&lt;&gt;"))</f>
        <v>0</v>
      </c>
      <c r="L278" s="240" t="s">
        <v>475</v>
      </c>
      <c r="M278" s="240" t="s">
        <v>483</v>
      </c>
      <c r="N278" s="240" t="s">
        <v>491</v>
      </c>
      <c r="O278" s="240" t="s">
        <v>527</v>
      </c>
      <c r="P278" s="240" t="s">
        <v>535</v>
      </c>
      <c r="Q278" s="240" t="s">
        <v>550</v>
      </c>
      <c r="R278" s="240" t="s">
        <v>557</v>
      </c>
      <c r="S278" s="240" t="s">
        <v>564</v>
      </c>
      <c r="T278" s="240" t="s">
        <v>570</v>
      </c>
      <c r="U278" s="240" t="s">
        <v>576</v>
      </c>
      <c r="V278" s="240" t="s">
        <v>590</v>
      </c>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5335</v>
      </c>
      <c r="B279" s="232" t="s">
        <v>5336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1564</v>
      </c>
      <c r="B280" s="233" t="s">
        <v>5337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5338</v>
      </c>
      <c r="B281" s="234" t="s">
        <v>5339</v>
      </c>
      <c r="C281" s="234" t="s">
        <v>5340</v>
      </c>
      <c r="D281" s="234" t="s">
        <v>5341</v>
      </c>
      <c r="E281" s="234" t="s">
        <v>5342</v>
      </c>
      <c r="F281" s="234" t="s">
        <v>25</v>
      </c>
      <c r="G281" s="234" t="s">
        <v>25</v>
      </c>
      <c r="H281" s="234" t="s">
        <v>5343</v>
      </c>
      <c r="I281" s="234" t="s">
        <v>25</v>
      </c>
      <c r="J281" s="234" t="s">
        <v>5344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5345</v>
      </c>
      <c r="B282" s="234" t="s">
        <v>5346</v>
      </c>
      <c r="C282" s="234" t="s">
        <v>5347</v>
      </c>
      <c r="D282" s="234" t="s">
        <v>25</v>
      </c>
      <c r="E282" s="234" t="s">
        <v>25</v>
      </c>
      <c r="F282" s="234" t="s">
        <v>25</v>
      </c>
      <c r="G282" s="234" t="s">
        <v>25</v>
      </c>
      <c r="H282" s="234" t="s">
        <v>5348</v>
      </c>
      <c r="I282" s="234" t="s">
        <v>25</v>
      </c>
      <c r="J282" s="234" t="s">
        <v>5349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5350</v>
      </c>
      <c r="B283" s="234" t="s">
        <v>5351</v>
      </c>
      <c r="C283" s="234" t="s">
        <v>5352</v>
      </c>
      <c r="D283" s="234" t="s">
        <v>25</v>
      </c>
      <c r="E283" s="234" t="s">
        <v>25</v>
      </c>
      <c r="F283" s="234" t="s">
        <v>25</v>
      </c>
      <c r="G283" s="234" t="s">
        <v>25</v>
      </c>
      <c r="H283" s="234" t="s">
        <v>5353</v>
      </c>
      <c r="I283" s="234" t="s">
        <v>25</v>
      </c>
      <c r="J283" s="234" t="s">
        <v>5354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5355</v>
      </c>
      <c r="B284" s="234" t="s">
        <v>5356</v>
      </c>
      <c r="C284" s="234" t="s">
        <v>5357</v>
      </c>
      <c r="D284" s="234" t="s">
        <v>5358</v>
      </c>
      <c r="E284" s="234" t="s">
        <v>25</v>
      </c>
      <c r="F284" s="234" t="s">
        <v>25</v>
      </c>
      <c r="G284" s="234" t="s">
        <v>25</v>
      </c>
      <c r="H284" s="234" t="s">
        <v>5359</v>
      </c>
      <c r="I284" s="234" t="s">
        <v>25</v>
      </c>
      <c r="J284" s="234" t="s">
        <v>5360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1568</v>
      </c>
      <c r="B285" s="233" t="s">
        <v>5361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5362</v>
      </c>
      <c r="B286" s="234" t="s">
        <v>5363</v>
      </c>
      <c r="C286" s="234" t="s">
        <v>5364</v>
      </c>
      <c r="D286" s="234" t="s">
        <v>5365</v>
      </c>
      <c r="E286" s="234" t="s">
        <v>25</v>
      </c>
      <c r="F286" s="234" t="s">
        <v>25</v>
      </c>
      <c r="G286" s="234" t="s">
        <v>25</v>
      </c>
      <c r="H286" s="234" t="s">
        <v>5366</v>
      </c>
      <c r="I286" s="234" t="s">
        <v>5367</v>
      </c>
      <c r="J286" s="234" t="s">
        <v>5368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1572</v>
      </c>
      <c r="B287" s="233" t="s">
        <v>5369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5370</v>
      </c>
      <c r="B288" s="234" t="s">
        <v>5371</v>
      </c>
      <c r="C288" s="234" t="s">
        <v>5372</v>
      </c>
      <c r="D288" s="234" t="s">
        <v>5373</v>
      </c>
      <c r="E288" s="234" t="s">
        <v>5374</v>
      </c>
      <c r="F288" s="234" t="s">
        <v>5375</v>
      </c>
      <c r="G288" s="234" t="s">
        <v>5376</v>
      </c>
      <c r="H288" s="234" t="s">
        <v>5377</v>
      </c>
      <c r="I288" s="234" t="s">
        <v>4385</v>
      </c>
      <c r="J288" s="234" t="s">
        <v>5378</v>
      </c>
      <c r="K288" s="237">
        <f>IF(COUNTIF(L288:AY288,"&lt;&gt;")=0,"",SUMPRODUCT(((Recommendations[ImplStatus]="Implemented")+(Recommendations[ImplStatus]="Compensated"))*ISNUMBER(MATCH(Recommendations[Id],L288:AY288,0)))/COUNTIF(L288:AY288,"&lt;&gt;"))</f>
        <v>0</v>
      </c>
      <c r="L288" s="240" t="s">
        <v>359</v>
      </c>
      <c r="M288" s="240" t="s">
        <v>869</v>
      </c>
      <c r="N288" s="240" t="s">
        <v>876</v>
      </c>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5379</v>
      </c>
      <c r="B289" s="234" t="s">
        <v>5380</v>
      </c>
      <c r="C289" s="234" t="s">
        <v>5381</v>
      </c>
      <c r="D289" s="234" t="s">
        <v>25</v>
      </c>
      <c r="E289" s="234" t="s">
        <v>5374</v>
      </c>
      <c r="F289" s="234" t="s">
        <v>25</v>
      </c>
      <c r="G289" s="234" t="s">
        <v>5382</v>
      </c>
      <c r="H289" s="234" t="s">
        <v>5383</v>
      </c>
      <c r="I289" s="234" t="s">
        <v>5384</v>
      </c>
      <c r="J289" s="234" t="s">
        <v>5385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5386</v>
      </c>
      <c r="B290" s="234" t="s">
        <v>5387</v>
      </c>
      <c r="C290" s="234" t="s">
        <v>5388</v>
      </c>
      <c r="D290" s="234" t="s">
        <v>25</v>
      </c>
      <c r="E290" s="234" t="s">
        <v>5389</v>
      </c>
      <c r="F290" s="234" t="s">
        <v>25</v>
      </c>
      <c r="G290" s="234" t="s">
        <v>5390</v>
      </c>
      <c r="H290" s="234" t="s">
        <v>5391</v>
      </c>
      <c r="I290" s="234" t="s">
        <v>5392</v>
      </c>
      <c r="J290" s="234" t="s">
        <v>5393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5394</v>
      </c>
      <c r="B291" s="234" t="s">
        <v>5395</v>
      </c>
      <c r="C291" s="234" t="s">
        <v>5396</v>
      </c>
      <c r="D291" s="234" t="s">
        <v>25</v>
      </c>
      <c r="E291" s="234" t="s">
        <v>25</v>
      </c>
      <c r="F291" s="234" t="s">
        <v>25</v>
      </c>
      <c r="G291" s="234" t="s">
        <v>25</v>
      </c>
      <c r="H291" s="234" t="s">
        <v>5397</v>
      </c>
      <c r="I291" s="234" t="s">
        <v>4385</v>
      </c>
      <c r="J291" s="234" t="s">
        <v>5398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1576</v>
      </c>
      <c r="B292" s="233" t="s">
        <v>5399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5400</v>
      </c>
      <c r="B293" s="234" t="s">
        <v>5401</v>
      </c>
      <c r="C293" s="234" t="s">
        <v>5402</v>
      </c>
      <c r="D293" s="234" t="s">
        <v>5403</v>
      </c>
      <c r="E293" s="234" t="s">
        <v>25</v>
      </c>
      <c r="F293" s="234" t="s">
        <v>25</v>
      </c>
      <c r="G293" s="234" t="s">
        <v>25</v>
      </c>
      <c r="H293" s="234" t="s">
        <v>5404</v>
      </c>
      <c r="I293" s="234" t="s">
        <v>5405</v>
      </c>
      <c r="J293" s="234" t="s">
        <v>5406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5407</v>
      </c>
      <c r="B294" s="234" t="s">
        <v>5408</v>
      </c>
      <c r="C294" s="234" t="s">
        <v>5409</v>
      </c>
      <c r="D294" s="234" t="s">
        <v>5403</v>
      </c>
      <c r="E294" s="234" t="s">
        <v>25</v>
      </c>
      <c r="F294" s="234" t="s">
        <v>5410</v>
      </c>
      <c r="G294" s="234" t="s">
        <v>25</v>
      </c>
      <c r="H294" s="234" t="s">
        <v>5411</v>
      </c>
      <c r="I294" s="234" t="s">
        <v>4355</v>
      </c>
      <c r="J294" s="234" t="s">
        <v>5412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5413</v>
      </c>
      <c r="B295" s="234" t="s">
        <v>5414</v>
      </c>
      <c r="C295" s="234" t="s">
        <v>5415</v>
      </c>
      <c r="D295" s="234" t="s">
        <v>5416</v>
      </c>
      <c r="E295" s="234" t="s">
        <v>25</v>
      </c>
      <c r="F295" s="234" t="s">
        <v>25</v>
      </c>
      <c r="G295" s="234" t="s">
        <v>25</v>
      </c>
      <c r="H295" s="234" t="s">
        <v>5417</v>
      </c>
      <c r="I295" s="234" t="s">
        <v>4355</v>
      </c>
      <c r="J295" s="234" t="s">
        <v>5418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1580</v>
      </c>
      <c r="B296" s="233" t="s">
        <v>5419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5420</v>
      </c>
      <c r="B297" s="234" t="s">
        <v>5421</v>
      </c>
      <c r="C297" s="234" t="s">
        <v>5422</v>
      </c>
      <c r="D297" s="234" t="s">
        <v>5416</v>
      </c>
      <c r="E297" s="234" t="s">
        <v>25</v>
      </c>
      <c r="F297" s="234" t="s">
        <v>5423</v>
      </c>
      <c r="G297" s="234" t="s">
        <v>25</v>
      </c>
      <c r="H297" s="234" t="s">
        <v>5424</v>
      </c>
      <c r="I297" s="234" t="s">
        <v>25</v>
      </c>
      <c r="J297" s="234" t="s">
        <v>5425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5426</v>
      </c>
      <c r="B298" s="234" t="s">
        <v>5427</v>
      </c>
      <c r="C298" s="234" t="s">
        <v>5428</v>
      </c>
      <c r="D298" s="234" t="s">
        <v>5429</v>
      </c>
      <c r="E298" s="234" t="s">
        <v>25</v>
      </c>
      <c r="F298" s="234" t="s">
        <v>25</v>
      </c>
      <c r="G298" s="234" t="s">
        <v>5430</v>
      </c>
      <c r="H298" s="234" t="s">
        <v>5431</v>
      </c>
      <c r="I298" s="234" t="s">
        <v>5431</v>
      </c>
      <c r="J298" s="234" t="s">
        <v>5432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5433</v>
      </c>
      <c r="B299" s="234" t="s">
        <v>5434</v>
      </c>
      <c r="C299" s="234" t="s">
        <v>5435</v>
      </c>
      <c r="D299" s="234" t="s">
        <v>25</v>
      </c>
      <c r="E299" s="234" t="s">
        <v>25</v>
      </c>
      <c r="F299" s="234" t="s">
        <v>25</v>
      </c>
      <c r="G299" s="234" t="s">
        <v>25</v>
      </c>
      <c r="H299" s="234" t="s">
        <v>5436</v>
      </c>
      <c r="I299" s="234" t="s">
        <v>5437</v>
      </c>
      <c r="J299" s="234" t="s">
        <v>5438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5439</v>
      </c>
      <c r="B300" s="234" t="s">
        <v>5440</v>
      </c>
      <c r="C300" s="234" t="s">
        <v>5441</v>
      </c>
      <c r="D300" s="234" t="s">
        <v>25</v>
      </c>
      <c r="E300" s="234" t="s">
        <v>25</v>
      </c>
      <c r="F300" s="234" t="s">
        <v>5442</v>
      </c>
      <c r="G300" s="234" t="s">
        <v>25</v>
      </c>
      <c r="H300" s="234" t="s">
        <v>5443</v>
      </c>
      <c r="I300" s="234" t="s">
        <v>5437</v>
      </c>
      <c r="J300" s="234" t="s">
        <v>5444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1584</v>
      </c>
      <c r="B301" s="233" t="s">
        <v>5445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5446</v>
      </c>
      <c r="B302" s="234" t="s">
        <v>5447</v>
      </c>
      <c r="C302" s="234" t="s">
        <v>5448</v>
      </c>
      <c r="D302" s="234" t="s">
        <v>25</v>
      </c>
      <c r="E302" s="234" t="s">
        <v>25</v>
      </c>
      <c r="F302" s="234" t="s">
        <v>25</v>
      </c>
      <c r="G302" s="234" t="s">
        <v>25</v>
      </c>
      <c r="H302" s="234" t="s">
        <v>5449</v>
      </c>
      <c r="I302" s="234" t="s">
        <v>25</v>
      </c>
      <c r="J302" s="234" t="s">
        <v>5450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5451</v>
      </c>
      <c r="B303" s="234" t="s">
        <v>5452</v>
      </c>
      <c r="C303" s="234" t="s">
        <v>5453</v>
      </c>
      <c r="D303" s="234" t="s">
        <v>5454</v>
      </c>
      <c r="E303" s="234" t="s">
        <v>25</v>
      </c>
      <c r="F303" s="234" t="s">
        <v>25</v>
      </c>
      <c r="G303" s="234" t="s">
        <v>25</v>
      </c>
      <c r="H303" s="234" t="s">
        <v>5455</v>
      </c>
      <c r="I303" s="234" t="s">
        <v>4385</v>
      </c>
      <c r="J303" s="234" t="s">
        <v>5456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5457</v>
      </c>
      <c r="B304" s="234" t="s">
        <v>5458</v>
      </c>
      <c r="C304" s="234" t="s">
        <v>5459</v>
      </c>
      <c r="D304" s="234" t="s">
        <v>5454</v>
      </c>
      <c r="E304" s="234" t="s">
        <v>25</v>
      </c>
      <c r="F304" s="234" t="s">
        <v>5460</v>
      </c>
      <c r="G304" s="234" t="s">
        <v>25</v>
      </c>
      <c r="H304" s="234" t="s">
        <v>5461</v>
      </c>
      <c r="I304" s="234" t="s">
        <v>25</v>
      </c>
      <c r="J304" s="234" t="s">
        <v>5462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5463</v>
      </c>
      <c r="B305" s="234" t="s">
        <v>5464</v>
      </c>
      <c r="C305" s="234" t="s">
        <v>5465</v>
      </c>
      <c r="D305" s="234" t="s">
        <v>5466</v>
      </c>
      <c r="E305" s="234" t="s">
        <v>25</v>
      </c>
      <c r="F305" s="234" t="s">
        <v>25</v>
      </c>
      <c r="G305" s="234" t="s">
        <v>25</v>
      </c>
      <c r="H305" s="234" t="s">
        <v>5467</v>
      </c>
      <c r="I305" s="234" t="s">
        <v>5468</v>
      </c>
      <c r="J305" s="234" t="s">
        <v>5469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5470</v>
      </c>
      <c r="B306" s="234" t="s">
        <v>5471</v>
      </c>
      <c r="C306" s="234" t="s">
        <v>5472</v>
      </c>
      <c r="D306" s="234" t="s">
        <v>5473</v>
      </c>
      <c r="E306" s="234" t="s">
        <v>25</v>
      </c>
      <c r="F306" s="234" t="s">
        <v>25</v>
      </c>
      <c r="G306" s="234" t="s">
        <v>25</v>
      </c>
      <c r="H306" s="234" t="s">
        <v>5474</v>
      </c>
      <c r="I306" s="234" t="s">
        <v>4385</v>
      </c>
      <c r="J306" s="234" t="s">
        <v>5475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1588</v>
      </c>
      <c r="B307" s="233" t="s">
        <v>5476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5477</v>
      </c>
      <c r="B308" s="234" t="s">
        <v>5478</v>
      </c>
      <c r="C308" s="234" t="s">
        <v>5479</v>
      </c>
      <c r="D308" s="234" t="s">
        <v>5473</v>
      </c>
      <c r="E308" s="234" t="s">
        <v>25</v>
      </c>
      <c r="F308" s="234" t="s">
        <v>5480</v>
      </c>
      <c r="G308" s="234" t="s">
        <v>25</v>
      </c>
      <c r="H308" s="234" t="s">
        <v>5481</v>
      </c>
      <c r="I308" s="234" t="s">
        <v>5482</v>
      </c>
      <c r="J308" s="234" t="s">
        <v>5483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1592</v>
      </c>
      <c r="B309" s="233" t="s">
        <v>5484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5485</v>
      </c>
      <c r="B310" s="234" t="s">
        <v>5486</v>
      </c>
      <c r="C310" s="234" t="s">
        <v>5487</v>
      </c>
      <c r="D310" s="234" t="s">
        <v>25</v>
      </c>
      <c r="E310" s="234" t="s">
        <v>25</v>
      </c>
      <c r="F310" s="234" t="s">
        <v>5488</v>
      </c>
      <c r="G310" s="234" t="s">
        <v>25</v>
      </c>
      <c r="H310" s="234" t="s">
        <v>5489</v>
      </c>
      <c r="I310" s="234" t="s">
        <v>5490</v>
      </c>
      <c r="J310" s="234" t="s">
        <v>5491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5492</v>
      </c>
      <c r="B311" s="234" t="s">
        <v>5493</v>
      </c>
      <c r="C311" s="234" t="s">
        <v>5494</v>
      </c>
      <c r="D311" s="234" t="s">
        <v>5495</v>
      </c>
      <c r="E311" s="234" t="s">
        <v>25</v>
      </c>
      <c r="F311" s="234" t="s">
        <v>25</v>
      </c>
      <c r="G311" s="234" t="s">
        <v>5496</v>
      </c>
      <c r="H311" s="234" t="s">
        <v>5497</v>
      </c>
      <c r="I311" s="234" t="s">
        <v>25</v>
      </c>
      <c r="J311" s="234" t="s">
        <v>5498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5499</v>
      </c>
      <c r="B312" s="234" t="s">
        <v>5500</v>
      </c>
      <c r="C312" s="234" t="s">
        <v>5501</v>
      </c>
      <c r="D312" s="234" t="s">
        <v>5502</v>
      </c>
      <c r="E312" s="234" t="s">
        <v>25</v>
      </c>
      <c r="F312" s="234" t="s">
        <v>25</v>
      </c>
      <c r="G312" s="234" t="s">
        <v>25</v>
      </c>
      <c r="H312" s="234" t="s">
        <v>5503</v>
      </c>
      <c r="I312" s="234" t="s">
        <v>25</v>
      </c>
      <c r="J312" s="234" t="s">
        <v>5504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5505</v>
      </c>
      <c r="B313" s="234" t="s">
        <v>5506</v>
      </c>
      <c r="C313" s="234" t="s">
        <v>5507</v>
      </c>
      <c r="D313" s="234" t="s">
        <v>5508</v>
      </c>
      <c r="E313" s="234" t="s">
        <v>25</v>
      </c>
      <c r="F313" s="234" t="s">
        <v>25</v>
      </c>
      <c r="G313" s="234" t="s">
        <v>5509</v>
      </c>
      <c r="H313" s="234" t="s">
        <v>5510</v>
      </c>
      <c r="I313" s="234" t="s">
        <v>5511</v>
      </c>
      <c r="J313" s="234" t="s">
        <v>5512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5513</v>
      </c>
      <c r="B314" s="234" t="s">
        <v>5514</v>
      </c>
      <c r="C314" s="234" t="s">
        <v>5515</v>
      </c>
      <c r="D314" s="234" t="s">
        <v>5516</v>
      </c>
      <c r="E314" s="234" t="s">
        <v>25</v>
      </c>
      <c r="F314" s="234" t="s">
        <v>25</v>
      </c>
      <c r="G314" s="234" t="s">
        <v>5517</v>
      </c>
      <c r="H314" s="234" t="s">
        <v>5518</v>
      </c>
      <c r="I314" s="234" t="s">
        <v>5519</v>
      </c>
      <c r="J314" s="234" t="s">
        <v>5520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5521</v>
      </c>
      <c r="B315" s="233" t="s">
        <v>5522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5523</v>
      </c>
      <c r="B316" s="234" t="s">
        <v>5524</v>
      </c>
      <c r="C316" s="234" t="s">
        <v>5525</v>
      </c>
      <c r="D316" s="234" t="s">
        <v>25</v>
      </c>
      <c r="E316" s="234" t="s">
        <v>25</v>
      </c>
      <c r="F316" s="234" t="s">
        <v>25</v>
      </c>
      <c r="G316" s="234" t="s">
        <v>25</v>
      </c>
      <c r="H316" s="234" t="s">
        <v>5526</v>
      </c>
      <c r="I316" s="234" t="s">
        <v>5527</v>
      </c>
      <c r="J316" s="234" t="s">
        <v>5528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5529</v>
      </c>
      <c r="B317" s="234" t="s">
        <v>5530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5531</v>
      </c>
      <c r="B318" s="233" t="s">
        <v>5532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5533</v>
      </c>
      <c r="B319" s="234" t="s">
        <v>5534</v>
      </c>
      <c r="C319" s="234" t="s">
        <v>5535</v>
      </c>
      <c r="D319" s="234" t="s">
        <v>5536</v>
      </c>
      <c r="E319" s="234" t="s">
        <v>25</v>
      </c>
      <c r="F319" s="234" t="s">
        <v>5537</v>
      </c>
      <c r="G319" s="234" t="s">
        <v>5538</v>
      </c>
      <c r="H319" s="234" t="s">
        <v>5539</v>
      </c>
      <c r="I319" s="234" t="s">
        <v>25</v>
      </c>
      <c r="J319" s="234" t="s">
        <v>5540</v>
      </c>
      <c r="K319" s="237">
        <f>IF(COUNTIF(L319:AY319,"&lt;&gt;")=0,"",SUMPRODUCT(((Recommendations[ImplStatus]="Implemented")+(Recommendations[ImplStatus]="Compensated"))*ISNUMBER(MATCH(Recommendations[Id],L319:AY319,0)))/COUNTIF(L319:AY319,"&lt;&gt;"))</f>
        <v>0</v>
      </c>
      <c r="L319" s="240" t="s">
        <v>542</v>
      </c>
      <c r="M319" s="240" t="s">
        <v>612</v>
      </c>
      <c r="N319" s="240" t="s">
        <v>618</v>
      </c>
      <c r="O319" s="240" t="s">
        <v>624</v>
      </c>
      <c r="P319" s="240" t="s">
        <v>631</v>
      </c>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5541</v>
      </c>
      <c r="B320" s="234" t="s">
        <v>5542</v>
      </c>
      <c r="C320" s="234" t="s">
        <v>5543</v>
      </c>
      <c r="D320" s="234" t="s">
        <v>5544</v>
      </c>
      <c r="E320" s="234" t="s">
        <v>25</v>
      </c>
      <c r="F320" s="234" t="s">
        <v>25</v>
      </c>
      <c r="G320" s="234" t="s">
        <v>25</v>
      </c>
      <c r="H320" s="234" t="s">
        <v>5545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5546</v>
      </c>
      <c r="B321" s="234" t="s">
        <v>5547</v>
      </c>
      <c r="C321" s="234" t="s">
        <v>5548</v>
      </c>
      <c r="D321" s="234" t="s">
        <v>5549</v>
      </c>
      <c r="E321" s="234" t="s">
        <v>25</v>
      </c>
      <c r="F321" s="234" t="s">
        <v>25</v>
      </c>
      <c r="G321" s="234" t="s">
        <v>25</v>
      </c>
      <c r="H321" s="234" t="s">
        <v>5550</v>
      </c>
      <c r="I321" s="234" t="s">
        <v>25</v>
      </c>
      <c r="J321" s="234" t="s">
        <v>5551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5552</v>
      </c>
      <c r="B322" s="234" t="s">
        <v>5553</v>
      </c>
      <c r="C322" s="234" t="s">
        <v>5554</v>
      </c>
      <c r="D322" s="234" t="s">
        <v>5555</v>
      </c>
      <c r="E322" s="234" t="s">
        <v>25</v>
      </c>
      <c r="F322" s="234" t="s">
        <v>25</v>
      </c>
      <c r="G322" s="234" t="s">
        <v>25</v>
      </c>
      <c r="H322" s="234" t="s">
        <v>5556</v>
      </c>
      <c r="I322" s="234" t="s">
        <v>25</v>
      </c>
      <c r="J322" s="234" t="s">
        <v>5557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5558</v>
      </c>
      <c r="B323" s="234" t="s">
        <v>5559</v>
      </c>
      <c r="C323" s="234" t="s">
        <v>5560</v>
      </c>
      <c r="D323" s="234" t="s">
        <v>25</v>
      </c>
      <c r="E323" s="234" t="s">
        <v>25</v>
      </c>
      <c r="F323" s="234" t="s">
        <v>25</v>
      </c>
      <c r="G323" s="234" t="s">
        <v>25</v>
      </c>
      <c r="H323" s="234" t="s">
        <v>5561</v>
      </c>
      <c r="I323" s="234" t="s">
        <v>4385</v>
      </c>
      <c r="J323" s="234" t="s">
        <v>5562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5563</v>
      </c>
      <c r="B324" s="234" t="s">
        <v>5564</v>
      </c>
      <c r="C324" s="234" t="s">
        <v>5565</v>
      </c>
      <c r="D324" s="234" t="s">
        <v>25</v>
      </c>
      <c r="E324" s="234" t="s">
        <v>25</v>
      </c>
      <c r="F324" s="234" t="s">
        <v>25</v>
      </c>
      <c r="G324" s="234" t="s">
        <v>25</v>
      </c>
      <c r="H324" s="234" t="s">
        <v>5566</v>
      </c>
      <c r="I324" s="234" t="s">
        <v>5567</v>
      </c>
      <c r="J324" s="234" t="s">
        <v>5568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5569</v>
      </c>
      <c r="B325" s="234" t="s">
        <v>5570</v>
      </c>
      <c r="C325" s="234" t="s">
        <v>5571</v>
      </c>
      <c r="D325" s="234" t="s">
        <v>5572</v>
      </c>
      <c r="E325" s="234" t="s">
        <v>25</v>
      </c>
      <c r="F325" s="234" t="s">
        <v>25</v>
      </c>
      <c r="G325" s="234" t="s">
        <v>25</v>
      </c>
      <c r="H325" s="234" t="s">
        <v>5573</v>
      </c>
      <c r="I325" s="234" t="s">
        <v>25</v>
      </c>
      <c r="J325" s="234" t="s">
        <v>5574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5575</v>
      </c>
      <c r="B326" s="241" t="s">
        <v>5576</v>
      </c>
      <c r="C326" s="241" t="s">
        <v>5577</v>
      </c>
      <c r="D326" s="241" t="s">
        <v>5578</v>
      </c>
      <c r="E326" s="241" t="s">
        <v>25</v>
      </c>
      <c r="F326" s="241" t="s">
        <v>25</v>
      </c>
      <c r="G326" s="241" t="s">
        <v>25</v>
      </c>
      <c r="H326" s="241" t="s">
        <v>5579</v>
      </c>
      <c r="I326" s="241" t="s">
        <v>4385</v>
      </c>
      <c r="J326" s="241" t="s">
        <v>5580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889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IFERROR(INDEX('Recommendations'!$I$2:$I$128, MATCH(L2,'Recommendations'!$B$2:$B$128,0))="Implemented", FALSE))</xm:f>
            <x14:dxf>
              <font>
                <color rgb="FF000000"/>
              </font>
              <fill>
                <patternFill>
                  <bgColor rgb="FF3C7D22"/>
                </patternFill>
              </fill>
            </x14:dxf>
          </x14:cfRule>
          <x14:cfRule type="expression" priority="2" id="{00000000-000E-0000-0A00-000002000000}">
            <xm:f>AND(L2&lt;&gt;"", IFERROR(INDEX('Recommendations'!$I$2:$I$128, MATCH(L2,'Recommendations'!$B$2:$B$128,0))="Compensated", FALSE))</xm:f>
            <x14:dxf>
              <font>
                <color rgb="FF000000"/>
              </font>
              <fill>
                <patternFill>
                  <bgColor rgb="FFC6E0B4"/>
                </patternFill>
              </fill>
            </x14:dxf>
          </x14:cfRule>
          <x14:cfRule type="expression" priority="3" id="{00000000-000E-0000-0A00-000003000000}">
            <xm:f>AND(L2&lt;&gt;"", IFERROR(INDEX('Recommendations'!$I$2:$I$128, MATCH(L2,'Recommendations'!$B$2:$B$128,0))="Testing", FALSE))</xm:f>
            <x14:dxf>
              <font>
                <color rgb="FF000000"/>
              </font>
              <fill>
                <patternFill>
                  <bgColor rgb="FFFFC000"/>
                </patternFill>
              </fill>
            </x14:dxf>
          </x14:cfRule>
          <x14:cfRule type="expression" priority="4" id="{00000000-000E-0000-0A00-000004000000}">
            <xm:f>AND(L2&lt;&gt;"", IFERROR(INDEX('Recommendations'!$I$2:$I$128, MATCH(L2,'Recommendations'!$B$2:$B$128,0))="Failed", FALSE))</xm:f>
            <x14:dxf>
              <font>
                <color rgb="FF000000"/>
              </font>
              <fill>
                <patternFill>
                  <bgColor rgb="FFD82891"/>
                </patternFill>
              </fill>
            </x14:dxf>
          </x14:cfRule>
          <x14:cfRule type="expression" priority="5" id="{00000000-000E-0000-0A00-000005000000}">
            <xm:f>AND(L2&lt;&gt;"", IFERROR(INDEX('Recommendations'!$I$2:$I$128, MATCH(L2,'Recommendations'!$B$2:$B$128,0))="Risk Accepted", FALSE))</xm:f>
            <x14:dxf>
              <font>
                <color rgb="FF000000"/>
              </font>
              <fill>
                <patternFill>
                  <bgColor rgb="FFD9D9D9"/>
                </patternFill>
              </fill>
            </x14:dxf>
          </x14:cfRule>
          <x14:cfRule type="expression" priority="6" id="{00000000-000E-0000-0A00-000006000000}">
            <xm:f>AND(L2&lt;&gt;"", IFERROR(INDEX('Recommendations'!$I$2:$I$128, MATCH(L2,'Recommendations'!$B$2:$B$128,0))="N/A",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2759</v>
      </c>
      <c r="B1" s="286" t="s">
        <v>3644</v>
      </c>
      <c r="C1" s="286" t="s">
        <v>1</v>
      </c>
      <c r="D1" s="286" t="s">
        <v>1134</v>
      </c>
      <c r="E1" s="286" t="s">
        <v>5581</v>
      </c>
      <c r="F1" s="286" t="s">
        <v>5582</v>
      </c>
      <c r="G1" s="286" t="s">
        <v>1139</v>
      </c>
      <c r="H1" s="286" t="s">
        <v>1140</v>
      </c>
      <c r="I1" s="286" t="s">
        <v>1141</v>
      </c>
      <c r="J1" s="286" t="s">
        <v>1142</v>
      </c>
      <c r="K1" s="286" t="s">
        <v>1143</v>
      </c>
      <c r="L1" s="286" t="s">
        <v>1144</v>
      </c>
      <c r="M1" s="286" t="s">
        <v>1145</v>
      </c>
      <c r="N1" s="286" t="s">
        <v>1146</v>
      </c>
      <c r="O1" s="286" t="s">
        <v>1147</v>
      </c>
      <c r="P1" s="286" t="s">
        <v>1148</v>
      </c>
      <c r="Q1" s="286" t="s">
        <v>1149</v>
      </c>
      <c r="R1" s="286" t="s">
        <v>1150</v>
      </c>
      <c r="S1" s="286" t="s">
        <v>1151</v>
      </c>
      <c r="T1" s="286" t="s">
        <v>1152</v>
      </c>
      <c r="U1" s="286" t="s">
        <v>1153</v>
      </c>
      <c r="V1" s="286" t="s">
        <v>1154</v>
      </c>
      <c r="W1" s="286" t="s">
        <v>1155</v>
      </c>
      <c r="X1" s="286" t="s">
        <v>1156</v>
      </c>
      <c r="Y1" s="286" t="s">
        <v>1157</v>
      </c>
      <c r="Z1" s="286" t="s">
        <v>1158</v>
      </c>
      <c r="AA1" s="286" t="s">
        <v>1159</v>
      </c>
      <c r="AB1" s="286" t="s">
        <v>1160</v>
      </c>
      <c r="AC1" s="286" t="s">
        <v>1161</v>
      </c>
      <c r="AD1" s="286" t="s">
        <v>1162</v>
      </c>
      <c r="AE1" s="286" t="s">
        <v>1163</v>
      </c>
      <c r="AF1" s="286" t="s">
        <v>1164</v>
      </c>
      <c r="AG1" s="286" t="s">
        <v>1165</v>
      </c>
      <c r="AH1" s="286" t="s">
        <v>1166</v>
      </c>
      <c r="AI1" s="286" t="s">
        <v>1167</v>
      </c>
      <c r="AJ1" s="286" t="s">
        <v>1168</v>
      </c>
      <c r="AK1" s="286" t="s">
        <v>1169</v>
      </c>
      <c r="AL1" s="286" t="s">
        <v>1170</v>
      </c>
      <c r="AM1" s="286" t="s">
        <v>1171</v>
      </c>
      <c r="AN1" s="286" t="s">
        <v>1172</v>
      </c>
      <c r="AO1" s="286" t="s">
        <v>1173</v>
      </c>
      <c r="AP1" s="286" t="s">
        <v>1174</v>
      </c>
      <c r="AQ1" s="286" t="s">
        <v>1175</v>
      </c>
      <c r="AR1" s="286" t="s">
        <v>1176</v>
      </c>
      <c r="AS1" s="286" t="s">
        <v>1177</v>
      </c>
      <c r="AT1" s="286" t="s">
        <v>1178</v>
      </c>
      <c r="AU1" s="287" t="s">
        <v>1179</v>
      </c>
    </row>
    <row r="2" spans="1:47" ht="60" customHeight="1" outlineLevel="1" x14ac:dyDescent="0.35">
      <c r="A2" s="277" t="s">
        <v>5583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5583</v>
      </c>
      <c r="B3" s="256" t="s">
        <v>5584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5583</v>
      </c>
      <c r="B4" s="257" t="s">
        <v>5584</v>
      </c>
      <c r="C4" s="258" t="s">
        <v>5585</v>
      </c>
      <c r="D4" s="261" t="s">
        <v>5586</v>
      </c>
      <c r="E4" s="262" t="s">
        <v>5587</v>
      </c>
      <c r="F4" s="265" t="s">
        <v>5588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5583</v>
      </c>
      <c r="B5" s="257" t="s">
        <v>5584</v>
      </c>
      <c r="C5" s="258" t="s">
        <v>5589</v>
      </c>
      <c r="D5" s="261" t="s">
        <v>5590</v>
      </c>
      <c r="E5" s="262" t="s">
        <v>5587</v>
      </c>
      <c r="F5" s="265" t="s">
        <v>5588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5583</v>
      </c>
      <c r="B6" s="257" t="s">
        <v>5584</v>
      </c>
      <c r="C6" s="258" t="s">
        <v>5591</v>
      </c>
      <c r="D6" s="261" t="s">
        <v>5592</v>
      </c>
      <c r="E6" s="262" t="s">
        <v>5587</v>
      </c>
      <c r="F6" s="265" t="s">
        <v>5588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5583</v>
      </c>
      <c r="B7" s="257" t="s">
        <v>5584</v>
      </c>
      <c r="C7" s="258" t="s">
        <v>5593</v>
      </c>
      <c r="D7" s="261" t="s">
        <v>5594</v>
      </c>
      <c r="E7" s="262" t="s">
        <v>5587</v>
      </c>
      <c r="F7" s="265" t="s">
        <v>5588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5583</v>
      </c>
      <c r="B8" s="257" t="s">
        <v>5584</v>
      </c>
      <c r="C8" s="258" t="s">
        <v>5595</v>
      </c>
      <c r="D8" s="261" t="s">
        <v>5596</v>
      </c>
      <c r="E8" s="262" t="s">
        <v>5587</v>
      </c>
      <c r="F8" s="265" t="s">
        <v>5588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5583</v>
      </c>
      <c r="B9" s="257" t="s">
        <v>5584</v>
      </c>
      <c r="C9" s="258" t="s">
        <v>5597</v>
      </c>
      <c r="D9" s="261" t="s">
        <v>5598</v>
      </c>
      <c r="E9" s="262" t="s">
        <v>5587</v>
      </c>
      <c r="F9" s="265" t="s">
        <v>5588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5583</v>
      </c>
      <c r="B10" s="257" t="s">
        <v>5584</v>
      </c>
      <c r="C10" s="258" t="s">
        <v>5599</v>
      </c>
      <c r="D10" s="261" t="s">
        <v>5600</v>
      </c>
      <c r="E10" s="262" t="s">
        <v>5587</v>
      </c>
      <c r="F10" s="265" t="s">
        <v>5588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5583</v>
      </c>
      <c r="B11" s="257" t="s">
        <v>5584</v>
      </c>
      <c r="C11" s="258" t="s">
        <v>5601</v>
      </c>
      <c r="D11" s="261" t="s">
        <v>5602</v>
      </c>
      <c r="E11" s="262" t="s">
        <v>5587</v>
      </c>
      <c r="F11" s="265" t="s">
        <v>5588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5583</v>
      </c>
      <c r="B12" s="257" t="s">
        <v>5584</v>
      </c>
      <c r="C12" s="258" t="s">
        <v>5603</v>
      </c>
      <c r="D12" s="261" t="s">
        <v>5604</v>
      </c>
      <c r="E12" s="262" t="s">
        <v>5587</v>
      </c>
      <c r="F12" s="265" t="s">
        <v>5588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5583</v>
      </c>
      <c r="B13" s="257" t="s">
        <v>5584</v>
      </c>
      <c r="C13" s="258" t="s">
        <v>5605</v>
      </c>
      <c r="D13" s="261" t="s">
        <v>5606</v>
      </c>
      <c r="E13" s="262" t="s">
        <v>5587</v>
      </c>
      <c r="F13" s="265" t="s">
        <v>5588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5583</v>
      </c>
      <c r="B14" s="257" t="s">
        <v>5584</v>
      </c>
      <c r="C14" s="258" t="s">
        <v>5607</v>
      </c>
      <c r="D14" s="261" t="s">
        <v>5608</v>
      </c>
      <c r="E14" s="262" t="s">
        <v>5587</v>
      </c>
      <c r="F14" s="265" t="s">
        <v>5588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5583</v>
      </c>
      <c r="B15" s="257" t="s">
        <v>5584</v>
      </c>
      <c r="C15" s="258" t="s">
        <v>5609</v>
      </c>
      <c r="D15" s="261" t="s">
        <v>5610</v>
      </c>
      <c r="E15" s="262" t="s">
        <v>5587</v>
      </c>
      <c r="F15" s="265" t="s">
        <v>5588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5583</v>
      </c>
      <c r="B16" s="257" t="s">
        <v>5584</v>
      </c>
      <c r="C16" s="258" t="s">
        <v>5611</v>
      </c>
      <c r="D16" s="261" t="s">
        <v>5612</v>
      </c>
      <c r="E16" s="262" t="s">
        <v>5587</v>
      </c>
      <c r="F16" s="265" t="s">
        <v>5588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5583</v>
      </c>
      <c r="B17" s="256" t="s">
        <v>5613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5583</v>
      </c>
      <c r="B18" s="257" t="s">
        <v>5613</v>
      </c>
      <c r="C18" s="258" t="s">
        <v>5614</v>
      </c>
      <c r="D18" s="261" t="s">
        <v>5615</v>
      </c>
      <c r="E18" s="262" t="s">
        <v>5616</v>
      </c>
      <c r="F18" s="265" t="s">
        <v>5617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5583</v>
      </c>
      <c r="B19" s="257" t="s">
        <v>5613</v>
      </c>
      <c r="C19" s="258" t="s">
        <v>5618</v>
      </c>
      <c r="D19" s="261" t="s">
        <v>5619</v>
      </c>
      <c r="E19" s="262" t="s">
        <v>5616</v>
      </c>
      <c r="F19" s="265" t="s">
        <v>5617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5583</v>
      </c>
      <c r="B20" s="257" t="s">
        <v>5613</v>
      </c>
      <c r="C20" s="258" t="s">
        <v>5620</v>
      </c>
      <c r="D20" s="261" t="s">
        <v>5621</v>
      </c>
      <c r="E20" s="262" t="s">
        <v>5616</v>
      </c>
      <c r="F20" s="265" t="s">
        <v>5617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5583</v>
      </c>
      <c r="B21" s="257" t="s">
        <v>5613</v>
      </c>
      <c r="C21" s="258" t="s">
        <v>5622</v>
      </c>
      <c r="D21" s="261" t="s">
        <v>5623</v>
      </c>
      <c r="E21" s="262" t="s">
        <v>5616</v>
      </c>
      <c r="F21" s="265" t="s">
        <v>5617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5583</v>
      </c>
      <c r="B22" s="257" t="s">
        <v>5613</v>
      </c>
      <c r="C22" s="258" t="s">
        <v>5624</v>
      </c>
      <c r="D22" s="261" t="s">
        <v>5625</v>
      </c>
      <c r="E22" s="262" t="s">
        <v>5616</v>
      </c>
      <c r="F22" s="265" t="s">
        <v>5617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5583</v>
      </c>
      <c r="B23" s="257" t="s">
        <v>5613</v>
      </c>
      <c r="C23" s="258" t="s">
        <v>5626</v>
      </c>
      <c r="D23" s="261" t="s">
        <v>5627</v>
      </c>
      <c r="E23" s="262" t="s">
        <v>5587</v>
      </c>
      <c r="F23" s="265" t="s">
        <v>5588</v>
      </c>
      <c r="G23" s="268">
        <f>IF(COUNTIF(H23:AU23,"&lt;&gt;")=0,"",SUMPRODUCT(((Recommendations[ImplStatus]="Implemented")+(Recommendations[ImplStatus]="Compensated"))*ISNUMBER(MATCH(Recommendations[Id],H23:AU23,0)))/COUNTIF(H23:AU23,"&lt;&gt;"))</f>
        <v>0</v>
      </c>
      <c r="H23" s="269" t="s">
        <v>277</v>
      </c>
      <c r="I23" s="269" t="s">
        <v>283</v>
      </c>
      <c r="J23" s="269" t="s">
        <v>288</v>
      </c>
      <c r="K23" s="269" t="s">
        <v>293</v>
      </c>
      <c r="L23" s="269" t="s">
        <v>298</v>
      </c>
      <c r="M23" s="269" t="s">
        <v>303</v>
      </c>
      <c r="N23" s="269" t="s">
        <v>308</v>
      </c>
      <c r="O23" s="269" t="s">
        <v>314</v>
      </c>
      <c r="P23" s="269" t="s">
        <v>319</v>
      </c>
      <c r="Q23" s="269" t="s">
        <v>324</v>
      </c>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5583</v>
      </c>
      <c r="B24" s="257" t="s">
        <v>5613</v>
      </c>
      <c r="C24" s="258" t="s">
        <v>5628</v>
      </c>
      <c r="D24" s="261" t="s">
        <v>5629</v>
      </c>
      <c r="E24" s="262" t="s">
        <v>5587</v>
      </c>
      <c r="F24" s="265" t="s">
        <v>5588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5583</v>
      </c>
      <c r="B25" s="257" t="s">
        <v>5613</v>
      </c>
      <c r="C25" s="258" t="s">
        <v>5630</v>
      </c>
      <c r="D25" s="261" t="s">
        <v>5631</v>
      </c>
      <c r="E25" s="262" t="s">
        <v>5587</v>
      </c>
      <c r="F25" s="265" t="s">
        <v>5632</v>
      </c>
      <c r="G25" s="268">
        <f>IF(COUNTIF(H25:AU25,"&lt;&gt;")=0,"",SUMPRODUCT(((Recommendations[ImplStatus]="Implemented")+(Recommendations[ImplStatus]="Compensated"))*ISNUMBER(MATCH(Recommendations[Id],H25:AU25,0)))/COUNTIF(H25:AU25,"&lt;&gt;"))</f>
        <v>0</v>
      </c>
      <c r="H25" s="269" t="s">
        <v>351</v>
      </c>
      <c r="I25" s="269" t="s">
        <v>475</v>
      </c>
      <c r="J25" s="269" t="s">
        <v>483</v>
      </c>
      <c r="K25" s="269" t="s">
        <v>491</v>
      </c>
      <c r="L25" s="269" t="s">
        <v>519</v>
      </c>
      <c r="M25" s="269" t="s">
        <v>527</v>
      </c>
      <c r="N25" s="269" t="s">
        <v>535</v>
      </c>
      <c r="O25" s="269" t="s">
        <v>550</v>
      </c>
      <c r="P25" s="269" t="s">
        <v>557</v>
      </c>
      <c r="Q25" s="269" t="s">
        <v>564</v>
      </c>
      <c r="R25" s="269" t="s">
        <v>570</v>
      </c>
      <c r="S25" s="269" t="s">
        <v>576</v>
      </c>
      <c r="T25" s="269" t="s">
        <v>583</v>
      </c>
      <c r="U25" s="269" t="s">
        <v>590</v>
      </c>
      <c r="V25" s="269" t="s">
        <v>605</v>
      </c>
      <c r="W25" s="269" t="s">
        <v>631</v>
      </c>
      <c r="X25" s="269" t="s">
        <v>637</v>
      </c>
      <c r="Y25" s="269" t="s">
        <v>645</v>
      </c>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5583</v>
      </c>
      <c r="B26" s="257" t="s">
        <v>5613</v>
      </c>
      <c r="C26" s="258" t="s">
        <v>5633</v>
      </c>
      <c r="D26" s="261" t="s">
        <v>5634</v>
      </c>
      <c r="E26" s="262" t="s">
        <v>5587</v>
      </c>
      <c r="F26" s="265" t="s">
        <v>5632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5583</v>
      </c>
      <c r="B27" s="257" t="s">
        <v>5613</v>
      </c>
      <c r="C27" s="258" t="s">
        <v>5635</v>
      </c>
      <c r="D27" s="261" t="s">
        <v>5636</v>
      </c>
      <c r="E27" s="262" t="s">
        <v>5587</v>
      </c>
      <c r="F27" s="265" t="s">
        <v>5632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5583</v>
      </c>
      <c r="B28" s="257" t="s">
        <v>5613</v>
      </c>
      <c r="C28" s="258" t="s">
        <v>5637</v>
      </c>
      <c r="D28" s="261" t="s">
        <v>5638</v>
      </c>
      <c r="E28" s="262" t="s">
        <v>5587</v>
      </c>
      <c r="F28" s="265" t="s">
        <v>5632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5583</v>
      </c>
      <c r="B29" s="257" t="s">
        <v>5613</v>
      </c>
      <c r="C29" s="258" t="s">
        <v>5639</v>
      </c>
      <c r="D29" s="261" t="s">
        <v>5640</v>
      </c>
      <c r="E29" s="262" t="s">
        <v>5587</v>
      </c>
      <c r="F29" s="265" t="s">
        <v>5632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5583</v>
      </c>
      <c r="B30" s="257" t="s">
        <v>5613</v>
      </c>
      <c r="C30" s="258" t="s">
        <v>5641</v>
      </c>
      <c r="D30" s="261" t="s">
        <v>5642</v>
      </c>
      <c r="E30" s="262" t="s">
        <v>5587</v>
      </c>
      <c r="F30" s="265" t="s">
        <v>5632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5583</v>
      </c>
      <c r="B31" s="257" t="s">
        <v>5613</v>
      </c>
      <c r="C31" s="258" t="s">
        <v>5643</v>
      </c>
      <c r="D31" s="261" t="s">
        <v>5644</v>
      </c>
      <c r="E31" s="262" t="s">
        <v>5587</v>
      </c>
      <c r="F31" s="265" t="s">
        <v>5632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5583</v>
      </c>
      <c r="B32" s="257" t="s">
        <v>5613</v>
      </c>
      <c r="C32" s="258" t="s">
        <v>5645</v>
      </c>
      <c r="D32" s="261" t="s">
        <v>5646</v>
      </c>
      <c r="E32" s="262" t="s">
        <v>5587</v>
      </c>
      <c r="F32" s="265" t="s">
        <v>5632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5583</v>
      </c>
      <c r="B33" s="257" t="s">
        <v>5613</v>
      </c>
      <c r="C33" s="258" t="s">
        <v>5647</v>
      </c>
      <c r="D33" s="261" t="s">
        <v>5648</v>
      </c>
      <c r="E33" s="262" t="s">
        <v>5616</v>
      </c>
      <c r="F33" s="265" t="s">
        <v>5617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5583</v>
      </c>
      <c r="B34" s="257" t="s">
        <v>5613</v>
      </c>
      <c r="C34" s="258" t="s">
        <v>5649</v>
      </c>
      <c r="D34" s="261" t="s">
        <v>5650</v>
      </c>
      <c r="E34" s="262" t="s">
        <v>5587</v>
      </c>
      <c r="F34" s="265" t="s">
        <v>5632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5583</v>
      </c>
      <c r="B35" s="256" t="s">
        <v>5651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5583</v>
      </c>
      <c r="B36" s="257" t="s">
        <v>5651</v>
      </c>
      <c r="C36" s="258" t="s">
        <v>5652</v>
      </c>
      <c r="D36" s="261" t="s">
        <v>5653</v>
      </c>
      <c r="E36" s="262" t="s">
        <v>5587</v>
      </c>
      <c r="F36" s="265" t="s">
        <v>5632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5583</v>
      </c>
      <c r="B37" s="257" t="s">
        <v>5651</v>
      </c>
      <c r="C37" s="258" t="s">
        <v>5654</v>
      </c>
      <c r="D37" s="261" t="s">
        <v>5655</v>
      </c>
      <c r="E37" s="262" t="s">
        <v>5587</v>
      </c>
      <c r="F37" s="265" t="s">
        <v>5656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5583</v>
      </c>
      <c r="B38" s="257" t="s">
        <v>5651</v>
      </c>
      <c r="C38" s="258" t="s">
        <v>5657</v>
      </c>
      <c r="D38" s="261" t="s">
        <v>5658</v>
      </c>
      <c r="E38" s="262" t="s">
        <v>5587</v>
      </c>
      <c r="F38" s="265" t="s">
        <v>5656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5583</v>
      </c>
      <c r="B39" s="257" t="s">
        <v>5651</v>
      </c>
      <c r="C39" s="258" t="s">
        <v>5659</v>
      </c>
      <c r="D39" s="261" t="s">
        <v>5660</v>
      </c>
      <c r="E39" s="262" t="s">
        <v>5587</v>
      </c>
      <c r="F39" s="265" t="s">
        <v>5656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5583</v>
      </c>
      <c r="B40" s="257" t="s">
        <v>5651</v>
      </c>
      <c r="C40" s="258" t="s">
        <v>5661</v>
      </c>
      <c r="D40" s="261" t="s">
        <v>5662</v>
      </c>
      <c r="E40" s="262" t="s">
        <v>5587</v>
      </c>
      <c r="F40" s="265" t="s">
        <v>5656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5583</v>
      </c>
      <c r="B41" s="257" t="s">
        <v>5651</v>
      </c>
      <c r="C41" s="258" t="s">
        <v>5663</v>
      </c>
      <c r="D41" s="261" t="s">
        <v>5664</v>
      </c>
      <c r="E41" s="262" t="s">
        <v>5587</v>
      </c>
      <c r="F41" s="265" t="s">
        <v>5656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5583</v>
      </c>
      <c r="B42" s="257" t="s">
        <v>5651</v>
      </c>
      <c r="C42" s="258" t="s">
        <v>5665</v>
      </c>
      <c r="D42" s="261" t="s">
        <v>5666</v>
      </c>
      <c r="E42" s="262" t="s">
        <v>5587</v>
      </c>
      <c r="F42" s="265" t="s">
        <v>5656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5583</v>
      </c>
      <c r="B43" s="257" t="s">
        <v>5651</v>
      </c>
      <c r="C43" s="258" t="s">
        <v>5667</v>
      </c>
      <c r="D43" s="261" t="s">
        <v>5668</v>
      </c>
      <c r="E43" s="262" t="s">
        <v>5587</v>
      </c>
      <c r="F43" s="265" t="s">
        <v>5656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5583</v>
      </c>
      <c r="B44" s="257" t="s">
        <v>5651</v>
      </c>
      <c r="C44" s="258" t="s">
        <v>5669</v>
      </c>
      <c r="D44" s="261" t="s">
        <v>5670</v>
      </c>
      <c r="E44" s="262" t="s">
        <v>5587</v>
      </c>
      <c r="F44" s="265" t="s">
        <v>5656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5583</v>
      </c>
      <c r="B45" s="257" t="s">
        <v>5651</v>
      </c>
      <c r="C45" s="258" t="s">
        <v>5671</v>
      </c>
      <c r="D45" s="261" t="s">
        <v>5672</v>
      </c>
      <c r="E45" s="262" t="s">
        <v>5587</v>
      </c>
      <c r="F45" s="265" t="s">
        <v>5656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5583</v>
      </c>
      <c r="B46" s="257" t="s">
        <v>5651</v>
      </c>
      <c r="C46" s="258" t="s">
        <v>5673</v>
      </c>
      <c r="D46" s="261" t="s">
        <v>5674</v>
      </c>
      <c r="E46" s="262" t="s">
        <v>5587</v>
      </c>
      <c r="F46" s="265" t="s">
        <v>5656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5583</v>
      </c>
      <c r="B47" s="257" t="s">
        <v>5651</v>
      </c>
      <c r="C47" s="258" t="s">
        <v>5675</v>
      </c>
      <c r="D47" s="261" t="s">
        <v>5676</v>
      </c>
      <c r="E47" s="262" t="s">
        <v>5587</v>
      </c>
      <c r="F47" s="265" t="s">
        <v>5656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5583</v>
      </c>
      <c r="B48" s="257" t="s">
        <v>5651</v>
      </c>
      <c r="C48" s="258" t="s">
        <v>5677</v>
      </c>
      <c r="D48" s="261" t="s">
        <v>5678</v>
      </c>
      <c r="E48" s="262" t="s">
        <v>5587</v>
      </c>
      <c r="F48" s="265" t="s">
        <v>5656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5583</v>
      </c>
      <c r="B49" s="257" t="s">
        <v>5651</v>
      </c>
      <c r="C49" s="258" t="s">
        <v>5679</v>
      </c>
      <c r="D49" s="261" t="s">
        <v>5680</v>
      </c>
      <c r="E49" s="262" t="s">
        <v>5587</v>
      </c>
      <c r="F49" s="265" t="s">
        <v>5656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5583</v>
      </c>
      <c r="B50" s="256" t="s">
        <v>2883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5583</v>
      </c>
      <c r="B51" s="257" t="s">
        <v>2883</v>
      </c>
      <c r="C51" s="258" t="s">
        <v>5681</v>
      </c>
      <c r="D51" s="261" t="s">
        <v>5682</v>
      </c>
      <c r="E51" s="262" t="s">
        <v>5683</v>
      </c>
      <c r="F51" s="265" t="s">
        <v>5684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5583</v>
      </c>
      <c r="B52" s="257" t="s">
        <v>2883</v>
      </c>
      <c r="C52" s="258" t="s">
        <v>5685</v>
      </c>
      <c r="D52" s="261" t="s">
        <v>5686</v>
      </c>
      <c r="E52" s="262" t="s">
        <v>5683</v>
      </c>
      <c r="F52" s="265" t="s">
        <v>5684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5583</v>
      </c>
      <c r="B53" s="257" t="s">
        <v>2883</v>
      </c>
      <c r="C53" s="258" t="s">
        <v>5687</v>
      </c>
      <c r="D53" s="261" t="s">
        <v>5688</v>
      </c>
      <c r="E53" s="262" t="s">
        <v>5683</v>
      </c>
      <c r="F53" s="265" t="s">
        <v>5684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5583</v>
      </c>
      <c r="B54" s="257" t="s">
        <v>2883</v>
      </c>
      <c r="C54" s="258" t="s">
        <v>5689</v>
      </c>
      <c r="D54" s="261" t="s">
        <v>5690</v>
      </c>
      <c r="E54" s="262" t="s">
        <v>5683</v>
      </c>
      <c r="F54" s="265" t="s">
        <v>5684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5583</v>
      </c>
      <c r="B55" s="257" t="s">
        <v>2883</v>
      </c>
      <c r="C55" s="258" t="s">
        <v>5691</v>
      </c>
      <c r="D55" s="261" t="s">
        <v>5692</v>
      </c>
      <c r="E55" s="262" t="s">
        <v>5683</v>
      </c>
      <c r="F55" s="265" t="s">
        <v>5684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5583</v>
      </c>
      <c r="B56" s="257" t="s">
        <v>2883</v>
      </c>
      <c r="C56" s="258" t="s">
        <v>5693</v>
      </c>
      <c r="D56" s="261" t="s">
        <v>5694</v>
      </c>
      <c r="E56" s="262" t="s">
        <v>5683</v>
      </c>
      <c r="F56" s="265" t="s">
        <v>5684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5583</v>
      </c>
      <c r="B57" s="257" t="s">
        <v>2883</v>
      </c>
      <c r="C57" s="258" t="s">
        <v>5695</v>
      </c>
      <c r="D57" s="261" t="s">
        <v>5696</v>
      </c>
      <c r="E57" s="262" t="s">
        <v>5683</v>
      </c>
      <c r="F57" s="265" t="s">
        <v>5684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5583</v>
      </c>
      <c r="B58" s="257" t="s">
        <v>2883</v>
      </c>
      <c r="C58" s="258" t="s">
        <v>5697</v>
      </c>
      <c r="D58" s="261" t="s">
        <v>5698</v>
      </c>
      <c r="E58" s="262" t="s">
        <v>5587</v>
      </c>
      <c r="F58" s="265" t="s">
        <v>5684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5583</v>
      </c>
      <c r="B59" s="257" t="s">
        <v>2883</v>
      </c>
      <c r="C59" s="258" t="s">
        <v>5699</v>
      </c>
      <c r="D59" s="261" t="s">
        <v>5700</v>
      </c>
      <c r="E59" s="262" t="s">
        <v>5587</v>
      </c>
      <c r="F59" s="265" t="s">
        <v>5684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5583</v>
      </c>
      <c r="B60" s="256" t="s">
        <v>5701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5583</v>
      </c>
      <c r="B61" s="257" t="s">
        <v>5701</v>
      </c>
      <c r="C61" s="258" t="s">
        <v>5702</v>
      </c>
      <c r="D61" s="261" t="s">
        <v>5703</v>
      </c>
      <c r="E61" s="262" t="s">
        <v>5587</v>
      </c>
      <c r="F61" s="265" t="s">
        <v>5704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5583</v>
      </c>
      <c r="B62" s="257" t="s">
        <v>5701</v>
      </c>
      <c r="C62" s="258" t="s">
        <v>5705</v>
      </c>
      <c r="D62" s="261" t="s">
        <v>5706</v>
      </c>
      <c r="E62" s="262" t="s">
        <v>5587</v>
      </c>
      <c r="F62" s="265" t="s">
        <v>5704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5583</v>
      </c>
      <c r="B63" s="257" t="s">
        <v>5701</v>
      </c>
      <c r="C63" s="258" t="s">
        <v>5707</v>
      </c>
      <c r="D63" s="261" t="s">
        <v>5708</v>
      </c>
      <c r="E63" s="262" t="s">
        <v>5587</v>
      </c>
      <c r="F63" s="265" t="s">
        <v>5704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5583</v>
      </c>
      <c r="B64" s="257" t="s">
        <v>5701</v>
      </c>
      <c r="C64" s="258" t="s">
        <v>5709</v>
      </c>
      <c r="D64" s="261" t="s">
        <v>5710</v>
      </c>
      <c r="E64" s="262" t="s">
        <v>5587</v>
      </c>
      <c r="F64" s="265" t="s">
        <v>5704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5583</v>
      </c>
      <c r="B65" s="257" t="s">
        <v>5701</v>
      </c>
      <c r="C65" s="258" t="s">
        <v>5711</v>
      </c>
      <c r="D65" s="261" t="s">
        <v>5712</v>
      </c>
      <c r="E65" s="262" t="s">
        <v>5587</v>
      </c>
      <c r="F65" s="265" t="s">
        <v>5704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5583</v>
      </c>
      <c r="B66" s="257" t="s">
        <v>5701</v>
      </c>
      <c r="C66" s="258" t="s">
        <v>5713</v>
      </c>
      <c r="D66" s="261" t="s">
        <v>5714</v>
      </c>
      <c r="E66" s="262" t="s">
        <v>5587</v>
      </c>
      <c r="F66" s="265" t="s">
        <v>5704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5583</v>
      </c>
      <c r="B67" s="257" t="s">
        <v>5701</v>
      </c>
      <c r="C67" s="258" t="s">
        <v>5715</v>
      </c>
      <c r="D67" s="261" t="s">
        <v>5716</v>
      </c>
      <c r="E67" s="262" t="s">
        <v>5587</v>
      </c>
      <c r="F67" s="265" t="s">
        <v>5704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5583</v>
      </c>
      <c r="B68" s="257" t="s">
        <v>5701</v>
      </c>
      <c r="C68" s="258" t="s">
        <v>5717</v>
      </c>
      <c r="D68" s="261" t="s">
        <v>5718</v>
      </c>
      <c r="E68" s="262" t="s">
        <v>5587</v>
      </c>
      <c r="F68" s="265" t="s">
        <v>5719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5583</v>
      </c>
      <c r="B69" s="257" t="s">
        <v>5701</v>
      </c>
      <c r="C69" s="258" t="s">
        <v>5720</v>
      </c>
      <c r="D69" s="261" t="s">
        <v>5721</v>
      </c>
      <c r="E69" s="262" t="s">
        <v>5587</v>
      </c>
      <c r="F69" s="265" t="s">
        <v>5719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5583</v>
      </c>
      <c r="B70" s="257" t="s">
        <v>5701</v>
      </c>
      <c r="C70" s="258" t="s">
        <v>5722</v>
      </c>
      <c r="D70" s="261" t="s">
        <v>5723</v>
      </c>
      <c r="E70" s="262" t="s">
        <v>5587</v>
      </c>
      <c r="F70" s="265" t="s">
        <v>5719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5583</v>
      </c>
      <c r="B71" s="257" t="s">
        <v>5701</v>
      </c>
      <c r="C71" s="258" t="s">
        <v>5724</v>
      </c>
      <c r="D71" s="261" t="s">
        <v>5725</v>
      </c>
      <c r="E71" s="262" t="s">
        <v>5587</v>
      </c>
      <c r="F71" s="265" t="s">
        <v>5726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5583</v>
      </c>
      <c r="B72" s="257" t="s">
        <v>5701</v>
      </c>
      <c r="C72" s="258" t="s">
        <v>5727</v>
      </c>
      <c r="D72" s="261" t="s">
        <v>5728</v>
      </c>
      <c r="E72" s="262" t="s">
        <v>5587</v>
      </c>
      <c r="F72" s="265" t="s">
        <v>5704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5583</v>
      </c>
      <c r="B73" s="257" t="s">
        <v>5701</v>
      </c>
      <c r="C73" s="258" t="s">
        <v>5729</v>
      </c>
      <c r="D73" s="261" t="s">
        <v>5730</v>
      </c>
      <c r="E73" s="262" t="s">
        <v>5731</v>
      </c>
      <c r="F73" s="265" t="s">
        <v>5704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5583</v>
      </c>
      <c r="B74" s="256" t="s">
        <v>5732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5583</v>
      </c>
      <c r="B75" s="257" t="s">
        <v>5732</v>
      </c>
      <c r="C75" s="258" t="s">
        <v>5733</v>
      </c>
      <c r="D75" s="261" t="s">
        <v>5734</v>
      </c>
      <c r="E75" s="262" t="s">
        <v>5731</v>
      </c>
      <c r="F75" s="265" t="s">
        <v>5735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5583</v>
      </c>
      <c r="B76" s="257" t="s">
        <v>5732</v>
      </c>
      <c r="C76" s="258" t="s">
        <v>5736</v>
      </c>
      <c r="D76" s="261" t="s">
        <v>5737</v>
      </c>
      <c r="E76" s="262" t="s">
        <v>5731</v>
      </c>
      <c r="F76" s="265" t="s">
        <v>5735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5583</v>
      </c>
      <c r="B77" s="257" t="s">
        <v>5732</v>
      </c>
      <c r="C77" s="258" t="s">
        <v>5738</v>
      </c>
      <c r="D77" s="261" t="s">
        <v>5739</v>
      </c>
      <c r="E77" s="262" t="s">
        <v>5731</v>
      </c>
      <c r="F77" s="265" t="s">
        <v>5735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5583</v>
      </c>
      <c r="B78" s="257" t="s">
        <v>5732</v>
      </c>
      <c r="C78" s="258" t="s">
        <v>5740</v>
      </c>
      <c r="D78" s="261" t="s">
        <v>5741</v>
      </c>
      <c r="E78" s="262" t="s">
        <v>5731</v>
      </c>
      <c r="F78" s="265" t="s">
        <v>5735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5583</v>
      </c>
      <c r="B79" s="257" t="s">
        <v>5732</v>
      </c>
      <c r="C79" s="258" t="s">
        <v>5742</v>
      </c>
      <c r="D79" s="261" t="s">
        <v>5743</v>
      </c>
      <c r="E79" s="262" t="s">
        <v>5731</v>
      </c>
      <c r="F79" s="265" t="s">
        <v>5735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5583</v>
      </c>
      <c r="B80" s="257" t="s">
        <v>5732</v>
      </c>
      <c r="C80" s="258" t="s">
        <v>5744</v>
      </c>
      <c r="D80" s="261" t="s">
        <v>5745</v>
      </c>
      <c r="E80" s="262" t="s">
        <v>5731</v>
      </c>
      <c r="F80" s="265" t="s">
        <v>5735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5583</v>
      </c>
      <c r="B81" s="257" t="s">
        <v>5732</v>
      </c>
      <c r="C81" s="258" t="s">
        <v>5746</v>
      </c>
      <c r="D81" s="261" t="s">
        <v>5747</v>
      </c>
      <c r="E81" s="262" t="s">
        <v>5731</v>
      </c>
      <c r="F81" s="265" t="s">
        <v>5735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5583</v>
      </c>
      <c r="B82" s="257" t="s">
        <v>5732</v>
      </c>
      <c r="C82" s="258" t="s">
        <v>5748</v>
      </c>
      <c r="D82" s="261" t="s">
        <v>5749</v>
      </c>
      <c r="E82" s="262" t="s">
        <v>5731</v>
      </c>
      <c r="F82" s="265" t="s">
        <v>5735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5583</v>
      </c>
      <c r="B83" s="257" t="s">
        <v>5732</v>
      </c>
      <c r="C83" s="258" t="s">
        <v>5750</v>
      </c>
      <c r="D83" s="261" t="s">
        <v>5751</v>
      </c>
      <c r="E83" s="262" t="s">
        <v>5731</v>
      </c>
      <c r="F83" s="265" t="s">
        <v>5735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5583</v>
      </c>
      <c r="B84" s="257" t="s">
        <v>5732</v>
      </c>
      <c r="C84" s="258" t="s">
        <v>5752</v>
      </c>
      <c r="D84" s="261" t="s">
        <v>5753</v>
      </c>
      <c r="E84" s="262" t="s">
        <v>5731</v>
      </c>
      <c r="F84" s="265" t="s">
        <v>5735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5583</v>
      </c>
      <c r="B85" s="257" t="s">
        <v>5732</v>
      </c>
      <c r="C85" s="258" t="s">
        <v>5754</v>
      </c>
      <c r="D85" s="261" t="s">
        <v>5755</v>
      </c>
      <c r="E85" s="262" t="s">
        <v>5731</v>
      </c>
      <c r="F85" s="265" t="s">
        <v>5735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5583</v>
      </c>
      <c r="B86" s="257" t="s">
        <v>5732</v>
      </c>
      <c r="C86" s="258" t="s">
        <v>5756</v>
      </c>
      <c r="D86" s="261" t="s">
        <v>5757</v>
      </c>
      <c r="E86" s="262" t="s">
        <v>5731</v>
      </c>
      <c r="F86" s="265" t="s">
        <v>5735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5583</v>
      </c>
      <c r="B87" s="257" t="s">
        <v>5732</v>
      </c>
      <c r="C87" s="258" t="s">
        <v>5758</v>
      </c>
      <c r="D87" s="261" t="s">
        <v>5759</v>
      </c>
      <c r="E87" s="262" t="s">
        <v>5731</v>
      </c>
      <c r="F87" s="265" t="s">
        <v>5735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5583</v>
      </c>
      <c r="B88" s="257" t="s">
        <v>5732</v>
      </c>
      <c r="C88" s="258" t="s">
        <v>5760</v>
      </c>
      <c r="D88" s="261" t="s">
        <v>5761</v>
      </c>
      <c r="E88" s="262" t="s">
        <v>5731</v>
      </c>
      <c r="F88" s="265" t="s">
        <v>5719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5583</v>
      </c>
      <c r="B89" s="257" t="s">
        <v>5732</v>
      </c>
      <c r="C89" s="258" t="s">
        <v>5762</v>
      </c>
      <c r="D89" s="261" t="s">
        <v>5763</v>
      </c>
      <c r="E89" s="262" t="s">
        <v>5731</v>
      </c>
      <c r="F89" s="265" t="s">
        <v>5719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5583</v>
      </c>
      <c r="B90" s="257" t="s">
        <v>5732</v>
      </c>
      <c r="C90" s="258" t="s">
        <v>5764</v>
      </c>
      <c r="D90" s="261" t="s">
        <v>5765</v>
      </c>
      <c r="E90" s="262" t="s">
        <v>5731</v>
      </c>
      <c r="F90" s="265" t="s">
        <v>5719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5583</v>
      </c>
      <c r="B91" s="256" t="s">
        <v>5766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5583</v>
      </c>
      <c r="B92" s="257" t="s">
        <v>5766</v>
      </c>
      <c r="C92" s="258" t="s">
        <v>5767</v>
      </c>
      <c r="D92" s="261" t="s">
        <v>5768</v>
      </c>
      <c r="E92" s="262" t="s">
        <v>5587</v>
      </c>
      <c r="F92" s="265" t="s">
        <v>5719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5583</v>
      </c>
      <c r="B93" s="257" t="s">
        <v>5766</v>
      </c>
      <c r="C93" s="258" t="s">
        <v>5769</v>
      </c>
      <c r="D93" s="261" t="s">
        <v>5770</v>
      </c>
      <c r="E93" s="262" t="s">
        <v>5587</v>
      </c>
      <c r="F93" s="265" t="s">
        <v>5719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5583</v>
      </c>
      <c r="B94" s="257" t="s">
        <v>5766</v>
      </c>
      <c r="C94" s="258" t="s">
        <v>5771</v>
      </c>
      <c r="D94" s="261" t="s">
        <v>5772</v>
      </c>
      <c r="E94" s="262" t="s">
        <v>5587</v>
      </c>
      <c r="F94" s="265" t="s">
        <v>5719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5583</v>
      </c>
      <c r="B95" s="257" t="s">
        <v>5766</v>
      </c>
      <c r="C95" s="258" t="s">
        <v>5773</v>
      </c>
      <c r="D95" s="261" t="s">
        <v>5774</v>
      </c>
      <c r="E95" s="262" t="s">
        <v>5587</v>
      </c>
      <c r="F95" s="265" t="s">
        <v>5719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5583</v>
      </c>
      <c r="B96" s="257" t="s">
        <v>5766</v>
      </c>
      <c r="C96" s="258" t="s">
        <v>5775</v>
      </c>
      <c r="D96" s="261" t="s">
        <v>5776</v>
      </c>
      <c r="E96" s="262" t="s">
        <v>5587</v>
      </c>
      <c r="F96" s="265" t="s">
        <v>5719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5583</v>
      </c>
      <c r="B97" s="257" t="s">
        <v>5766</v>
      </c>
      <c r="C97" s="258" t="s">
        <v>5777</v>
      </c>
      <c r="D97" s="261" t="s">
        <v>5778</v>
      </c>
      <c r="E97" s="262" t="s">
        <v>5587</v>
      </c>
      <c r="F97" s="265" t="s">
        <v>5779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5583</v>
      </c>
      <c r="B98" s="257" t="s">
        <v>5766</v>
      </c>
      <c r="C98" s="258" t="s">
        <v>5780</v>
      </c>
      <c r="D98" s="261" t="s">
        <v>5781</v>
      </c>
      <c r="E98" s="262" t="s">
        <v>5587</v>
      </c>
      <c r="F98" s="265" t="s">
        <v>5779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5583</v>
      </c>
      <c r="B99" s="257" t="s">
        <v>5766</v>
      </c>
      <c r="C99" s="258" t="s">
        <v>5782</v>
      </c>
      <c r="D99" s="261" t="s">
        <v>5783</v>
      </c>
      <c r="E99" s="262" t="s">
        <v>5587</v>
      </c>
      <c r="F99" s="265" t="s">
        <v>5779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5583</v>
      </c>
      <c r="B100" s="257" t="s">
        <v>5766</v>
      </c>
      <c r="C100" s="258" t="s">
        <v>5784</v>
      </c>
      <c r="D100" s="261" t="s">
        <v>5785</v>
      </c>
      <c r="E100" s="262" t="s">
        <v>5587</v>
      </c>
      <c r="F100" s="265" t="s">
        <v>5779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5583</v>
      </c>
      <c r="B101" s="257" t="s">
        <v>5766</v>
      </c>
      <c r="C101" s="258" t="s">
        <v>5786</v>
      </c>
      <c r="D101" s="261" t="s">
        <v>5787</v>
      </c>
      <c r="E101" s="262" t="s">
        <v>5587</v>
      </c>
      <c r="F101" s="265" t="s">
        <v>5719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5583</v>
      </c>
      <c r="B102" s="257" t="s">
        <v>5766</v>
      </c>
      <c r="C102" s="258" t="s">
        <v>5788</v>
      </c>
      <c r="D102" s="261" t="s">
        <v>5789</v>
      </c>
      <c r="E102" s="262" t="s">
        <v>5731</v>
      </c>
      <c r="F102" s="265" t="s">
        <v>5719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5583</v>
      </c>
      <c r="B103" s="257" t="s">
        <v>5766</v>
      </c>
      <c r="C103" s="258" t="s">
        <v>5790</v>
      </c>
      <c r="D103" s="261" t="s">
        <v>5791</v>
      </c>
      <c r="E103" s="262" t="s">
        <v>5731</v>
      </c>
      <c r="F103" s="265" t="s">
        <v>5719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5583</v>
      </c>
      <c r="B104" s="257" t="s">
        <v>5766</v>
      </c>
      <c r="C104" s="258" t="s">
        <v>5792</v>
      </c>
      <c r="D104" s="261" t="s">
        <v>5793</v>
      </c>
      <c r="E104" s="262" t="s">
        <v>5731</v>
      </c>
      <c r="F104" s="265" t="s">
        <v>5719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5583</v>
      </c>
      <c r="B105" s="257" t="s">
        <v>5766</v>
      </c>
      <c r="C105" s="258" t="s">
        <v>5794</v>
      </c>
      <c r="D105" s="261" t="s">
        <v>5795</v>
      </c>
      <c r="E105" s="262" t="s">
        <v>5616</v>
      </c>
      <c r="F105" s="265" t="s">
        <v>5719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5583</v>
      </c>
      <c r="B106" s="256" t="s">
        <v>5796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5583</v>
      </c>
      <c r="B107" s="257" t="s">
        <v>5796</v>
      </c>
      <c r="C107" s="258" t="s">
        <v>5797</v>
      </c>
      <c r="D107" s="261" t="s">
        <v>5798</v>
      </c>
      <c r="E107" s="262" t="s">
        <v>5731</v>
      </c>
      <c r="F107" s="265" t="s">
        <v>5719</v>
      </c>
      <c r="G107" s="268">
        <f>IF(COUNTIF(H107:AU107,"&lt;&gt;")=0,"",SUMPRODUCT(((Recommendations[ImplStatus]="Implemented")+(Recommendations[ImplStatus]="Compensated"))*ISNUMBER(MATCH(Recommendations[Id],H107:AU107,0)))/COUNTIF(H107:AU107,"&lt;&gt;"))</f>
        <v>0</v>
      </c>
      <c r="H107" s="269" t="s">
        <v>18</v>
      </c>
      <c r="I107" s="269" t="s">
        <v>31</v>
      </c>
      <c r="J107" s="269" t="s">
        <v>367</v>
      </c>
      <c r="K107" s="269" t="s">
        <v>373</v>
      </c>
      <c r="L107" s="269" t="s">
        <v>379</v>
      </c>
      <c r="M107" s="269" t="s">
        <v>385</v>
      </c>
      <c r="N107" s="269" t="s">
        <v>432</v>
      </c>
      <c r="O107" s="269" t="s">
        <v>821</v>
      </c>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5583</v>
      </c>
      <c r="B108" s="257" t="s">
        <v>5796</v>
      </c>
      <c r="C108" s="258" t="s">
        <v>5799</v>
      </c>
      <c r="D108" s="261" t="s">
        <v>5800</v>
      </c>
      <c r="E108" s="262" t="s">
        <v>5731</v>
      </c>
      <c r="F108" s="265" t="s">
        <v>5719</v>
      </c>
      <c r="G108" s="268">
        <f>IF(COUNTIF(H108:AU108,"&lt;&gt;")=0,"",SUMPRODUCT(((Recommendations[ImplStatus]="Implemented")+(Recommendations[ImplStatus]="Compensated"))*ISNUMBER(MATCH(Recommendations[Id],H108:AU108,0)))/COUNTIF(H108:AU108,"&lt;&gt;"))</f>
        <v>0</v>
      </c>
      <c r="H108" s="269" t="s">
        <v>38</v>
      </c>
      <c r="I108" s="269" t="s">
        <v>439</v>
      </c>
      <c r="J108" s="269" t="s">
        <v>756</v>
      </c>
      <c r="K108" s="269" t="s">
        <v>836</v>
      </c>
      <c r="L108" s="269" t="s">
        <v>848</v>
      </c>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5583</v>
      </c>
      <c r="B109" s="257" t="s">
        <v>5796</v>
      </c>
      <c r="C109" s="258" t="s">
        <v>5801</v>
      </c>
      <c r="D109" s="261" t="s">
        <v>5802</v>
      </c>
      <c r="E109" s="262" t="s">
        <v>5731</v>
      </c>
      <c r="F109" s="265" t="s">
        <v>5719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5583</v>
      </c>
      <c r="B110" s="257" t="s">
        <v>5796</v>
      </c>
      <c r="C110" s="258" t="s">
        <v>5803</v>
      </c>
      <c r="D110" s="261" t="s">
        <v>5804</v>
      </c>
      <c r="E110" s="262" t="s">
        <v>5731</v>
      </c>
      <c r="F110" s="265" t="s">
        <v>5719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5583</v>
      </c>
      <c r="B111" s="257" t="s">
        <v>5796</v>
      </c>
      <c r="C111" s="258" t="s">
        <v>5805</v>
      </c>
      <c r="D111" s="261" t="s">
        <v>5806</v>
      </c>
      <c r="E111" s="262" t="s">
        <v>5731</v>
      </c>
      <c r="F111" s="265" t="s">
        <v>5719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5583</v>
      </c>
      <c r="B112" s="257" t="s">
        <v>5796</v>
      </c>
      <c r="C112" s="258" t="s">
        <v>5807</v>
      </c>
      <c r="D112" s="261" t="s">
        <v>5808</v>
      </c>
      <c r="E112" s="262" t="s">
        <v>5731</v>
      </c>
      <c r="F112" s="265" t="s">
        <v>5719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5583</v>
      </c>
      <c r="B113" s="257" t="s">
        <v>5796</v>
      </c>
      <c r="C113" s="258" t="s">
        <v>5809</v>
      </c>
      <c r="D113" s="261" t="s">
        <v>5810</v>
      </c>
      <c r="E113" s="262" t="s">
        <v>5731</v>
      </c>
      <c r="F113" s="265" t="s">
        <v>5719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5583</v>
      </c>
      <c r="B114" s="257" t="s">
        <v>5796</v>
      </c>
      <c r="C114" s="258" t="s">
        <v>5811</v>
      </c>
      <c r="D114" s="261" t="s">
        <v>5812</v>
      </c>
      <c r="E114" s="262" t="s">
        <v>5731</v>
      </c>
      <c r="F114" s="265" t="s">
        <v>5719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5583</v>
      </c>
      <c r="B115" s="257" t="s">
        <v>5796</v>
      </c>
      <c r="C115" s="258" t="s">
        <v>5813</v>
      </c>
      <c r="D115" s="261" t="s">
        <v>5814</v>
      </c>
      <c r="E115" s="262" t="s">
        <v>5731</v>
      </c>
      <c r="F115" s="265" t="s">
        <v>5719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5583</v>
      </c>
      <c r="B116" s="257" t="s">
        <v>5796</v>
      </c>
      <c r="C116" s="258" t="s">
        <v>5815</v>
      </c>
      <c r="D116" s="261" t="s">
        <v>5816</v>
      </c>
      <c r="E116" s="262" t="s">
        <v>5731</v>
      </c>
      <c r="F116" s="265" t="s">
        <v>5719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5583</v>
      </c>
      <c r="B117" s="257" t="s">
        <v>5796</v>
      </c>
      <c r="C117" s="258" t="s">
        <v>5817</v>
      </c>
      <c r="D117" s="261" t="s">
        <v>5818</v>
      </c>
      <c r="E117" s="262" t="s">
        <v>5731</v>
      </c>
      <c r="F117" s="265" t="s">
        <v>5719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5819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5819</v>
      </c>
      <c r="B119" s="256" t="s">
        <v>5820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5819</v>
      </c>
      <c r="B120" s="257" t="s">
        <v>5820</v>
      </c>
      <c r="C120" s="258" t="s">
        <v>5821</v>
      </c>
      <c r="D120" s="261" t="s">
        <v>5822</v>
      </c>
      <c r="E120" s="262" t="s">
        <v>5587</v>
      </c>
      <c r="F120" s="265" t="s">
        <v>5823</v>
      </c>
      <c r="G120" s="268">
        <f>IF(COUNTIF(H120:AU120,"&lt;&gt;")=0,"",SUMPRODUCT(((Recommendations[ImplStatus]="Implemented")+(Recommendations[ImplStatus]="Compensated"))*ISNUMBER(MATCH(Recommendations[Id],H120:AU120,0)))/COUNTIF(H120:AU120,"&lt;&gt;"))</f>
        <v>0</v>
      </c>
      <c r="H120" s="269" t="s">
        <v>359</v>
      </c>
      <c r="I120" s="269" t="s">
        <v>677</v>
      </c>
      <c r="J120" s="269" t="s">
        <v>742</v>
      </c>
      <c r="K120" s="269" t="s">
        <v>764</v>
      </c>
      <c r="L120" s="269" t="s">
        <v>771</v>
      </c>
      <c r="M120" s="269" t="s">
        <v>869</v>
      </c>
      <c r="N120" s="269" t="s">
        <v>876</v>
      </c>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5819</v>
      </c>
      <c r="B121" s="257" t="s">
        <v>5820</v>
      </c>
      <c r="C121" s="258" t="s">
        <v>5824</v>
      </c>
      <c r="D121" s="261" t="s">
        <v>5825</v>
      </c>
      <c r="E121" s="262" t="s">
        <v>5587</v>
      </c>
      <c r="F121" s="265" t="s">
        <v>5823</v>
      </c>
      <c r="G121" s="268">
        <f>IF(COUNTIF(H121:AU121,"&lt;&gt;")=0,"",SUMPRODUCT(((Recommendations[ImplStatus]="Implemented")+(Recommendations[ImplStatus]="Compensated"))*ISNUMBER(MATCH(Recommendations[Id],H121:AU121,0)))/COUNTIF(H121:AU121,"&lt;&gt;"))</f>
        <v>0</v>
      </c>
      <c r="H121" s="269" t="s">
        <v>742</v>
      </c>
      <c r="I121" s="269" t="s">
        <v>764</v>
      </c>
      <c r="J121" s="269" t="s">
        <v>771</v>
      </c>
      <c r="K121" s="269" t="s">
        <v>778</v>
      </c>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5819</v>
      </c>
      <c r="B122" s="257" t="s">
        <v>5820</v>
      </c>
      <c r="C122" s="258" t="s">
        <v>5826</v>
      </c>
      <c r="D122" s="261" t="s">
        <v>5827</v>
      </c>
      <c r="E122" s="262" t="s">
        <v>5587</v>
      </c>
      <c r="F122" s="265" t="s">
        <v>5823</v>
      </c>
      <c r="G122" s="268">
        <f>IF(COUNTIF(H122:AU122,"&lt;&gt;")=0,"",SUMPRODUCT(((Recommendations[ImplStatus]="Implemented")+(Recommendations[ImplStatus]="Compensated"))*ISNUMBER(MATCH(Recommendations[Id],H122:AU122,0)))/COUNTIF(H122:AU122,"&lt;&gt;"))</f>
        <v>0</v>
      </c>
      <c r="H122" s="269" t="s">
        <v>778</v>
      </c>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5819</v>
      </c>
      <c r="B123" s="257" t="s">
        <v>5820</v>
      </c>
      <c r="C123" s="258" t="s">
        <v>5828</v>
      </c>
      <c r="D123" s="261" t="s">
        <v>5829</v>
      </c>
      <c r="E123" s="262" t="s">
        <v>5587</v>
      </c>
      <c r="F123" s="265" t="s">
        <v>5823</v>
      </c>
      <c r="G123" s="268">
        <f>IF(COUNTIF(H123:AU123,"&lt;&gt;")=0,"",SUMPRODUCT(((Recommendations[ImplStatus]="Implemented")+(Recommendations[ImplStatus]="Compensated"))*ISNUMBER(MATCH(Recommendations[Id],H123:AU123,0)))/COUNTIF(H123:AU123,"&lt;&gt;"))</f>
        <v>0</v>
      </c>
      <c r="H123" s="269" t="s">
        <v>882</v>
      </c>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5819</v>
      </c>
      <c r="B124" s="257" t="s">
        <v>5820</v>
      </c>
      <c r="C124" s="258" t="s">
        <v>5830</v>
      </c>
      <c r="D124" s="261" t="s">
        <v>5831</v>
      </c>
      <c r="E124" s="262" t="s">
        <v>5587</v>
      </c>
      <c r="F124" s="265" t="s">
        <v>5823</v>
      </c>
      <c r="G124" s="268">
        <f>IF(COUNTIF(H124:AU124,"&lt;&gt;")=0,"",SUMPRODUCT(((Recommendations[ImplStatus]="Implemented")+(Recommendations[ImplStatus]="Compensated"))*ISNUMBER(MATCH(Recommendations[Id],H124:AU124,0)))/COUNTIF(H124:AU124,"&lt;&gt;"))</f>
        <v>0</v>
      </c>
      <c r="H124" s="269" t="s">
        <v>882</v>
      </c>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5819</v>
      </c>
      <c r="B125" s="257" t="s">
        <v>5820</v>
      </c>
      <c r="C125" s="258" t="s">
        <v>5832</v>
      </c>
      <c r="D125" s="261" t="s">
        <v>5833</v>
      </c>
      <c r="E125" s="262" t="s">
        <v>5587</v>
      </c>
      <c r="F125" s="265" t="s">
        <v>5823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5819</v>
      </c>
      <c r="B126" s="257" t="s">
        <v>5820</v>
      </c>
      <c r="C126" s="258" t="s">
        <v>5834</v>
      </c>
      <c r="D126" s="261" t="s">
        <v>5835</v>
      </c>
      <c r="E126" s="262" t="s">
        <v>5587</v>
      </c>
      <c r="F126" s="265" t="s">
        <v>5823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5819</v>
      </c>
      <c r="B127" s="257" t="s">
        <v>5820</v>
      </c>
      <c r="C127" s="258" t="s">
        <v>5836</v>
      </c>
      <c r="D127" s="261" t="s">
        <v>5837</v>
      </c>
      <c r="E127" s="262" t="s">
        <v>5587</v>
      </c>
      <c r="F127" s="265" t="s">
        <v>5823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5819</v>
      </c>
      <c r="B128" s="257" t="s">
        <v>5820</v>
      </c>
      <c r="C128" s="258" t="s">
        <v>5838</v>
      </c>
      <c r="D128" s="261" t="s">
        <v>5839</v>
      </c>
      <c r="E128" s="262" t="s">
        <v>5587</v>
      </c>
      <c r="F128" s="265" t="s">
        <v>5823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5819</v>
      </c>
      <c r="B129" s="257" t="s">
        <v>5820</v>
      </c>
      <c r="C129" s="258" t="s">
        <v>5840</v>
      </c>
      <c r="D129" s="261" t="s">
        <v>5841</v>
      </c>
      <c r="E129" s="262" t="s">
        <v>5587</v>
      </c>
      <c r="F129" s="265" t="s">
        <v>5823</v>
      </c>
      <c r="G129" s="268">
        <f>IF(COUNTIF(H129:AU129,"&lt;&gt;")=0,"",SUMPRODUCT(((Recommendations[ImplStatus]="Implemented")+(Recommendations[ImplStatus]="Compensated"))*ISNUMBER(MATCH(Recommendations[Id],H129:AU129,0)))/COUNTIF(H129:AU129,"&lt;&gt;"))</f>
        <v>0</v>
      </c>
      <c r="H129" s="269" t="s">
        <v>329</v>
      </c>
      <c r="I129" s="269" t="s">
        <v>542</v>
      </c>
      <c r="J129" s="269" t="s">
        <v>612</v>
      </c>
      <c r="K129" s="269" t="s">
        <v>618</v>
      </c>
      <c r="L129" s="269" t="s">
        <v>624</v>
      </c>
      <c r="M129" s="269" t="s">
        <v>631</v>
      </c>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5819</v>
      </c>
      <c r="B130" s="257" t="s">
        <v>5820</v>
      </c>
      <c r="C130" s="258" t="s">
        <v>5842</v>
      </c>
      <c r="D130" s="261" t="s">
        <v>5843</v>
      </c>
      <c r="E130" s="262" t="s">
        <v>5587</v>
      </c>
      <c r="F130" s="265" t="s">
        <v>5823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5819</v>
      </c>
      <c r="B131" s="257" t="s">
        <v>5820</v>
      </c>
      <c r="C131" s="258" t="s">
        <v>5844</v>
      </c>
      <c r="D131" s="261" t="s">
        <v>5845</v>
      </c>
      <c r="E131" s="262" t="s">
        <v>5587</v>
      </c>
      <c r="F131" s="265" t="s">
        <v>5823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5819</v>
      </c>
      <c r="B132" s="257" t="s">
        <v>5820</v>
      </c>
      <c r="C132" s="258" t="s">
        <v>5846</v>
      </c>
      <c r="D132" s="261" t="s">
        <v>5847</v>
      </c>
      <c r="E132" s="262" t="s">
        <v>5587</v>
      </c>
      <c r="F132" s="265" t="s">
        <v>5823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5819</v>
      </c>
      <c r="B133" s="257" t="s">
        <v>5820</v>
      </c>
      <c r="C133" s="258" t="s">
        <v>5848</v>
      </c>
      <c r="D133" s="261" t="s">
        <v>5849</v>
      </c>
      <c r="E133" s="262" t="s">
        <v>5616</v>
      </c>
      <c r="F133" s="265" t="s">
        <v>5823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5819</v>
      </c>
      <c r="B134" s="257" t="s">
        <v>5820</v>
      </c>
      <c r="C134" s="258" t="s">
        <v>5850</v>
      </c>
      <c r="D134" s="261" t="s">
        <v>5851</v>
      </c>
      <c r="E134" s="262" t="s">
        <v>5616</v>
      </c>
      <c r="F134" s="265" t="s">
        <v>5823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5819</v>
      </c>
      <c r="B135" s="257" t="s">
        <v>5820</v>
      </c>
      <c r="C135" s="258" t="s">
        <v>5852</v>
      </c>
      <c r="D135" s="261" t="s">
        <v>5853</v>
      </c>
      <c r="E135" s="262" t="s">
        <v>5731</v>
      </c>
      <c r="F135" s="265" t="s">
        <v>5823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5819</v>
      </c>
      <c r="B136" s="257" t="s">
        <v>5820</v>
      </c>
      <c r="C136" s="258" t="s">
        <v>5854</v>
      </c>
      <c r="D136" s="261" t="s">
        <v>5855</v>
      </c>
      <c r="E136" s="262" t="s">
        <v>5616</v>
      </c>
      <c r="F136" s="265" t="s">
        <v>5823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5819</v>
      </c>
      <c r="B137" s="257" t="s">
        <v>5820</v>
      </c>
      <c r="C137" s="258" t="s">
        <v>5856</v>
      </c>
      <c r="D137" s="261" t="s">
        <v>5857</v>
      </c>
      <c r="E137" s="262" t="s">
        <v>5616</v>
      </c>
      <c r="F137" s="265" t="s">
        <v>5823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5819</v>
      </c>
      <c r="B138" s="257" t="s">
        <v>5820</v>
      </c>
      <c r="C138" s="258" t="s">
        <v>5858</v>
      </c>
      <c r="D138" s="261" t="s">
        <v>5859</v>
      </c>
      <c r="E138" s="262" t="s">
        <v>5731</v>
      </c>
      <c r="F138" s="265" t="s">
        <v>5823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5819</v>
      </c>
      <c r="B139" s="257" t="s">
        <v>5820</v>
      </c>
      <c r="C139" s="258" t="s">
        <v>5860</v>
      </c>
      <c r="D139" s="261" t="s">
        <v>5861</v>
      </c>
      <c r="E139" s="262" t="s">
        <v>5731</v>
      </c>
      <c r="F139" s="265" t="s">
        <v>5823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5819</v>
      </c>
      <c r="B140" s="257" t="s">
        <v>5820</v>
      </c>
      <c r="C140" s="258" t="s">
        <v>5862</v>
      </c>
      <c r="D140" s="261" t="s">
        <v>5863</v>
      </c>
      <c r="E140" s="262" t="s">
        <v>5587</v>
      </c>
      <c r="F140" s="265" t="s">
        <v>5823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5819</v>
      </c>
      <c r="B141" s="257" t="s">
        <v>5820</v>
      </c>
      <c r="C141" s="258" t="s">
        <v>5864</v>
      </c>
      <c r="D141" s="261" t="s">
        <v>5865</v>
      </c>
      <c r="E141" s="262" t="s">
        <v>5866</v>
      </c>
      <c r="F141" s="265" t="s">
        <v>5867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5819</v>
      </c>
      <c r="B142" s="257" t="s">
        <v>5820</v>
      </c>
      <c r="C142" s="258" t="s">
        <v>5868</v>
      </c>
      <c r="D142" s="261" t="s">
        <v>5869</v>
      </c>
      <c r="E142" s="262" t="s">
        <v>5866</v>
      </c>
      <c r="F142" s="265" t="s">
        <v>5867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5819</v>
      </c>
      <c r="B143" s="257" t="s">
        <v>5820</v>
      </c>
      <c r="C143" s="258" t="s">
        <v>5870</v>
      </c>
      <c r="D143" s="261" t="s">
        <v>5871</v>
      </c>
      <c r="E143" s="262" t="s">
        <v>5866</v>
      </c>
      <c r="F143" s="265" t="s">
        <v>5867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5819</v>
      </c>
      <c r="B144" s="257" t="s">
        <v>5820</v>
      </c>
      <c r="C144" s="258" t="s">
        <v>5872</v>
      </c>
      <c r="D144" s="261" t="s">
        <v>5873</v>
      </c>
      <c r="E144" s="262" t="s">
        <v>5683</v>
      </c>
      <c r="F144" s="265" t="s">
        <v>5867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5819</v>
      </c>
      <c r="B145" s="257" t="s">
        <v>5820</v>
      </c>
      <c r="C145" s="258" t="s">
        <v>5874</v>
      </c>
      <c r="D145" s="261" t="s">
        <v>5875</v>
      </c>
      <c r="E145" s="262" t="s">
        <v>5683</v>
      </c>
      <c r="F145" s="265" t="s">
        <v>5867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5819</v>
      </c>
      <c r="B146" s="257" t="s">
        <v>5820</v>
      </c>
      <c r="C146" s="258" t="s">
        <v>5876</v>
      </c>
      <c r="D146" s="261" t="s">
        <v>5877</v>
      </c>
      <c r="E146" s="262" t="s">
        <v>5683</v>
      </c>
      <c r="F146" s="265" t="s">
        <v>5867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5819</v>
      </c>
      <c r="B147" s="256" t="s">
        <v>5878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5819</v>
      </c>
      <c r="B148" s="257" t="s">
        <v>5878</v>
      </c>
      <c r="C148" s="258" t="s">
        <v>5879</v>
      </c>
      <c r="D148" s="261" t="s">
        <v>5880</v>
      </c>
      <c r="E148" s="262" t="s">
        <v>5616</v>
      </c>
      <c r="F148" s="265" t="s">
        <v>5881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5819</v>
      </c>
      <c r="B149" s="257" t="s">
        <v>5878</v>
      </c>
      <c r="C149" s="258" t="s">
        <v>5882</v>
      </c>
      <c r="D149" s="261" t="s">
        <v>5883</v>
      </c>
      <c r="E149" s="262" t="s">
        <v>5616</v>
      </c>
      <c r="F149" s="265" t="s">
        <v>5881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5819</v>
      </c>
      <c r="B150" s="257" t="s">
        <v>5878</v>
      </c>
      <c r="C150" s="258" t="s">
        <v>5884</v>
      </c>
      <c r="D150" s="261" t="s">
        <v>5885</v>
      </c>
      <c r="E150" s="262" t="s">
        <v>5616</v>
      </c>
      <c r="F150" s="265" t="s">
        <v>5881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5819</v>
      </c>
      <c r="B151" s="257" t="s">
        <v>5878</v>
      </c>
      <c r="C151" s="258" t="s">
        <v>5886</v>
      </c>
      <c r="D151" s="261" t="s">
        <v>5887</v>
      </c>
      <c r="E151" s="262" t="s">
        <v>5616</v>
      </c>
      <c r="F151" s="265" t="s">
        <v>5881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5819</v>
      </c>
      <c r="B152" s="257" t="s">
        <v>5878</v>
      </c>
      <c r="C152" s="258" t="s">
        <v>5888</v>
      </c>
      <c r="D152" s="261" t="s">
        <v>5889</v>
      </c>
      <c r="E152" s="262" t="s">
        <v>5616</v>
      </c>
      <c r="F152" s="265" t="s">
        <v>5881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5819</v>
      </c>
      <c r="B153" s="257" t="s">
        <v>5878</v>
      </c>
      <c r="C153" s="258" t="s">
        <v>5890</v>
      </c>
      <c r="D153" s="261" t="s">
        <v>5891</v>
      </c>
      <c r="E153" s="262" t="s">
        <v>5616</v>
      </c>
      <c r="F153" s="265" t="s">
        <v>5881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5819</v>
      </c>
      <c r="B154" s="257" t="s">
        <v>5878</v>
      </c>
      <c r="C154" s="258" t="s">
        <v>5892</v>
      </c>
      <c r="D154" s="261" t="s">
        <v>5893</v>
      </c>
      <c r="E154" s="262" t="s">
        <v>5616</v>
      </c>
      <c r="F154" s="265" t="s">
        <v>5881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5819</v>
      </c>
      <c r="B155" s="257" t="s">
        <v>5878</v>
      </c>
      <c r="C155" s="258" t="s">
        <v>5894</v>
      </c>
      <c r="D155" s="261" t="s">
        <v>5895</v>
      </c>
      <c r="E155" s="262" t="s">
        <v>5616</v>
      </c>
      <c r="F155" s="265" t="s">
        <v>5881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5819</v>
      </c>
      <c r="B156" s="257" t="s">
        <v>5878</v>
      </c>
      <c r="C156" s="258" t="s">
        <v>5896</v>
      </c>
      <c r="D156" s="261" t="s">
        <v>5897</v>
      </c>
      <c r="E156" s="262" t="s">
        <v>5616</v>
      </c>
      <c r="F156" s="265" t="s">
        <v>5881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5819</v>
      </c>
      <c r="B157" s="257" t="s">
        <v>5878</v>
      </c>
      <c r="C157" s="258" t="s">
        <v>5898</v>
      </c>
      <c r="D157" s="261" t="s">
        <v>5899</v>
      </c>
      <c r="E157" s="262" t="s">
        <v>5616</v>
      </c>
      <c r="F157" s="265" t="s">
        <v>5881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5819</v>
      </c>
      <c r="B158" s="257" t="s">
        <v>5878</v>
      </c>
      <c r="C158" s="258" t="s">
        <v>5900</v>
      </c>
      <c r="D158" s="261" t="s">
        <v>5901</v>
      </c>
      <c r="E158" s="262" t="s">
        <v>5616</v>
      </c>
      <c r="F158" s="265" t="s">
        <v>5881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5819</v>
      </c>
      <c r="B159" s="257" t="s">
        <v>5878</v>
      </c>
      <c r="C159" s="258" t="s">
        <v>5902</v>
      </c>
      <c r="D159" s="261" t="s">
        <v>5903</v>
      </c>
      <c r="E159" s="262" t="s">
        <v>5616</v>
      </c>
      <c r="F159" s="265" t="s">
        <v>5881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5819</v>
      </c>
      <c r="B160" s="257" t="s">
        <v>5878</v>
      </c>
      <c r="C160" s="258" t="s">
        <v>5904</v>
      </c>
      <c r="D160" s="261" t="s">
        <v>5905</v>
      </c>
      <c r="E160" s="262" t="s">
        <v>5616</v>
      </c>
      <c r="F160" s="265" t="s">
        <v>5906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5819</v>
      </c>
      <c r="B161" s="257" t="s">
        <v>5878</v>
      </c>
      <c r="C161" s="258" t="s">
        <v>5907</v>
      </c>
      <c r="D161" s="261" t="s">
        <v>5908</v>
      </c>
      <c r="E161" s="262" t="s">
        <v>5616</v>
      </c>
      <c r="F161" s="265" t="s">
        <v>5906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5819</v>
      </c>
      <c r="B162" s="257" t="s">
        <v>5878</v>
      </c>
      <c r="C162" s="258" t="s">
        <v>5909</v>
      </c>
      <c r="D162" s="261" t="s">
        <v>5910</v>
      </c>
      <c r="E162" s="262" t="s">
        <v>5616</v>
      </c>
      <c r="F162" s="265" t="s">
        <v>5906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5819</v>
      </c>
      <c r="B163" s="257" t="s">
        <v>5878</v>
      </c>
      <c r="C163" s="258" t="s">
        <v>5911</v>
      </c>
      <c r="D163" s="261" t="s">
        <v>5912</v>
      </c>
      <c r="E163" s="262" t="s">
        <v>5616</v>
      </c>
      <c r="F163" s="265" t="s">
        <v>5906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5819</v>
      </c>
      <c r="B164" s="257" t="s">
        <v>5878</v>
      </c>
      <c r="C164" s="258" t="s">
        <v>5913</v>
      </c>
      <c r="D164" s="261" t="s">
        <v>5914</v>
      </c>
      <c r="E164" s="262" t="s">
        <v>5616</v>
      </c>
      <c r="F164" s="265" t="s">
        <v>5906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5819</v>
      </c>
      <c r="B165" s="256" t="s">
        <v>5915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5819</v>
      </c>
      <c r="B166" s="257" t="s">
        <v>5915</v>
      </c>
      <c r="C166" s="258" t="s">
        <v>5916</v>
      </c>
      <c r="D166" s="261" t="s">
        <v>5917</v>
      </c>
      <c r="E166" s="262" t="s">
        <v>5587</v>
      </c>
      <c r="F166" s="265" t="s">
        <v>5918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5819</v>
      </c>
      <c r="B167" s="257" t="s">
        <v>5915</v>
      </c>
      <c r="C167" s="258" t="s">
        <v>5919</v>
      </c>
      <c r="D167" s="261" t="s">
        <v>5920</v>
      </c>
      <c r="E167" s="262" t="s">
        <v>5731</v>
      </c>
      <c r="F167" s="265" t="s">
        <v>5918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5819</v>
      </c>
      <c r="B168" s="257" t="s">
        <v>5915</v>
      </c>
      <c r="C168" s="258" t="s">
        <v>5921</v>
      </c>
      <c r="D168" s="261" t="s">
        <v>5922</v>
      </c>
      <c r="E168" s="262" t="s">
        <v>5683</v>
      </c>
      <c r="F168" s="265" t="s">
        <v>5918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5819</v>
      </c>
      <c r="B169" s="257" t="s">
        <v>5915</v>
      </c>
      <c r="C169" s="258" t="s">
        <v>5923</v>
      </c>
      <c r="D169" s="261" t="s">
        <v>5924</v>
      </c>
      <c r="E169" s="262" t="s">
        <v>5683</v>
      </c>
      <c r="F169" s="265" t="s">
        <v>5918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5819</v>
      </c>
      <c r="B170" s="257" t="s">
        <v>5915</v>
      </c>
      <c r="C170" s="258" t="s">
        <v>5925</v>
      </c>
      <c r="D170" s="261" t="s">
        <v>5926</v>
      </c>
      <c r="E170" s="262" t="s">
        <v>5731</v>
      </c>
      <c r="F170" s="265" t="s">
        <v>5918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5819</v>
      </c>
      <c r="B171" s="257" t="s">
        <v>5915</v>
      </c>
      <c r="C171" s="258" t="s">
        <v>5927</v>
      </c>
      <c r="D171" s="261" t="s">
        <v>5928</v>
      </c>
      <c r="E171" s="262" t="s">
        <v>5616</v>
      </c>
      <c r="F171" s="265" t="s">
        <v>5918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5819</v>
      </c>
      <c r="B172" s="257" t="s">
        <v>5915</v>
      </c>
      <c r="C172" s="258" t="s">
        <v>5929</v>
      </c>
      <c r="D172" s="261" t="s">
        <v>5930</v>
      </c>
      <c r="E172" s="262" t="s">
        <v>5683</v>
      </c>
      <c r="F172" s="265" t="s">
        <v>5918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5819</v>
      </c>
      <c r="B173" s="257" t="s">
        <v>5915</v>
      </c>
      <c r="C173" s="258" t="s">
        <v>5931</v>
      </c>
      <c r="D173" s="261" t="s">
        <v>5932</v>
      </c>
      <c r="E173" s="262" t="s">
        <v>5616</v>
      </c>
      <c r="F173" s="265" t="s">
        <v>5918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5819</v>
      </c>
      <c r="B174" s="257" t="s">
        <v>5915</v>
      </c>
      <c r="C174" s="258" t="s">
        <v>5933</v>
      </c>
      <c r="D174" s="261" t="s">
        <v>5934</v>
      </c>
      <c r="E174" s="262" t="s">
        <v>5683</v>
      </c>
      <c r="F174" s="265" t="s">
        <v>5918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5819</v>
      </c>
      <c r="B175" s="257" t="s">
        <v>5915</v>
      </c>
      <c r="C175" s="258" t="s">
        <v>5935</v>
      </c>
      <c r="D175" s="261" t="s">
        <v>5936</v>
      </c>
      <c r="E175" s="262" t="s">
        <v>5616</v>
      </c>
      <c r="F175" s="265" t="s">
        <v>5918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5819</v>
      </c>
      <c r="B176" s="257" t="s">
        <v>5915</v>
      </c>
      <c r="C176" s="258" t="s">
        <v>5937</v>
      </c>
      <c r="D176" s="261" t="s">
        <v>5938</v>
      </c>
      <c r="E176" s="262" t="s">
        <v>5587</v>
      </c>
      <c r="F176" s="265" t="s">
        <v>5918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5819</v>
      </c>
      <c r="B177" s="257" t="s">
        <v>5915</v>
      </c>
      <c r="C177" s="258" t="s">
        <v>5939</v>
      </c>
      <c r="D177" s="261" t="s">
        <v>5940</v>
      </c>
      <c r="E177" s="262" t="s">
        <v>5587</v>
      </c>
      <c r="F177" s="265" t="s">
        <v>5918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5819</v>
      </c>
      <c r="B178" s="257" t="s">
        <v>5915</v>
      </c>
      <c r="C178" s="258" t="s">
        <v>5941</v>
      </c>
      <c r="D178" s="261" t="s">
        <v>5942</v>
      </c>
      <c r="E178" s="262" t="s">
        <v>5616</v>
      </c>
      <c r="F178" s="265" t="s">
        <v>5918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5819</v>
      </c>
      <c r="B179" s="257" t="s">
        <v>5915</v>
      </c>
      <c r="C179" s="258" t="s">
        <v>5943</v>
      </c>
      <c r="D179" s="261" t="s">
        <v>5944</v>
      </c>
      <c r="E179" s="262" t="s">
        <v>5731</v>
      </c>
      <c r="F179" s="265" t="s">
        <v>5918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5819</v>
      </c>
      <c r="B180" s="257" t="s">
        <v>5915</v>
      </c>
      <c r="C180" s="258" t="s">
        <v>5945</v>
      </c>
      <c r="D180" s="261" t="s">
        <v>5946</v>
      </c>
      <c r="E180" s="262" t="s">
        <v>5731</v>
      </c>
      <c r="F180" s="265" t="s">
        <v>5918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5819</v>
      </c>
      <c r="B181" s="256" t="s">
        <v>5947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5819</v>
      </c>
      <c r="B182" s="257" t="s">
        <v>5947</v>
      </c>
      <c r="C182" s="258" t="s">
        <v>5948</v>
      </c>
      <c r="D182" s="261" t="s">
        <v>5949</v>
      </c>
      <c r="E182" s="262" t="s">
        <v>5587</v>
      </c>
      <c r="F182" s="265" t="s">
        <v>5950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5819</v>
      </c>
      <c r="B183" s="257" t="s">
        <v>5947</v>
      </c>
      <c r="C183" s="258" t="s">
        <v>5951</v>
      </c>
      <c r="D183" s="261" t="s">
        <v>5952</v>
      </c>
      <c r="E183" s="262" t="s">
        <v>5587</v>
      </c>
      <c r="F183" s="265" t="s">
        <v>5950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5819</v>
      </c>
      <c r="B184" s="257" t="s">
        <v>5947</v>
      </c>
      <c r="C184" s="258" t="s">
        <v>5953</v>
      </c>
      <c r="D184" s="261" t="s">
        <v>5954</v>
      </c>
      <c r="E184" s="262" t="s">
        <v>5587</v>
      </c>
      <c r="F184" s="265" t="s">
        <v>5950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5819</v>
      </c>
      <c r="B185" s="257" t="s">
        <v>5947</v>
      </c>
      <c r="C185" s="258" t="s">
        <v>5955</v>
      </c>
      <c r="D185" s="261" t="s">
        <v>5956</v>
      </c>
      <c r="E185" s="262" t="s">
        <v>5587</v>
      </c>
      <c r="F185" s="265" t="s">
        <v>5950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5819</v>
      </c>
      <c r="B186" s="257" t="s">
        <v>5947</v>
      </c>
      <c r="C186" s="258" t="s">
        <v>5957</v>
      </c>
      <c r="D186" s="261" t="s">
        <v>5958</v>
      </c>
      <c r="E186" s="262" t="s">
        <v>5587</v>
      </c>
      <c r="F186" s="265" t="s">
        <v>5950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5819</v>
      </c>
      <c r="B187" s="257" t="s">
        <v>5947</v>
      </c>
      <c r="C187" s="258" t="s">
        <v>5959</v>
      </c>
      <c r="D187" s="261" t="s">
        <v>5960</v>
      </c>
      <c r="E187" s="262" t="s">
        <v>5616</v>
      </c>
      <c r="F187" s="265" t="s">
        <v>5950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5819</v>
      </c>
      <c r="B188" s="257" t="s">
        <v>5947</v>
      </c>
      <c r="C188" s="258" t="s">
        <v>5961</v>
      </c>
      <c r="D188" s="261" t="s">
        <v>5962</v>
      </c>
      <c r="E188" s="262" t="s">
        <v>5616</v>
      </c>
      <c r="F188" s="265" t="s">
        <v>5950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5819</v>
      </c>
      <c r="B189" s="257" t="s">
        <v>5947</v>
      </c>
      <c r="C189" s="258" t="s">
        <v>5963</v>
      </c>
      <c r="D189" s="261" t="s">
        <v>5964</v>
      </c>
      <c r="E189" s="262" t="s">
        <v>5616</v>
      </c>
      <c r="F189" s="265" t="s">
        <v>5950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5819</v>
      </c>
      <c r="B190" s="257" t="s">
        <v>5947</v>
      </c>
      <c r="C190" s="258" t="s">
        <v>5965</v>
      </c>
      <c r="D190" s="261" t="s">
        <v>5966</v>
      </c>
      <c r="E190" s="262" t="s">
        <v>5616</v>
      </c>
      <c r="F190" s="265" t="s">
        <v>5950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5819</v>
      </c>
      <c r="B191" s="257" t="s">
        <v>5947</v>
      </c>
      <c r="C191" s="258" t="s">
        <v>5967</v>
      </c>
      <c r="D191" s="261" t="s">
        <v>5968</v>
      </c>
      <c r="E191" s="262" t="s">
        <v>5587</v>
      </c>
      <c r="F191" s="265" t="s">
        <v>5950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5819</v>
      </c>
      <c r="B192" s="257" t="s">
        <v>5947</v>
      </c>
      <c r="C192" s="258" t="s">
        <v>5969</v>
      </c>
      <c r="D192" s="261" t="s">
        <v>5970</v>
      </c>
      <c r="E192" s="262" t="s">
        <v>5587</v>
      </c>
      <c r="F192" s="265" t="s">
        <v>5950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5819</v>
      </c>
      <c r="B193" s="257" t="s">
        <v>5947</v>
      </c>
      <c r="C193" s="258" t="s">
        <v>5971</v>
      </c>
      <c r="D193" s="261" t="s">
        <v>5972</v>
      </c>
      <c r="E193" s="262" t="s">
        <v>5587</v>
      </c>
      <c r="F193" s="265" t="s">
        <v>5950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5819</v>
      </c>
      <c r="B194" s="257" t="s">
        <v>5947</v>
      </c>
      <c r="C194" s="258" t="s">
        <v>5973</v>
      </c>
      <c r="D194" s="261" t="s">
        <v>5974</v>
      </c>
      <c r="E194" s="262" t="s">
        <v>5587</v>
      </c>
      <c r="F194" s="265" t="s">
        <v>5950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5819</v>
      </c>
      <c r="B195" s="257" t="s">
        <v>5947</v>
      </c>
      <c r="C195" s="258" t="s">
        <v>5975</v>
      </c>
      <c r="D195" s="261" t="s">
        <v>5976</v>
      </c>
      <c r="E195" s="262" t="s">
        <v>5587</v>
      </c>
      <c r="F195" s="265" t="s">
        <v>5950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5819</v>
      </c>
      <c r="B196" s="257" t="s">
        <v>5947</v>
      </c>
      <c r="C196" s="258" t="s">
        <v>5977</v>
      </c>
      <c r="D196" s="261" t="s">
        <v>5978</v>
      </c>
      <c r="E196" s="262" t="s">
        <v>5587</v>
      </c>
      <c r="F196" s="265" t="s">
        <v>5979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5819</v>
      </c>
      <c r="B197" s="257" t="s">
        <v>5947</v>
      </c>
      <c r="C197" s="258" t="s">
        <v>5980</v>
      </c>
      <c r="D197" s="261" t="s">
        <v>5981</v>
      </c>
      <c r="E197" s="262" t="s">
        <v>5587</v>
      </c>
      <c r="F197" s="265" t="s">
        <v>5979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5819</v>
      </c>
      <c r="B198" s="257" t="s">
        <v>5947</v>
      </c>
      <c r="C198" s="258" t="s">
        <v>5982</v>
      </c>
      <c r="D198" s="261" t="s">
        <v>5983</v>
      </c>
      <c r="E198" s="262" t="s">
        <v>5587</v>
      </c>
      <c r="F198" s="265" t="s">
        <v>5979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5819</v>
      </c>
      <c r="B199" s="257" t="s">
        <v>5947</v>
      </c>
      <c r="C199" s="258" t="s">
        <v>5984</v>
      </c>
      <c r="D199" s="261" t="s">
        <v>5985</v>
      </c>
      <c r="E199" s="262" t="s">
        <v>5587</v>
      </c>
      <c r="F199" s="265" t="s">
        <v>5979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5986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5986</v>
      </c>
      <c r="B201" s="256" t="s">
        <v>5987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5986</v>
      </c>
      <c r="B202" s="257" t="s">
        <v>5987</v>
      </c>
      <c r="C202" s="258" t="s">
        <v>5988</v>
      </c>
      <c r="D202" s="261" t="s">
        <v>5989</v>
      </c>
      <c r="E202" s="262" t="s">
        <v>5866</v>
      </c>
      <c r="F202" s="265" t="s">
        <v>5990</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5986</v>
      </c>
      <c r="B203" s="257" t="s">
        <v>5987</v>
      </c>
      <c r="C203" s="258" t="s">
        <v>5991</v>
      </c>
      <c r="D203" s="261" t="s">
        <v>5992</v>
      </c>
      <c r="E203" s="262" t="s">
        <v>5866</v>
      </c>
      <c r="F203" s="265" t="s">
        <v>5990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5986</v>
      </c>
      <c r="B204" s="257" t="s">
        <v>5987</v>
      </c>
      <c r="C204" s="258" t="s">
        <v>5993</v>
      </c>
      <c r="D204" s="261" t="s">
        <v>5994</v>
      </c>
      <c r="E204" s="262" t="s">
        <v>5866</v>
      </c>
      <c r="F204" s="265" t="s">
        <v>5990</v>
      </c>
      <c r="G204" s="268">
        <f>IF(COUNTIF(H204:AU204,"&lt;&gt;")=0,"",SUMPRODUCT(((Recommendations[ImplStatus]="Implemented")+(Recommendations[ImplStatus]="Compensated"))*ISNUMBER(MATCH(Recommendations[Id],H204:AU204,0)))/COUNTIF(H204:AU204,"&lt;&gt;"))</f>
        <v>0</v>
      </c>
      <c r="H204" s="269" t="s">
        <v>505</v>
      </c>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5986</v>
      </c>
      <c r="B205" s="257" t="s">
        <v>5987</v>
      </c>
      <c r="C205" s="258" t="s">
        <v>5995</v>
      </c>
      <c r="D205" s="261" t="s">
        <v>5996</v>
      </c>
      <c r="E205" s="262" t="s">
        <v>5866</v>
      </c>
      <c r="F205" s="265" t="s">
        <v>5990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5986</v>
      </c>
      <c r="B206" s="257" t="s">
        <v>5987</v>
      </c>
      <c r="C206" s="258" t="s">
        <v>5997</v>
      </c>
      <c r="D206" s="261" t="s">
        <v>5998</v>
      </c>
      <c r="E206" s="262" t="s">
        <v>5866</v>
      </c>
      <c r="F206" s="265" t="s">
        <v>5990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5986</v>
      </c>
      <c r="B207" s="257" t="s">
        <v>5987</v>
      </c>
      <c r="C207" s="258" t="s">
        <v>5999</v>
      </c>
      <c r="D207" s="261" t="s">
        <v>6000</v>
      </c>
      <c r="E207" s="262" t="s">
        <v>5731</v>
      </c>
      <c r="F207" s="265" t="s">
        <v>5990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5986</v>
      </c>
      <c r="B208" s="257" t="s">
        <v>5987</v>
      </c>
      <c r="C208" s="258" t="s">
        <v>6001</v>
      </c>
      <c r="D208" s="261" t="s">
        <v>6002</v>
      </c>
      <c r="E208" s="262" t="s">
        <v>5731</v>
      </c>
      <c r="F208" s="265" t="s">
        <v>5990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5986</v>
      </c>
      <c r="B209" s="257" t="s">
        <v>5987</v>
      </c>
      <c r="C209" s="258" t="s">
        <v>6003</v>
      </c>
      <c r="D209" s="261" t="s">
        <v>6004</v>
      </c>
      <c r="E209" s="262" t="s">
        <v>5866</v>
      </c>
      <c r="F209" s="265" t="s">
        <v>5990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5986</v>
      </c>
      <c r="B210" s="257" t="s">
        <v>5987</v>
      </c>
      <c r="C210" s="258" t="s">
        <v>6005</v>
      </c>
      <c r="D210" s="261" t="s">
        <v>6006</v>
      </c>
      <c r="E210" s="262" t="s">
        <v>5616</v>
      </c>
      <c r="F210" s="265" t="s">
        <v>6007</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5986</v>
      </c>
      <c r="B211" s="257" t="s">
        <v>5987</v>
      </c>
      <c r="C211" s="258" t="s">
        <v>6008</v>
      </c>
      <c r="D211" s="261" t="s">
        <v>6009</v>
      </c>
      <c r="E211" s="262" t="s">
        <v>5616</v>
      </c>
      <c r="F211" s="265" t="s">
        <v>6007</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5986</v>
      </c>
      <c r="B212" s="257" t="s">
        <v>5987</v>
      </c>
      <c r="C212" s="258" t="s">
        <v>6010</v>
      </c>
      <c r="D212" s="261" t="s">
        <v>6011</v>
      </c>
      <c r="E212" s="262" t="s">
        <v>5683</v>
      </c>
      <c r="F212" s="265" t="s">
        <v>6012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5986</v>
      </c>
      <c r="B213" s="257" t="s">
        <v>5987</v>
      </c>
      <c r="C213" s="258" t="s">
        <v>6013</v>
      </c>
      <c r="D213" s="261" t="s">
        <v>6014</v>
      </c>
      <c r="E213" s="262" t="s">
        <v>5616</v>
      </c>
      <c r="F213" s="265" t="s">
        <v>6015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5986</v>
      </c>
      <c r="B214" s="257" t="s">
        <v>5987</v>
      </c>
      <c r="C214" s="258" t="s">
        <v>6016</v>
      </c>
      <c r="D214" s="261" t="s">
        <v>6017</v>
      </c>
      <c r="E214" s="262" t="s">
        <v>5683</v>
      </c>
      <c r="F214" s="265" t="s">
        <v>6018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5986</v>
      </c>
      <c r="B215" s="257" t="s">
        <v>5987</v>
      </c>
      <c r="C215" s="258" t="s">
        <v>6019</v>
      </c>
      <c r="D215" s="261" t="s">
        <v>6020</v>
      </c>
      <c r="E215" s="262" t="s">
        <v>5587</v>
      </c>
      <c r="F215" s="265" t="s">
        <v>6018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5986</v>
      </c>
      <c r="B216" s="257" t="s">
        <v>5987</v>
      </c>
      <c r="C216" s="258" t="s">
        <v>6021</v>
      </c>
      <c r="D216" s="261" t="s">
        <v>6022</v>
      </c>
      <c r="E216" s="262" t="s">
        <v>5587</v>
      </c>
      <c r="F216" s="265" t="s">
        <v>6018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5986</v>
      </c>
      <c r="B217" s="257" t="s">
        <v>5987</v>
      </c>
      <c r="C217" s="258" t="s">
        <v>6023</v>
      </c>
      <c r="D217" s="261" t="s">
        <v>6024</v>
      </c>
      <c r="E217" s="262" t="s">
        <v>5616</v>
      </c>
      <c r="F217" s="265" t="s">
        <v>6018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5986</v>
      </c>
      <c r="B218" s="257" t="s">
        <v>5987</v>
      </c>
      <c r="C218" s="258" t="s">
        <v>6025</v>
      </c>
      <c r="D218" s="261" t="s">
        <v>6026</v>
      </c>
      <c r="E218" s="262" t="s">
        <v>5616</v>
      </c>
      <c r="F218" s="265" t="s">
        <v>6018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5986</v>
      </c>
      <c r="B219" s="257" t="s">
        <v>5987</v>
      </c>
      <c r="C219" s="258" t="s">
        <v>6027</v>
      </c>
      <c r="D219" s="261" t="s">
        <v>6028</v>
      </c>
      <c r="E219" s="262" t="s">
        <v>5616</v>
      </c>
      <c r="F219" s="265" t="s">
        <v>6018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5986</v>
      </c>
      <c r="B220" s="257" t="s">
        <v>5987</v>
      </c>
      <c r="C220" s="258" t="s">
        <v>6029</v>
      </c>
      <c r="D220" s="261" t="s">
        <v>6030</v>
      </c>
      <c r="E220" s="262" t="s">
        <v>5616</v>
      </c>
      <c r="F220" s="265" t="s">
        <v>6018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5986</v>
      </c>
      <c r="B221" s="256" t="s">
        <v>6031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5986</v>
      </c>
      <c r="B222" s="257" t="s">
        <v>6031</v>
      </c>
      <c r="C222" s="258" t="s">
        <v>6032</v>
      </c>
      <c r="D222" s="261" t="s">
        <v>6033</v>
      </c>
      <c r="E222" s="262" t="s">
        <v>5683</v>
      </c>
      <c r="F222" s="265" t="s">
        <v>6034</v>
      </c>
      <c r="G222" s="268">
        <f>IF(COUNTIF(H222:AU222,"&lt;&gt;")=0,"",SUMPRODUCT(((Recommendations[ImplStatus]="Implemented")+(Recommendations[ImplStatus]="Compensated"))*ISNUMBER(MATCH(Recommendations[Id],H222:AU222,0)))/COUNTIF(H222:AU222,"&lt;&gt;"))</f>
        <v>0</v>
      </c>
      <c r="H222" s="269" t="s">
        <v>598</v>
      </c>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5986</v>
      </c>
      <c r="B223" s="257" t="s">
        <v>6031</v>
      </c>
      <c r="C223" s="258" t="s">
        <v>6035</v>
      </c>
      <c r="D223" s="261" t="s">
        <v>6036</v>
      </c>
      <c r="E223" s="262" t="s">
        <v>5683</v>
      </c>
      <c r="F223" s="265" t="s">
        <v>6034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5986</v>
      </c>
      <c r="B224" s="257" t="s">
        <v>6031</v>
      </c>
      <c r="C224" s="258" t="s">
        <v>6037</v>
      </c>
      <c r="D224" s="261" t="s">
        <v>6038</v>
      </c>
      <c r="E224" s="262" t="s">
        <v>5683</v>
      </c>
      <c r="F224" s="265" t="s">
        <v>6034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5986</v>
      </c>
      <c r="B225" s="257" t="s">
        <v>6031</v>
      </c>
      <c r="C225" s="258" t="s">
        <v>6039</v>
      </c>
      <c r="D225" s="261" t="s">
        <v>6040</v>
      </c>
      <c r="E225" s="262" t="s">
        <v>5683</v>
      </c>
      <c r="F225" s="265" t="s">
        <v>6034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5986</v>
      </c>
      <c r="B226" s="257" t="s">
        <v>6031</v>
      </c>
      <c r="C226" s="258" t="s">
        <v>6041</v>
      </c>
      <c r="D226" s="261" t="s">
        <v>6042</v>
      </c>
      <c r="E226" s="262" t="s">
        <v>5683</v>
      </c>
      <c r="F226" s="265" t="s">
        <v>6034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5986</v>
      </c>
      <c r="B227" s="257" t="s">
        <v>6031</v>
      </c>
      <c r="C227" s="258" t="s">
        <v>6043</v>
      </c>
      <c r="D227" s="261" t="s">
        <v>6044</v>
      </c>
      <c r="E227" s="262" t="s">
        <v>5683</v>
      </c>
      <c r="F227" s="265" t="s">
        <v>6034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5986</v>
      </c>
      <c r="B228" s="257" t="s">
        <v>6031</v>
      </c>
      <c r="C228" s="258" t="s">
        <v>6045</v>
      </c>
      <c r="D228" s="261" t="s">
        <v>6046</v>
      </c>
      <c r="E228" s="262" t="s">
        <v>5683</v>
      </c>
      <c r="F228" s="265" t="s">
        <v>6034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5986</v>
      </c>
      <c r="B229" s="257" t="s">
        <v>6031</v>
      </c>
      <c r="C229" s="258" t="s">
        <v>6047</v>
      </c>
      <c r="D229" s="261" t="s">
        <v>6048</v>
      </c>
      <c r="E229" s="262" t="s">
        <v>5587</v>
      </c>
      <c r="F229" s="265" t="s">
        <v>6034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5986</v>
      </c>
      <c r="B230" s="257" t="s">
        <v>6031</v>
      </c>
      <c r="C230" s="258" t="s">
        <v>6049</v>
      </c>
      <c r="D230" s="261" t="s">
        <v>6050</v>
      </c>
      <c r="E230" s="262" t="s">
        <v>5587</v>
      </c>
      <c r="F230" s="265" t="s">
        <v>6034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5986</v>
      </c>
      <c r="B231" s="257" t="s">
        <v>6031</v>
      </c>
      <c r="C231" s="258" t="s">
        <v>6051</v>
      </c>
      <c r="D231" s="261" t="s">
        <v>6052</v>
      </c>
      <c r="E231" s="262" t="s">
        <v>5683</v>
      </c>
      <c r="F231" s="265" t="s">
        <v>6053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5986</v>
      </c>
      <c r="B232" s="257" t="s">
        <v>6031</v>
      </c>
      <c r="C232" s="258" t="s">
        <v>6054</v>
      </c>
      <c r="D232" s="261" t="s">
        <v>6055</v>
      </c>
      <c r="E232" s="262" t="s">
        <v>5683</v>
      </c>
      <c r="F232" s="265" t="s">
        <v>6053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5986</v>
      </c>
      <c r="B233" s="257" t="s">
        <v>6031</v>
      </c>
      <c r="C233" s="258" t="s">
        <v>6056</v>
      </c>
      <c r="D233" s="261" t="s">
        <v>6057</v>
      </c>
      <c r="E233" s="262" t="s">
        <v>5616</v>
      </c>
      <c r="F233" s="265" t="s">
        <v>6053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5986</v>
      </c>
      <c r="B234" s="257" t="s">
        <v>6031</v>
      </c>
      <c r="C234" s="258" t="s">
        <v>6058</v>
      </c>
      <c r="D234" s="261" t="s">
        <v>6059</v>
      </c>
      <c r="E234" s="262" t="s">
        <v>5616</v>
      </c>
      <c r="F234" s="265" t="s">
        <v>6053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5986</v>
      </c>
      <c r="B235" s="257" t="s">
        <v>6031</v>
      </c>
      <c r="C235" s="258" t="s">
        <v>6060</v>
      </c>
      <c r="D235" s="261" t="s">
        <v>6061</v>
      </c>
      <c r="E235" s="262" t="s">
        <v>5683</v>
      </c>
      <c r="F235" s="265" t="s">
        <v>6053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5986</v>
      </c>
      <c r="B236" s="257" t="s">
        <v>6031</v>
      </c>
      <c r="C236" s="258" t="s">
        <v>6062</v>
      </c>
      <c r="D236" s="261" t="s">
        <v>6063</v>
      </c>
      <c r="E236" s="262" t="s">
        <v>5616</v>
      </c>
      <c r="F236" s="265" t="s">
        <v>6053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5986</v>
      </c>
      <c r="B237" s="256" t="s">
        <v>2250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5986</v>
      </c>
      <c r="B238" s="257" t="s">
        <v>2250</v>
      </c>
      <c r="C238" s="258" t="s">
        <v>6064</v>
      </c>
      <c r="D238" s="261" t="s">
        <v>6065</v>
      </c>
      <c r="E238" s="262" t="s">
        <v>5587</v>
      </c>
      <c r="F238" s="265" t="s">
        <v>6066</v>
      </c>
      <c r="G238" s="268">
        <f>IF(COUNTIF(H238:AU238,"&lt;&gt;")=0,"",SUMPRODUCT(((Recommendations[ImplStatus]="Implemented")+(Recommendations[ImplStatus]="Compensated"))*ISNUMBER(MATCH(Recommendations[Id],H238:AU238,0)))/COUNTIF(H238:AU238,"&lt;&gt;"))</f>
        <v>0</v>
      </c>
      <c r="H238" s="269" t="s">
        <v>446</v>
      </c>
      <c r="I238" s="269" t="s">
        <v>605</v>
      </c>
      <c r="J238" s="269" t="s">
        <v>749</v>
      </c>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5986</v>
      </c>
      <c r="B239" s="257" t="s">
        <v>2250</v>
      </c>
      <c r="C239" s="258" t="s">
        <v>6067</v>
      </c>
      <c r="D239" s="261" t="s">
        <v>6068</v>
      </c>
      <c r="E239" s="262" t="s">
        <v>5587</v>
      </c>
      <c r="F239" s="265" t="s">
        <v>6066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5986</v>
      </c>
      <c r="B240" s="257" t="s">
        <v>2250</v>
      </c>
      <c r="C240" s="258" t="s">
        <v>6069</v>
      </c>
      <c r="D240" s="261" t="s">
        <v>6070</v>
      </c>
      <c r="E240" s="262" t="s">
        <v>5587</v>
      </c>
      <c r="F240" s="265" t="s">
        <v>6066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5986</v>
      </c>
      <c r="B241" s="257" t="s">
        <v>2250</v>
      </c>
      <c r="C241" s="258" t="s">
        <v>6071</v>
      </c>
      <c r="D241" s="261" t="s">
        <v>6072</v>
      </c>
      <c r="E241" s="262" t="s">
        <v>5587</v>
      </c>
      <c r="F241" s="265" t="s">
        <v>6066</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5986</v>
      </c>
      <c r="B242" s="257" t="s">
        <v>2250</v>
      </c>
      <c r="C242" s="258" t="s">
        <v>6073</v>
      </c>
      <c r="D242" s="261" t="s">
        <v>6074</v>
      </c>
      <c r="E242" s="262" t="s">
        <v>5587</v>
      </c>
      <c r="F242" s="265" t="s">
        <v>6066</v>
      </c>
      <c r="G242" s="268">
        <f>IF(COUNTIF(H242:AU242,"&lt;&gt;")=0,"",SUMPRODUCT(((Recommendations[ImplStatus]="Implemented")+(Recommendations[ImplStatus]="Compensated"))*ISNUMBER(MATCH(Recommendations[Id],H242:AU242,0)))/COUNTIF(H242:AU242,"&lt;&gt;"))</f>
        <v>0</v>
      </c>
      <c r="H242" s="269" t="s">
        <v>198</v>
      </c>
      <c r="I242" s="269" t="s">
        <v>359</v>
      </c>
      <c r="J242" s="269" t="s">
        <v>869</v>
      </c>
      <c r="K242" s="269" t="s">
        <v>876</v>
      </c>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5986</v>
      </c>
      <c r="B243" s="257" t="s">
        <v>2250</v>
      </c>
      <c r="C243" s="258" t="s">
        <v>6075</v>
      </c>
      <c r="D243" s="261" t="s">
        <v>6076</v>
      </c>
      <c r="E243" s="262" t="s">
        <v>5587</v>
      </c>
      <c r="F243" s="265" t="s">
        <v>6066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5986</v>
      </c>
      <c r="B244" s="257" t="s">
        <v>2250</v>
      </c>
      <c r="C244" s="258" t="s">
        <v>6077</v>
      </c>
      <c r="D244" s="261" t="s">
        <v>6078</v>
      </c>
      <c r="E244" s="262" t="s">
        <v>5587</v>
      </c>
      <c r="F244" s="265" t="s">
        <v>6066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5986</v>
      </c>
      <c r="B245" s="257" t="s">
        <v>2250</v>
      </c>
      <c r="C245" s="258" t="s">
        <v>6079</v>
      </c>
      <c r="D245" s="261" t="s">
        <v>6080</v>
      </c>
      <c r="E245" s="262" t="s">
        <v>5587</v>
      </c>
      <c r="F245" s="265" t="s">
        <v>6066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5986</v>
      </c>
      <c r="B246" s="257" t="s">
        <v>2250</v>
      </c>
      <c r="C246" s="258" t="s">
        <v>6081</v>
      </c>
      <c r="D246" s="261" t="s">
        <v>6082</v>
      </c>
      <c r="E246" s="262" t="s">
        <v>5587</v>
      </c>
      <c r="F246" s="265" t="s">
        <v>6066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5986</v>
      </c>
      <c r="B247" s="257" t="s">
        <v>2250</v>
      </c>
      <c r="C247" s="258" t="s">
        <v>6083</v>
      </c>
      <c r="D247" s="261" t="s">
        <v>6084</v>
      </c>
      <c r="E247" s="262" t="s">
        <v>5587</v>
      </c>
      <c r="F247" s="265" t="s">
        <v>6066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5986</v>
      </c>
      <c r="B248" s="257" t="s">
        <v>2250</v>
      </c>
      <c r="C248" s="258" t="s">
        <v>6085</v>
      </c>
      <c r="D248" s="261" t="s">
        <v>6086</v>
      </c>
      <c r="E248" s="262" t="s">
        <v>5616</v>
      </c>
      <c r="F248" s="265" t="s">
        <v>6066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5986</v>
      </c>
      <c r="B249" s="257" t="s">
        <v>2250</v>
      </c>
      <c r="C249" s="258" t="s">
        <v>6087</v>
      </c>
      <c r="D249" s="261" t="s">
        <v>6088</v>
      </c>
      <c r="E249" s="262" t="s">
        <v>5616</v>
      </c>
      <c r="F249" s="265" t="s">
        <v>6089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5986</v>
      </c>
      <c r="B250" s="257" t="s">
        <v>2250</v>
      </c>
      <c r="C250" s="258" t="s">
        <v>6090</v>
      </c>
      <c r="D250" s="261" t="s">
        <v>6091</v>
      </c>
      <c r="E250" s="262" t="s">
        <v>5616</v>
      </c>
      <c r="F250" s="265" t="s">
        <v>6089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5986</v>
      </c>
      <c r="B251" s="256" t="s">
        <v>6092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5986</v>
      </c>
      <c r="B252" s="257" t="s">
        <v>6092</v>
      </c>
      <c r="C252" s="258" t="s">
        <v>6093</v>
      </c>
      <c r="D252" s="261" t="s">
        <v>6094</v>
      </c>
      <c r="E252" s="262" t="s">
        <v>5683</v>
      </c>
      <c r="F252" s="265" t="s">
        <v>6095</v>
      </c>
      <c r="G252" s="268">
        <f>IF(COUNTIF(H252:AU252,"&lt;&gt;")=0,"",SUMPRODUCT(((Recommendations[ImplStatus]="Implemented")+(Recommendations[ImplStatus]="Compensated"))*ISNUMBER(MATCH(Recommendations[Id],H252:AU252,0)))/COUNTIF(H252:AU252,"&lt;&gt;"))</f>
        <v>0</v>
      </c>
      <c r="H252" s="269" t="s">
        <v>446</v>
      </c>
      <c r="I252" s="269" t="s">
        <v>498</v>
      </c>
      <c r="J252" s="269" t="s">
        <v>512</v>
      </c>
      <c r="K252" s="269" t="s">
        <v>598</v>
      </c>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5986</v>
      </c>
      <c r="B253" s="257" t="s">
        <v>6092</v>
      </c>
      <c r="C253" s="258" t="s">
        <v>6096</v>
      </c>
      <c r="D253" s="261" t="s">
        <v>6097</v>
      </c>
      <c r="E253" s="262" t="s">
        <v>5683</v>
      </c>
      <c r="F253" s="265" t="s">
        <v>6095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5986</v>
      </c>
      <c r="B254" s="257" t="s">
        <v>6092</v>
      </c>
      <c r="C254" s="258" t="s">
        <v>6098</v>
      </c>
      <c r="D254" s="261" t="s">
        <v>6099</v>
      </c>
      <c r="E254" s="262" t="s">
        <v>5683</v>
      </c>
      <c r="F254" s="265" t="s">
        <v>6095</v>
      </c>
      <c r="G254" s="268">
        <f>IF(COUNTIF(H254:AU254,"&lt;&gt;")=0,"",SUMPRODUCT(((Recommendations[ImplStatus]="Implemented")+(Recommendations[ImplStatus]="Compensated"))*ISNUMBER(MATCH(Recommendations[Id],H254:AU254,0)))/COUNTIF(H254:AU254,"&lt;&gt;"))</f>
        <v>0</v>
      </c>
      <c r="H254" s="269" t="s">
        <v>475</v>
      </c>
      <c r="I254" s="269" t="s">
        <v>483</v>
      </c>
      <c r="J254" s="269" t="s">
        <v>491</v>
      </c>
      <c r="K254" s="269" t="s">
        <v>498</v>
      </c>
      <c r="L254" s="269" t="s">
        <v>505</v>
      </c>
      <c r="M254" s="269" t="s">
        <v>527</v>
      </c>
      <c r="N254" s="269" t="s">
        <v>535</v>
      </c>
      <c r="O254" s="269" t="s">
        <v>550</v>
      </c>
      <c r="P254" s="269" t="s">
        <v>557</v>
      </c>
      <c r="Q254" s="269" t="s">
        <v>564</v>
      </c>
      <c r="R254" s="269" t="s">
        <v>570</v>
      </c>
      <c r="S254" s="269" t="s">
        <v>576</v>
      </c>
      <c r="T254" s="269" t="s">
        <v>590</v>
      </c>
      <c r="U254" s="269" t="s">
        <v>637</v>
      </c>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5986</v>
      </c>
      <c r="B255" s="257" t="s">
        <v>6092</v>
      </c>
      <c r="C255" s="258" t="s">
        <v>6100</v>
      </c>
      <c r="D255" s="261" t="s">
        <v>6101</v>
      </c>
      <c r="E255" s="262" t="s">
        <v>5683</v>
      </c>
      <c r="F255" s="265" t="s">
        <v>6095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5986</v>
      </c>
      <c r="B256" s="257" t="s">
        <v>6092</v>
      </c>
      <c r="C256" s="258" t="s">
        <v>6102</v>
      </c>
      <c r="D256" s="261" t="s">
        <v>6103</v>
      </c>
      <c r="E256" s="262" t="s">
        <v>5683</v>
      </c>
      <c r="F256" s="265" t="s">
        <v>6095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5986</v>
      </c>
      <c r="B257" s="257" t="s">
        <v>6092</v>
      </c>
      <c r="C257" s="258" t="s">
        <v>6104</v>
      </c>
      <c r="D257" s="261" t="s">
        <v>6105</v>
      </c>
      <c r="E257" s="262" t="s">
        <v>5587</v>
      </c>
      <c r="F257" s="265" t="s">
        <v>6095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5986</v>
      </c>
      <c r="B258" s="257" t="s">
        <v>6092</v>
      </c>
      <c r="C258" s="258" t="s">
        <v>6106</v>
      </c>
      <c r="D258" s="261" t="s">
        <v>6107</v>
      </c>
      <c r="E258" s="262" t="s">
        <v>5587</v>
      </c>
      <c r="F258" s="265" t="s">
        <v>6095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5986</v>
      </c>
      <c r="B259" s="257" t="s">
        <v>6092</v>
      </c>
      <c r="C259" s="258" t="s">
        <v>6108</v>
      </c>
      <c r="D259" s="261" t="s">
        <v>6109</v>
      </c>
      <c r="E259" s="262" t="s">
        <v>5587</v>
      </c>
      <c r="F259" s="265" t="s">
        <v>6095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5986</v>
      </c>
      <c r="B260" s="257" t="s">
        <v>6092</v>
      </c>
      <c r="C260" s="258" t="s">
        <v>6110</v>
      </c>
      <c r="D260" s="261" t="s">
        <v>6111</v>
      </c>
      <c r="E260" s="262" t="s">
        <v>5587</v>
      </c>
      <c r="F260" s="265" t="s">
        <v>6095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5986</v>
      </c>
      <c r="B261" s="257" t="s">
        <v>6092</v>
      </c>
      <c r="C261" s="258" t="s">
        <v>6112</v>
      </c>
      <c r="D261" s="261" t="s">
        <v>6113</v>
      </c>
      <c r="E261" s="262" t="s">
        <v>5731</v>
      </c>
      <c r="F261" s="265" t="s">
        <v>6095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5986</v>
      </c>
      <c r="B262" s="257" t="s">
        <v>6092</v>
      </c>
      <c r="C262" s="258" t="s">
        <v>6114</v>
      </c>
      <c r="D262" s="261" t="s">
        <v>6115</v>
      </c>
      <c r="E262" s="262" t="s">
        <v>5731</v>
      </c>
      <c r="F262" s="265" t="s">
        <v>6095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5986</v>
      </c>
      <c r="B263" s="257" t="s">
        <v>6092</v>
      </c>
      <c r="C263" s="258" t="s">
        <v>6116</v>
      </c>
      <c r="D263" s="261" t="s">
        <v>6117</v>
      </c>
      <c r="E263" s="262" t="s">
        <v>5731</v>
      </c>
      <c r="F263" s="265" t="s">
        <v>6095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5986</v>
      </c>
      <c r="B264" s="256" t="s">
        <v>6118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5986</v>
      </c>
      <c r="B265" s="257" t="s">
        <v>6118</v>
      </c>
      <c r="C265" s="258" t="s">
        <v>6119</v>
      </c>
      <c r="D265" s="261" t="s">
        <v>6120</v>
      </c>
      <c r="E265" s="262" t="s">
        <v>5616</v>
      </c>
      <c r="F265" s="265" t="s">
        <v>6121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5986</v>
      </c>
      <c r="B266" s="257" t="s">
        <v>6118</v>
      </c>
      <c r="C266" s="258" t="s">
        <v>6122</v>
      </c>
      <c r="D266" s="261" t="s">
        <v>6123</v>
      </c>
      <c r="E266" s="262" t="s">
        <v>5616</v>
      </c>
      <c r="F266" s="265" t="s">
        <v>6121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5986</v>
      </c>
      <c r="B267" s="257" t="s">
        <v>6118</v>
      </c>
      <c r="C267" s="258" t="s">
        <v>6124</v>
      </c>
      <c r="D267" s="261" t="s">
        <v>6125</v>
      </c>
      <c r="E267" s="262" t="s">
        <v>5616</v>
      </c>
      <c r="F267" s="265" t="s">
        <v>6121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5986</v>
      </c>
      <c r="B268" s="257" t="s">
        <v>6118</v>
      </c>
      <c r="C268" s="258" t="s">
        <v>6126</v>
      </c>
      <c r="D268" s="261" t="s">
        <v>6127</v>
      </c>
      <c r="E268" s="262" t="s">
        <v>5616</v>
      </c>
      <c r="F268" s="265" t="s">
        <v>6121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5986</v>
      </c>
      <c r="B269" s="257" t="s">
        <v>6118</v>
      </c>
      <c r="C269" s="258" t="s">
        <v>6128</v>
      </c>
      <c r="D269" s="261" t="s">
        <v>6129</v>
      </c>
      <c r="E269" s="262" t="s">
        <v>5616</v>
      </c>
      <c r="F269" s="265" t="s">
        <v>6121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5986</v>
      </c>
      <c r="B270" s="257" t="s">
        <v>6118</v>
      </c>
      <c r="C270" s="258" t="s">
        <v>6130</v>
      </c>
      <c r="D270" s="261" t="s">
        <v>6131</v>
      </c>
      <c r="E270" s="262" t="s">
        <v>5616</v>
      </c>
      <c r="F270" s="265" t="s">
        <v>6121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5986</v>
      </c>
      <c r="B271" s="257" t="s">
        <v>6118</v>
      </c>
      <c r="C271" s="258" t="s">
        <v>6132</v>
      </c>
      <c r="D271" s="261" t="s">
        <v>6133</v>
      </c>
      <c r="E271" s="262" t="s">
        <v>5616</v>
      </c>
      <c r="F271" s="265" t="s">
        <v>6121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5986</v>
      </c>
      <c r="B272" s="257" t="s">
        <v>6118</v>
      </c>
      <c r="C272" s="258" t="s">
        <v>6134</v>
      </c>
      <c r="D272" s="261" t="s">
        <v>6135</v>
      </c>
      <c r="E272" s="262" t="s">
        <v>5616</v>
      </c>
      <c r="F272" s="265" t="s">
        <v>6121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5986</v>
      </c>
      <c r="B273" s="257" t="s">
        <v>6118</v>
      </c>
      <c r="C273" s="258" t="s">
        <v>6136</v>
      </c>
      <c r="D273" s="261" t="s">
        <v>6137</v>
      </c>
      <c r="E273" s="262" t="s">
        <v>5616</v>
      </c>
      <c r="F273" s="265" t="s">
        <v>6121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6138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6138</v>
      </c>
      <c r="B275" s="256" t="s">
        <v>6139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6138</v>
      </c>
      <c r="B276" s="257" t="s">
        <v>6139</v>
      </c>
      <c r="C276" s="258" t="s">
        <v>6140</v>
      </c>
      <c r="D276" s="261" t="s">
        <v>6141</v>
      </c>
      <c r="E276" s="262" t="s">
        <v>5587</v>
      </c>
      <c r="F276" s="265" t="s">
        <v>6142</v>
      </c>
      <c r="G276" s="268">
        <f>IF(COUNTIF(H276:AU276,"&lt;&gt;")=0,"",SUMPRODUCT(((Recommendations[ImplStatus]="Implemented")+(Recommendations[ImplStatus]="Compensated"))*ISNUMBER(MATCH(Recommendations[Id],H276:AU276,0)))/COUNTIF(H276:AU276,"&lt;&gt;"))</f>
        <v>0</v>
      </c>
      <c r="H276" s="269" t="s">
        <v>47</v>
      </c>
      <c r="I276" s="269" t="s">
        <v>54</v>
      </c>
      <c r="J276" s="269" t="s">
        <v>102</v>
      </c>
      <c r="K276" s="269" t="s">
        <v>152</v>
      </c>
      <c r="L276" s="269" t="s">
        <v>170</v>
      </c>
      <c r="M276" s="269" t="s">
        <v>684</v>
      </c>
      <c r="N276" s="269" t="s">
        <v>829</v>
      </c>
      <c r="O276" s="269" t="s">
        <v>862</v>
      </c>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6138</v>
      </c>
      <c r="B277" s="257" t="s">
        <v>6139</v>
      </c>
      <c r="C277" s="258" t="s">
        <v>6143</v>
      </c>
      <c r="D277" s="261" t="s">
        <v>6144</v>
      </c>
      <c r="E277" s="262" t="s">
        <v>5587</v>
      </c>
      <c r="F277" s="265" t="s">
        <v>6142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6138</v>
      </c>
      <c r="B278" s="257" t="s">
        <v>6139</v>
      </c>
      <c r="C278" s="258" t="s">
        <v>6145</v>
      </c>
      <c r="D278" s="261" t="s">
        <v>6146</v>
      </c>
      <c r="E278" s="262" t="s">
        <v>5587</v>
      </c>
      <c r="F278" s="265" t="s">
        <v>6142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6138</v>
      </c>
      <c r="B279" s="257" t="s">
        <v>6139</v>
      </c>
      <c r="C279" s="258" t="s">
        <v>6147</v>
      </c>
      <c r="D279" s="261" t="s">
        <v>6148</v>
      </c>
      <c r="E279" s="262" t="s">
        <v>5587</v>
      </c>
      <c r="F279" s="265" t="s">
        <v>6142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6138</v>
      </c>
      <c r="B280" s="257" t="s">
        <v>6139</v>
      </c>
      <c r="C280" s="258" t="s">
        <v>6149</v>
      </c>
      <c r="D280" s="261" t="s">
        <v>6150</v>
      </c>
      <c r="E280" s="262" t="s">
        <v>5587</v>
      </c>
      <c r="F280" s="265" t="s">
        <v>6142</v>
      </c>
      <c r="G280" s="268">
        <f>IF(COUNTIF(H280:AU280,"&lt;&gt;")=0,"",SUMPRODUCT(((Recommendations[ImplStatus]="Implemented")+(Recommendations[ImplStatus]="Compensated"))*ISNUMBER(MATCH(Recommendations[Id],H280:AU280,0)))/COUNTIF(H280:AU280,"&lt;&gt;"))</f>
        <v>0</v>
      </c>
      <c r="H280" s="269" t="s">
        <v>110</v>
      </c>
      <c r="I280" s="269" t="s">
        <v>117</v>
      </c>
      <c r="J280" s="269" t="s">
        <v>124</v>
      </c>
      <c r="K280" s="269" t="s">
        <v>131</v>
      </c>
      <c r="L280" s="269" t="s">
        <v>138</v>
      </c>
      <c r="M280" s="269" t="s">
        <v>418</v>
      </c>
      <c r="N280" s="269" t="s">
        <v>800</v>
      </c>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6138</v>
      </c>
      <c r="B281" s="257" t="s">
        <v>6139</v>
      </c>
      <c r="C281" s="258" t="s">
        <v>6151</v>
      </c>
      <c r="D281" s="261" t="s">
        <v>6152</v>
      </c>
      <c r="E281" s="262" t="s">
        <v>5587</v>
      </c>
      <c r="F281" s="265" t="s">
        <v>6142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6138</v>
      </c>
      <c r="B282" s="257" t="s">
        <v>6139</v>
      </c>
      <c r="C282" s="258" t="s">
        <v>6153</v>
      </c>
      <c r="D282" s="261" t="s">
        <v>6154</v>
      </c>
      <c r="E282" s="262" t="s">
        <v>5587</v>
      </c>
      <c r="F282" s="265" t="s">
        <v>6142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6138</v>
      </c>
      <c r="B283" s="257" t="s">
        <v>6139</v>
      </c>
      <c r="C283" s="258" t="s">
        <v>6155</v>
      </c>
      <c r="D283" s="261" t="s">
        <v>6156</v>
      </c>
      <c r="E283" s="262" t="s">
        <v>5683</v>
      </c>
      <c r="F283" s="265" t="s">
        <v>6157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6138</v>
      </c>
      <c r="B284" s="257" t="s">
        <v>6139</v>
      </c>
      <c r="C284" s="258" t="s">
        <v>6158</v>
      </c>
      <c r="D284" s="261" t="s">
        <v>6159</v>
      </c>
      <c r="E284" s="262" t="s">
        <v>5683</v>
      </c>
      <c r="F284" s="265" t="s">
        <v>6157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6138</v>
      </c>
      <c r="B285" s="257" t="s">
        <v>6139</v>
      </c>
      <c r="C285" s="258" t="s">
        <v>6160</v>
      </c>
      <c r="D285" s="261" t="s">
        <v>6161</v>
      </c>
      <c r="E285" s="262" t="s">
        <v>5587</v>
      </c>
      <c r="F285" s="265" t="s">
        <v>6157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6138</v>
      </c>
      <c r="B286" s="257" t="s">
        <v>6139</v>
      </c>
      <c r="C286" s="258" t="s">
        <v>6162</v>
      </c>
      <c r="D286" s="261" t="s">
        <v>6163</v>
      </c>
      <c r="E286" s="262" t="s">
        <v>5616</v>
      </c>
      <c r="F286" s="265" t="s">
        <v>6157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6138</v>
      </c>
      <c r="B287" s="257" t="s">
        <v>6139</v>
      </c>
      <c r="C287" s="258" t="s">
        <v>6164</v>
      </c>
      <c r="D287" s="261" t="s">
        <v>6165</v>
      </c>
      <c r="E287" s="262" t="s">
        <v>5616</v>
      </c>
      <c r="F287" s="265" t="s">
        <v>6157</v>
      </c>
      <c r="G287" s="268">
        <f>IF(COUNTIF(H287:AU287,"&lt;&gt;")=0,"",SUMPRODUCT(((Recommendations[ImplStatus]="Implemented")+(Recommendations[ImplStatus]="Compensated"))*ISNUMBER(MATCH(Recommendations[Id],H287:AU287,0)))/COUNTIF(H287:AU287,"&lt;&gt;"))</f>
        <v>0</v>
      </c>
      <c r="H287" s="269" t="s">
        <v>61</v>
      </c>
      <c r="I287" s="269" t="s">
        <v>653</v>
      </c>
      <c r="J287" s="269" t="s">
        <v>660</v>
      </c>
      <c r="K287" s="269" t="s">
        <v>665</v>
      </c>
      <c r="L287" s="269" t="s">
        <v>672</v>
      </c>
      <c r="M287" s="269" t="s">
        <v>705</v>
      </c>
      <c r="N287" s="269" t="s">
        <v>786</v>
      </c>
      <c r="O287" s="269" t="s">
        <v>793</v>
      </c>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6138</v>
      </c>
      <c r="B288" s="257" t="s">
        <v>6139</v>
      </c>
      <c r="C288" s="258" t="s">
        <v>6166</v>
      </c>
      <c r="D288" s="261" t="s">
        <v>6167</v>
      </c>
      <c r="E288" s="262" t="s">
        <v>5616</v>
      </c>
      <c r="F288" s="265" t="s">
        <v>6157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6138</v>
      </c>
      <c r="B289" s="257" t="s">
        <v>6139</v>
      </c>
      <c r="C289" s="258" t="s">
        <v>6168</v>
      </c>
      <c r="D289" s="261" t="s">
        <v>6169</v>
      </c>
      <c r="E289" s="262" t="s">
        <v>5616</v>
      </c>
      <c r="F289" s="265" t="s">
        <v>6157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6138</v>
      </c>
      <c r="B290" s="257" t="s">
        <v>6139</v>
      </c>
      <c r="C290" s="258" t="s">
        <v>6170</v>
      </c>
      <c r="D290" s="261" t="s">
        <v>6171</v>
      </c>
      <c r="E290" s="262" t="s">
        <v>5587</v>
      </c>
      <c r="F290" s="265" t="s">
        <v>6157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6138</v>
      </c>
      <c r="B291" s="257" t="s">
        <v>6139</v>
      </c>
      <c r="C291" s="258" t="s">
        <v>6172</v>
      </c>
      <c r="D291" s="261" t="s">
        <v>6173</v>
      </c>
      <c r="E291" s="262" t="s">
        <v>5616</v>
      </c>
      <c r="F291" s="265" t="s">
        <v>6174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6138</v>
      </c>
      <c r="B292" s="257" t="s">
        <v>6139</v>
      </c>
      <c r="C292" s="258" t="s">
        <v>6175</v>
      </c>
      <c r="D292" s="261" t="s">
        <v>6176</v>
      </c>
      <c r="E292" s="262" t="s">
        <v>5616</v>
      </c>
      <c r="F292" s="265" t="s">
        <v>6174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6138</v>
      </c>
      <c r="B293" s="257" t="s">
        <v>6139</v>
      </c>
      <c r="C293" s="258" t="s">
        <v>6177</v>
      </c>
      <c r="D293" s="261" t="s">
        <v>6178</v>
      </c>
      <c r="E293" s="262" t="s">
        <v>5866</v>
      </c>
      <c r="F293" s="265" t="s">
        <v>6157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6138</v>
      </c>
      <c r="B294" s="257" t="s">
        <v>6139</v>
      </c>
      <c r="C294" s="258" t="s">
        <v>6179</v>
      </c>
      <c r="D294" s="261" t="s">
        <v>6180</v>
      </c>
      <c r="E294" s="262" t="s">
        <v>5866</v>
      </c>
      <c r="F294" s="265" t="s">
        <v>6157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6138</v>
      </c>
      <c r="B295" s="257" t="s">
        <v>6139</v>
      </c>
      <c r="C295" s="258" t="s">
        <v>6181</v>
      </c>
      <c r="D295" s="261" t="s">
        <v>6182</v>
      </c>
      <c r="E295" s="262" t="s">
        <v>5683</v>
      </c>
      <c r="F295" s="265" t="s">
        <v>6157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6138</v>
      </c>
      <c r="B296" s="257" t="s">
        <v>6139</v>
      </c>
      <c r="C296" s="258" t="s">
        <v>6183</v>
      </c>
      <c r="D296" s="261" t="s">
        <v>6184</v>
      </c>
      <c r="E296" s="262" t="s">
        <v>5683</v>
      </c>
      <c r="F296" s="265" t="s">
        <v>6157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6138</v>
      </c>
      <c r="B297" s="257" t="s">
        <v>6139</v>
      </c>
      <c r="C297" s="258" t="s">
        <v>6185</v>
      </c>
      <c r="D297" s="261" t="s">
        <v>6186</v>
      </c>
      <c r="E297" s="262" t="s">
        <v>5587</v>
      </c>
      <c r="F297" s="265" t="s">
        <v>6157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6138</v>
      </c>
      <c r="B298" s="257" t="s">
        <v>6139</v>
      </c>
      <c r="C298" s="258" t="s">
        <v>6187</v>
      </c>
      <c r="D298" s="261" t="s">
        <v>6188</v>
      </c>
      <c r="E298" s="262" t="s">
        <v>5683</v>
      </c>
      <c r="F298" s="265" t="s">
        <v>6157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6138</v>
      </c>
      <c r="B299" s="257" t="s">
        <v>6139</v>
      </c>
      <c r="C299" s="258" t="s">
        <v>6189</v>
      </c>
      <c r="D299" s="261" t="s">
        <v>6190</v>
      </c>
      <c r="E299" s="262" t="s">
        <v>5616</v>
      </c>
      <c r="F299" s="265" t="s">
        <v>6157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6138</v>
      </c>
      <c r="B300" s="257" t="s">
        <v>6139</v>
      </c>
      <c r="C300" s="258" t="s">
        <v>6191</v>
      </c>
      <c r="D300" s="261" t="s">
        <v>6192</v>
      </c>
      <c r="E300" s="262" t="s">
        <v>5683</v>
      </c>
      <c r="F300" s="265" t="s">
        <v>6157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6138</v>
      </c>
      <c r="B301" s="257" t="s">
        <v>6139</v>
      </c>
      <c r="C301" s="258" t="s">
        <v>6193</v>
      </c>
      <c r="D301" s="261" t="s">
        <v>6194</v>
      </c>
      <c r="E301" s="262" t="s">
        <v>5731</v>
      </c>
      <c r="F301" s="265" t="s">
        <v>6157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6138</v>
      </c>
      <c r="B302" s="257" t="s">
        <v>6139</v>
      </c>
      <c r="C302" s="258" t="s">
        <v>6195</v>
      </c>
      <c r="D302" s="261" t="s">
        <v>6196</v>
      </c>
      <c r="E302" s="262" t="s">
        <v>5731</v>
      </c>
      <c r="F302" s="265" t="s">
        <v>6157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6138</v>
      </c>
      <c r="B303" s="256" t="s">
        <v>1983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6138</v>
      </c>
      <c r="B304" s="257" t="s">
        <v>1983</v>
      </c>
      <c r="C304" s="258" t="s">
        <v>6197</v>
      </c>
      <c r="D304" s="261" t="s">
        <v>6198</v>
      </c>
      <c r="E304" s="262" t="s">
        <v>5587</v>
      </c>
      <c r="F304" s="265" t="s">
        <v>6199</v>
      </c>
      <c r="G304" s="268">
        <f>IF(COUNTIF(H304:AU304,"&lt;&gt;")=0,"",SUMPRODUCT(((Recommendations[ImplStatus]="Implemented")+(Recommendations[ImplStatus]="Compensated"))*ISNUMBER(MATCH(Recommendations[Id],H304:AU304,0)))/COUNTIF(H304:AU304,"&lt;&gt;"))</f>
        <v>0</v>
      </c>
      <c r="H304" s="269" t="s">
        <v>47</v>
      </c>
      <c r="I304" s="269" t="s">
        <v>110</v>
      </c>
      <c r="J304" s="269" t="s">
        <v>146</v>
      </c>
      <c r="K304" s="269" t="s">
        <v>159</v>
      </c>
      <c r="L304" s="269" t="s">
        <v>166</v>
      </c>
      <c r="M304" s="269" t="s">
        <v>177</v>
      </c>
      <c r="N304" s="269" t="s">
        <v>184</v>
      </c>
      <c r="O304" s="269" t="s">
        <v>191</v>
      </c>
      <c r="P304" s="269" t="s">
        <v>198</v>
      </c>
      <c r="Q304" s="269" t="s">
        <v>205</v>
      </c>
      <c r="R304" s="269" t="s">
        <v>212</v>
      </c>
      <c r="S304" s="269" t="s">
        <v>684</v>
      </c>
      <c r="T304" s="269" t="s">
        <v>829</v>
      </c>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6138</v>
      </c>
      <c r="B305" s="257" t="s">
        <v>1983</v>
      </c>
      <c r="C305" s="258" t="s">
        <v>6200</v>
      </c>
      <c r="D305" s="261" t="s">
        <v>6201</v>
      </c>
      <c r="E305" s="262" t="s">
        <v>5587</v>
      </c>
      <c r="F305" s="265" t="s">
        <v>6199</v>
      </c>
      <c r="G305" s="268">
        <f>IF(COUNTIF(H305:AU305,"&lt;&gt;")=0,"",SUMPRODUCT(((Recommendations[ImplStatus]="Implemented")+(Recommendations[ImplStatus]="Compensated"))*ISNUMBER(MATCH(Recommendations[Id],H305:AU305,0)))/COUNTIF(H305:AU305,"&lt;&gt;"))</f>
        <v>0</v>
      </c>
      <c r="H305" s="269" t="s">
        <v>146</v>
      </c>
      <c r="I305" s="269" t="s">
        <v>159</v>
      </c>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6138</v>
      </c>
      <c r="B306" s="257" t="s">
        <v>1983</v>
      </c>
      <c r="C306" s="258" t="s">
        <v>6202</v>
      </c>
      <c r="D306" s="261" t="s">
        <v>6203</v>
      </c>
      <c r="E306" s="262" t="s">
        <v>5587</v>
      </c>
      <c r="F306" s="265" t="s">
        <v>6199</v>
      </c>
      <c r="G306" s="268">
        <f>IF(COUNTIF(H306:AU306,"&lt;&gt;")=0,"",SUMPRODUCT(((Recommendations[ImplStatus]="Implemented")+(Recommendations[ImplStatus]="Compensated"))*ISNUMBER(MATCH(Recommendations[Id],H306:AU306,0)))/COUNTIF(H306:AU306,"&lt;&gt;"))</f>
        <v>0</v>
      </c>
      <c r="H306" s="269" t="s">
        <v>800</v>
      </c>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6138</v>
      </c>
      <c r="B307" s="257" t="s">
        <v>1983</v>
      </c>
      <c r="C307" s="258" t="s">
        <v>6204</v>
      </c>
      <c r="D307" s="261" t="s">
        <v>6205</v>
      </c>
      <c r="E307" s="262" t="s">
        <v>5587</v>
      </c>
      <c r="F307" s="265" t="s">
        <v>6199</v>
      </c>
      <c r="G307" s="268">
        <f>IF(COUNTIF(H307:AU307,"&lt;&gt;")=0,"",SUMPRODUCT(((Recommendations[ImplStatus]="Implemented")+(Recommendations[ImplStatus]="Compensated"))*ISNUMBER(MATCH(Recommendations[Id],H307:AU307,0)))/COUNTIF(H307:AU307,"&lt;&gt;"))</f>
        <v>0</v>
      </c>
      <c r="H307" s="269" t="s">
        <v>726</v>
      </c>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6138</v>
      </c>
      <c r="B308" s="257" t="s">
        <v>1983</v>
      </c>
      <c r="C308" s="258" t="s">
        <v>6206</v>
      </c>
      <c r="D308" s="261" t="s">
        <v>6207</v>
      </c>
      <c r="E308" s="262" t="s">
        <v>5683</v>
      </c>
      <c r="F308" s="265" t="s">
        <v>6199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6138</v>
      </c>
      <c r="B309" s="257" t="s">
        <v>1983</v>
      </c>
      <c r="C309" s="258" t="s">
        <v>6208</v>
      </c>
      <c r="D309" s="261" t="s">
        <v>6209</v>
      </c>
      <c r="E309" s="262" t="s">
        <v>5683</v>
      </c>
      <c r="F309" s="265" t="s">
        <v>6199</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6138</v>
      </c>
      <c r="B310" s="257" t="s">
        <v>1983</v>
      </c>
      <c r="C310" s="258" t="s">
        <v>6210</v>
      </c>
      <c r="D310" s="261" t="s">
        <v>6211</v>
      </c>
      <c r="E310" s="262" t="s">
        <v>5683</v>
      </c>
      <c r="F310" s="265" t="s">
        <v>6199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6138</v>
      </c>
      <c r="B311" s="257" t="s">
        <v>1983</v>
      </c>
      <c r="C311" s="258" t="s">
        <v>6212</v>
      </c>
      <c r="D311" s="261" t="s">
        <v>6213</v>
      </c>
      <c r="E311" s="262" t="s">
        <v>5683</v>
      </c>
      <c r="F311" s="265" t="s">
        <v>6199</v>
      </c>
      <c r="G311" s="268">
        <f>IF(COUNTIF(H311:AU311,"&lt;&gt;")=0,"",SUMPRODUCT(((Recommendations[ImplStatus]="Implemented")+(Recommendations[ImplStatus]="Compensated"))*ISNUMBER(MATCH(Recommendations[Id],H311:AU311,0)))/COUNTIF(H311:AU311,"&lt;&gt;"))</f>
        <v>0</v>
      </c>
      <c r="H311" s="269" t="s">
        <v>166</v>
      </c>
      <c r="I311" s="269" t="s">
        <v>177</v>
      </c>
      <c r="J311" s="269" t="s">
        <v>184</v>
      </c>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6138</v>
      </c>
      <c r="B312" s="257" t="s">
        <v>1983</v>
      </c>
      <c r="C312" s="258" t="s">
        <v>6214</v>
      </c>
      <c r="D312" s="261" t="s">
        <v>6215</v>
      </c>
      <c r="E312" s="262" t="s">
        <v>5683</v>
      </c>
      <c r="F312" s="265" t="s">
        <v>6199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6138</v>
      </c>
      <c r="B313" s="257" t="s">
        <v>1983</v>
      </c>
      <c r="C313" s="258" t="s">
        <v>6216</v>
      </c>
      <c r="D313" s="261" t="s">
        <v>6217</v>
      </c>
      <c r="E313" s="262" t="s">
        <v>5616</v>
      </c>
      <c r="F313" s="265" t="s">
        <v>6199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6138</v>
      </c>
      <c r="B314" s="257" t="s">
        <v>1983</v>
      </c>
      <c r="C314" s="258" t="s">
        <v>6218</v>
      </c>
      <c r="D314" s="261" t="s">
        <v>6219</v>
      </c>
      <c r="E314" s="262" t="s">
        <v>5616</v>
      </c>
      <c r="F314" s="265" t="s">
        <v>6199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6138</v>
      </c>
      <c r="B315" s="257" t="s">
        <v>1983</v>
      </c>
      <c r="C315" s="258" t="s">
        <v>6220</v>
      </c>
      <c r="D315" s="261" t="s">
        <v>6221</v>
      </c>
      <c r="E315" s="262" t="s">
        <v>5616</v>
      </c>
      <c r="F315" s="265" t="s">
        <v>6199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6138</v>
      </c>
      <c r="B316" s="257" t="s">
        <v>1983</v>
      </c>
      <c r="C316" s="258" t="s">
        <v>6222</v>
      </c>
      <c r="D316" s="261" t="s">
        <v>6223</v>
      </c>
      <c r="E316" s="262" t="s">
        <v>5616</v>
      </c>
      <c r="F316" s="265" t="s">
        <v>6199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6138</v>
      </c>
      <c r="B317" s="257" t="s">
        <v>1983</v>
      </c>
      <c r="C317" s="258" t="s">
        <v>6224</v>
      </c>
      <c r="D317" s="261" t="s">
        <v>6225</v>
      </c>
      <c r="E317" s="262" t="s">
        <v>5683</v>
      </c>
      <c r="F317" s="265" t="s">
        <v>6157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6138</v>
      </c>
      <c r="B318" s="257" t="s">
        <v>1983</v>
      </c>
      <c r="C318" s="258" t="s">
        <v>6226</v>
      </c>
      <c r="D318" s="261" t="s">
        <v>6227</v>
      </c>
      <c r="E318" s="262" t="s">
        <v>5731</v>
      </c>
      <c r="F318" s="265" t="s">
        <v>6157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6138</v>
      </c>
      <c r="B319" s="257" t="s">
        <v>1983</v>
      </c>
      <c r="C319" s="258" t="s">
        <v>6228</v>
      </c>
      <c r="D319" s="261" t="s">
        <v>6229</v>
      </c>
      <c r="E319" s="262" t="s">
        <v>5731</v>
      </c>
      <c r="F319" s="265" t="s">
        <v>6157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6138</v>
      </c>
      <c r="B320" s="256" t="s">
        <v>6230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6138</v>
      </c>
      <c r="B321" s="257" t="s">
        <v>6230</v>
      </c>
      <c r="C321" s="258" t="s">
        <v>6231</v>
      </c>
      <c r="D321" s="261" t="s">
        <v>6232</v>
      </c>
      <c r="E321" s="262" t="s">
        <v>5616</v>
      </c>
      <c r="F321" s="265" t="s">
        <v>6233</v>
      </c>
      <c r="G321" s="268">
        <f>IF(COUNTIF(H321:AU321,"&lt;&gt;")=0,"",SUMPRODUCT(((Recommendations[ImplStatus]="Implemented")+(Recommendations[ImplStatus]="Compensated"))*ISNUMBER(MATCH(Recommendations[Id],H321:AU321,0)))/COUNTIF(H321:AU321,"&lt;&gt;"))</f>
        <v>0</v>
      </c>
      <c r="H321" s="269" t="s">
        <v>74</v>
      </c>
      <c r="I321" s="269" t="s">
        <v>232</v>
      </c>
      <c r="J321" s="269" t="s">
        <v>712</v>
      </c>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6138</v>
      </c>
      <c r="B322" s="257" t="s">
        <v>6230</v>
      </c>
      <c r="C322" s="258" t="s">
        <v>6234</v>
      </c>
      <c r="D322" s="261" t="s">
        <v>6235</v>
      </c>
      <c r="E322" s="262" t="s">
        <v>5616</v>
      </c>
      <c r="F322" s="265" t="s">
        <v>6233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6138</v>
      </c>
      <c r="B323" s="257" t="s">
        <v>6230</v>
      </c>
      <c r="C323" s="258" t="s">
        <v>6236</v>
      </c>
      <c r="D323" s="261" t="s">
        <v>6237</v>
      </c>
      <c r="E323" s="262" t="s">
        <v>5616</v>
      </c>
      <c r="F323" s="265" t="s">
        <v>6233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6138</v>
      </c>
      <c r="B324" s="257" t="s">
        <v>6230</v>
      </c>
      <c r="C324" s="258" t="s">
        <v>6238</v>
      </c>
      <c r="D324" s="261" t="s">
        <v>6239</v>
      </c>
      <c r="E324" s="262" t="s">
        <v>5616</v>
      </c>
      <c r="F324" s="265" t="s">
        <v>6233</v>
      </c>
      <c r="G324" s="268">
        <f>IF(COUNTIF(H324:AU324,"&lt;&gt;")=0,"",SUMPRODUCT(((Recommendations[ImplStatus]="Implemented")+(Recommendations[ImplStatus]="Compensated"))*ISNUMBER(MATCH(Recommendations[Id],H324:AU324,0)))/COUNTIF(H324:AU324,"&lt;&gt;"))</f>
        <v>0</v>
      </c>
      <c r="H324" s="269" t="s">
        <v>38</v>
      </c>
      <c r="I324" s="269" t="s">
        <v>439</v>
      </c>
      <c r="J324" s="269" t="s">
        <v>749</v>
      </c>
      <c r="K324" s="269" t="s">
        <v>756</v>
      </c>
      <c r="L324" s="269" t="s">
        <v>836</v>
      </c>
      <c r="M324" s="269" t="s">
        <v>848</v>
      </c>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6138</v>
      </c>
      <c r="B325" s="257" t="s">
        <v>6230</v>
      </c>
      <c r="C325" s="258" t="s">
        <v>6240</v>
      </c>
      <c r="D325" s="261" t="s">
        <v>6241</v>
      </c>
      <c r="E325" s="262" t="s">
        <v>5616</v>
      </c>
      <c r="F325" s="265" t="s">
        <v>6233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6138</v>
      </c>
      <c r="B326" s="257" t="s">
        <v>6230</v>
      </c>
      <c r="C326" s="258" t="s">
        <v>6242</v>
      </c>
      <c r="D326" s="261" t="s">
        <v>6243</v>
      </c>
      <c r="E326" s="262" t="s">
        <v>5616</v>
      </c>
      <c r="F326" s="265" t="s">
        <v>6233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6138</v>
      </c>
      <c r="B327" s="257" t="s">
        <v>6230</v>
      </c>
      <c r="C327" s="258" t="s">
        <v>6244</v>
      </c>
      <c r="D327" s="261" t="s">
        <v>6245</v>
      </c>
      <c r="E327" s="262" t="s">
        <v>5616</v>
      </c>
      <c r="F327" s="265" t="s">
        <v>6233</v>
      </c>
      <c r="G327" s="268">
        <f>IF(COUNTIF(H327:AU327,"&lt;&gt;")=0,"",SUMPRODUCT(((Recommendations[ImplStatus]="Implemented")+(Recommendations[ImplStatus]="Compensated"))*ISNUMBER(MATCH(Recommendations[Id],H327:AU327,0)))/COUNTIF(H327:AU327,"&lt;&gt;"))</f>
        <v>0</v>
      </c>
      <c r="H327" s="269" t="s">
        <v>855</v>
      </c>
      <c r="I327" s="269" t="s">
        <v>862</v>
      </c>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6138</v>
      </c>
      <c r="B328" s="257" t="s">
        <v>6230</v>
      </c>
      <c r="C328" s="258" t="s">
        <v>6246</v>
      </c>
      <c r="D328" s="261" t="s">
        <v>6247</v>
      </c>
      <c r="E328" s="262" t="s">
        <v>5616</v>
      </c>
      <c r="F328" s="265" t="s">
        <v>6233</v>
      </c>
      <c r="G328" s="268">
        <f>IF(COUNTIF(H328:AU328,"&lt;&gt;")=0,"",SUMPRODUCT(((Recommendations[ImplStatus]="Implemented")+(Recommendations[ImplStatus]="Compensated"))*ISNUMBER(MATCH(Recommendations[Id],H328:AU328,0)))/COUNTIF(H328:AU328,"&lt;&gt;"))</f>
        <v>0</v>
      </c>
      <c r="H328" s="269" t="s">
        <v>54</v>
      </c>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6138</v>
      </c>
      <c r="B329" s="257" t="s">
        <v>6230</v>
      </c>
      <c r="C329" s="258" t="s">
        <v>6248</v>
      </c>
      <c r="D329" s="261" t="s">
        <v>6249</v>
      </c>
      <c r="E329" s="262" t="s">
        <v>5616</v>
      </c>
      <c r="F329" s="265" t="s">
        <v>6233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6138</v>
      </c>
      <c r="B330" s="257" t="s">
        <v>6230</v>
      </c>
      <c r="C330" s="258" t="s">
        <v>6250</v>
      </c>
      <c r="D330" s="261" t="s">
        <v>6251</v>
      </c>
      <c r="E330" s="262" t="s">
        <v>5616</v>
      </c>
      <c r="F330" s="265" t="s">
        <v>6233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6138</v>
      </c>
      <c r="B331" s="257" t="s">
        <v>6230</v>
      </c>
      <c r="C331" s="258" t="s">
        <v>6252</v>
      </c>
      <c r="D331" s="261" t="s">
        <v>6253</v>
      </c>
      <c r="E331" s="262" t="s">
        <v>5616</v>
      </c>
      <c r="F331" s="265" t="s">
        <v>6233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6138</v>
      </c>
      <c r="B332" s="257" t="s">
        <v>6230</v>
      </c>
      <c r="C332" s="258" t="s">
        <v>6254</v>
      </c>
      <c r="D332" s="261" t="s">
        <v>6255</v>
      </c>
      <c r="E332" s="262" t="s">
        <v>5616</v>
      </c>
      <c r="F332" s="265" t="s">
        <v>6233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6138</v>
      </c>
      <c r="B333" s="257" t="s">
        <v>6230</v>
      </c>
      <c r="C333" s="258" t="s">
        <v>6256</v>
      </c>
      <c r="D333" s="261" t="s">
        <v>6257</v>
      </c>
      <c r="E333" s="262" t="s">
        <v>5616</v>
      </c>
      <c r="F333" s="265" t="s">
        <v>6233</v>
      </c>
      <c r="G333" s="268">
        <f>IF(COUNTIF(H333:AU333,"&lt;&gt;")=0,"",SUMPRODUCT(((Recommendations[ImplStatus]="Implemented")+(Recommendations[ImplStatus]="Compensated"))*ISNUMBER(MATCH(Recommendations[Id],H333:AU333,0)))/COUNTIF(H333:AU333,"&lt;&gt;"))</f>
        <v>0</v>
      </c>
      <c r="H333" s="269" t="s">
        <v>74</v>
      </c>
      <c r="I333" s="269" t="s">
        <v>232</v>
      </c>
      <c r="J333" s="269" t="s">
        <v>653</v>
      </c>
      <c r="K333" s="269" t="s">
        <v>660</v>
      </c>
      <c r="L333" s="269" t="s">
        <v>665</v>
      </c>
      <c r="M333" s="269" t="s">
        <v>672</v>
      </c>
      <c r="N333" s="269" t="s">
        <v>677</v>
      </c>
      <c r="O333" s="269" t="s">
        <v>705</v>
      </c>
      <c r="P333" s="269" t="s">
        <v>712</v>
      </c>
      <c r="Q333" s="269" t="s">
        <v>718</v>
      </c>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6138</v>
      </c>
      <c r="B334" s="257" t="s">
        <v>6230</v>
      </c>
      <c r="C334" s="258" t="s">
        <v>6258</v>
      </c>
      <c r="D334" s="261" t="s">
        <v>6259</v>
      </c>
      <c r="E334" s="262" t="s">
        <v>5616</v>
      </c>
      <c r="F334" s="265" t="s">
        <v>6233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6138</v>
      </c>
      <c r="B335" s="257" t="s">
        <v>6230</v>
      </c>
      <c r="C335" s="258" t="s">
        <v>6260</v>
      </c>
      <c r="D335" s="261" t="s">
        <v>6261</v>
      </c>
      <c r="E335" s="262" t="s">
        <v>5616</v>
      </c>
      <c r="F335" s="265" t="s">
        <v>6233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6138</v>
      </c>
      <c r="B336" s="257" t="s">
        <v>6230</v>
      </c>
      <c r="C336" s="258" t="s">
        <v>6262</v>
      </c>
      <c r="D336" s="261" t="s">
        <v>6263</v>
      </c>
      <c r="E336" s="262" t="s">
        <v>5731</v>
      </c>
      <c r="F336" s="265" t="s">
        <v>6233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6138</v>
      </c>
      <c r="B337" s="257" t="s">
        <v>6230</v>
      </c>
      <c r="C337" s="258" t="s">
        <v>6264</v>
      </c>
      <c r="D337" s="261" t="s">
        <v>6265</v>
      </c>
      <c r="E337" s="262" t="s">
        <v>5731</v>
      </c>
      <c r="F337" s="265" t="s">
        <v>6233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6138</v>
      </c>
      <c r="B338" s="257" t="s">
        <v>6230</v>
      </c>
      <c r="C338" s="258" t="s">
        <v>6266</v>
      </c>
      <c r="D338" s="261" t="s">
        <v>6267</v>
      </c>
      <c r="E338" s="262" t="s">
        <v>5616</v>
      </c>
      <c r="F338" s="265" t="s">
        <v>6233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6138</v>
      </c>
      <c r="B339" s="257" t="s">
        <v>6230</v>
      </c>
      <c r="C339" s="258" t="s">
        <v>6268</v>
      </c>
      <c r="D339" s="261" t="s">
        <v>6269</v>
      </c>
      <c r="E339" s="262" t="s">
        <v>5616</v>
      </c>
      <c r="F339" s="265" t="s">
        <v>6233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6138</v>
      </c>
      <c r="B340" s="256" t="s">
        <v>6270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6138</v>
      </c>
      <c r="B341" s="257" t="s">
        <v>6270</v>
      </c>
      <c r="C341" s="258" t="s">
        <v>6271</v>
      </c>
      <c r="D341" s="261" t="s">
        <v>6272</v>
      </c>
      <c r="E341" s="262" t="s">
        <v>5587</v>
      </c>
      <c r="F341" s="265" t="s">
        <v>6157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6138</v>
      </c>
      <c r="B342" s="257" t="s">
        <v>6270</v>
      </c>
      <c r="C342" s="258" t="s">
        <v>6273</v>
      </c>
      <c r="D342" s="261" t="s">
        <v>6274</v>
      </c>
      <c r="E342" s="262" t="s">
        <v>5587</v>
      </c>
      <c r="F342" s="265" t="s">
        <v>6157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6138</v>
      </c>
      <c r="B343" s="257" t="s">
        <v>6270</v>
      </c>
      <c r="C343" s="258" t="s">
        <v>6275</v>
      </c>
      <c r="D343" s="261" t="s">
        <v>6276</v>
      </c>
      <c r="E343" s="262" t="s">
        <v>5683</v>
      </c>
      <c r="F343" s="265" t="s">
        <v>6277</v>
      </c>
      <c r="G343" s="268">
        <f>IF(COUNTIF(H343:AU343,"&lt;&gt;")=0,"",SUMPRODUCT(((Recommendations[ImplStatus]="Implemented")+(Recommendations[ImplStatus]="Compensated"))*ISNUMBER(MATCH(Recommendations[Id],H343:AU343,0)))/COUNTIF(H343:AU343,"&lt;&gt;"))</f>
        <v>0</v>
      </c>
      <c r="H343" s="269" t="s">
        <v>405</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6138</v>
      </c>
      <c r="B344" s="257" t="s">
        <v>6270</v>
      </c>
      <c r="C344" s="258" t="s">
        <v>6278</v>
      </c>
      <c r="D344" s="261" t="s">
        <v>6279</v>
      </c>
      <c r="E344" s="262" t="s">
        <v>5616</v>
      </c>
      <c r="F344" s="265" t="s">
        <v>6277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6138</v>
      </c>
      <c r="B345" s="257" t="s">
        <v>6270</v>
      </c>
      <c r="C345" s="258" t="s">
        <v>6280</v>
      </c>
      <c r="D345" s="261" t="s">
        <v>6281</v>
      </c>
      <c r="E345" s="262" t="s">
        <v>5616</v>
      </c>
      <c r="F345" s="265" t="s">
        <v>6277</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6138</v>
      </c>
      <c r="B346" s="257" t="s">
        <v>6270</v>
      </c>
      <c r="C346" s="258" t="s">
        <v>6282</v>
      </c>
      <c r="D346" s="261" t="s">
        <v>6283</v>
      </c>
      <c r="E346" s="262" t="s">
        <v>5616</v>
      </c>
      <c r="F346" s="265" t="s">
        <v>6277</v>
      </c>
      <c r="G346" s="268">
        <f>IF(COUNTIF(H346:AU346,"&lt;&gt;")=0,"",SUMPRODUCT(((Recommendations[ImplStatus]="Implemented")+(Recommendations[ImplStatus]="Compensated"))*ISNUMBER(MATCH(Recommendations[Id],H346:AU346,0)))/COUNTIF(H346:AU346,"&lt;&gt;"))</f>
        <v>0</v>
      </c>
      <c r="H346" s="269" t="s">
        <v>61</v>
      </c>
      <c r="I346" s="269" t="s">
        <v>102</v>
      </c>
      <c r="J346" s="269" t="s">
        <v>152</v>
      </c>
      <c r="K346" s="269" t="s">
        <v>170</v>
      </c>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6138</v>
      </c>
      <c r="B347" s="257" t="s">
        <v>6270</v>
      </c>
      <c r="C347" s="258" t="s">
        <v>6284</v>
      </c>
      <c r="D347" s="261" t="s">
        <v>6285</v>
      </c>
      <c r="E347" s="262" t="s">
        <v>5616</v>
      </c>
      <c r="F347" s="265" t="s">
        <v>6277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6138</v>
      </c>
      <c r="B348" s="257" t="s">
        <v>6270</v>
      </c>
      <c r="C348" s="258" t="s">
        <v>6286</v>
      </c>
      <c r="D348" s="261" t="s">
        <v>6287</v>
      </c>
      <c r="E348" s="262" t="s">
        <v>5616</v>
      </c>
      <c r="F348" s="265" t="s">
        <v>6277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6138</v>
      </c>
      <c r="B349" s="257" t="s">
        <v>6270</v>
      </c>
      <c r="C349" s="258" t="s">
        <v>6288</v>
      </c>
      <c r="D349" s="261" t="s">
        <v>6289</v>
      </c>
      <c r="E349" s="262" t="s">
        <v>5616</v>
      </c>
      <c r="F349" s="265" t="s">
        <v>6277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6138</v>
      </c>
      <c r="B350" s="257" t="s">
        <v>6270</v>
      </c>
      <c r="C350" s="258" t="s">
        <v>6290</v>
      </c>
      <c r="D350" s="261" t="s">
        <v>6291</v>
      </c>
      <c r="E350" s="262" t="s">
        <v>5587</v>
      </c>
      <c r="F350" s="265" t="s">
        <v>6277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6138</v>
      </c>
      <c r="B351" s="257" t="s">
        <v>6270</v>
      </c>
      <c r="C351" s="258" t="s">
        <v>6292</v>
      </c>
      <c r="D351" s="261" t="s">
        <v>6293</v>
      </c>
      <c r="E351" s="262" t="s">
        <v>5587</v>
      </c>
      <c r="F351" s="265" t="s">
        <v>6277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6138</v>
      </c>
      <c r="B352" s="257" t="s">
        <v>6270</v>
      </c>
      <c r="C352" s="258" t="s">
        <v>6294</v>
      </c>
      <c r="D352" s="261" t="s">
        <v>6295</v>
      </c>
      <c r="E352" s="262" t="s">
        <v>5587</v>
      </c>
      <c r="F352" s="265" t="s">
        <v>6277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6138</v>
      </c>
      <c r="B353" s="257" t="s">
        <v>6270</v>
      </c>
      <c r="C353" s="258" t="s">
        <v>6296</v>
      </c>
      <c r="D353" s="261" t="s">
        <v>6297</v>
      </c>
      <c r="E353" s="262" t="s">
        <v>5683</v>
      </c>
      <c r="F353" s="265" t="s">
        <v>6157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6138</v>
      </c>
      <c r="B354" s="256" t="s">
        <v>6298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6138</v>
      </c>
      <c r="B355" s="257" t="s">
        <v>6298</v>
      </c>
      <c r="C355" s="258" t="s">
        <v>6299</v>
      </c>
      <c r="D355" s="261" t="s">
        <v>6300</v>
      </c>
      <c r="E355" s="262" t="s">
        <v>5683</v>
      </c>
      <c r="F355" s="265" t="s">
        <v>6301</v>
      </c>
      <c r="G355" s="268">
        <f>IF(COUNTIF(H355:AU355,"&lt;&gt;")=0,"",SUMPRODUCT(((Recommendations[ImplStatus]="Implemented")+(Recommendations[ImplStatus]="Compensated"))*ISNUMBER(MATCH(Recommendations[Id],H355:AU355,0)))/COUNTIF(H355:AU355,"&lt;&gt;"))</f>
        <v>0</v>
      </c>
      <c r="H355" s="269" t="s">
        <v>68</v>
      </c>
      <c r="I355" s="269" t="s">
        <v>220</v>
      </c>
      <c r="J355" s="269" t="s">
        <v>226</v>
      </c>
      <c r="K355" s="269" t="s">
        <v>236</v>
      </c>
      <c r="L355" s="269" t="s">
        <v>243</v>
      </c>
      <c r="M355" s="269" t="s">
        <v>250</v>
      </c>
      <c r="N355" s="269" t="s">
        <v>256</v>
      </c>
      <c r="O355" s="269" t="s">
        <v>263</v>
      </c>
      <c r="P355" s="269" t="s">
        <v>269</v>
      </c>
      <c r="Q355" s="269" t="s">
        <v>336</v>
      </c>
      <c r="R355" s="269" t="s">
        <v>344</v>
      </c>
      <c r="S355" s="269" t="s">
        <v>351</v>
      </c>
      <c r="T355" s="269" t="s">
        <v>519</v>
      </c>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6138</v>
      </c>
      <c r="B356" s="257" t="s">
        <v>6298</v>
      </c>
      <c r="C356" s="258" t="s">
        <v>6302</v>
      </c>
      <c r="D356" s="261" t="s">
        <v>6303</v>
      </c>
      <c r="E356" s="262" t="s">
        <v>5683</v>
      </c>
      <c r="F356" s="265" t="s">
        <v>6301</v>
      </c>
      <c r="G356" s="268">
        <f>IF(COUNTIF(H356:AU356,"&lt;&gt;")=0,"",SUMPRODUCT(((Recommendations[ImplStatus]="Implemented")+(Recommendations[ImplStatus]="Compensated"))*ISNUMBER(MATCH(Recommendations[Id],H356:AU356,0)))/COUNTIF(H356:AU356,"&lt;&gt;"))</f>
        <v>0</v>
      </c>
      <c r="H356" s="269" t="s">
        <v>68</v>
      </c>
      <c r="I356" s="269" t="s">
        <v>220</v>
      </c>
      <c r="J356" s="269" t="s">
        <v>226</v>
      </c>
      <c r="K356" s="269" t="s">
        <v>250</v>
      </c>
      <c r="L356" s="269" t="s">
        <v>256</v>
      </c>
      <c r="M356" s="269" t="s">
        <v>263</v>
      </c>
      <c r="N356" s="269" t="s">
        <v>269</v>
      </c>
      <c r="O356" s="269" t="s">
        <v>336</v>
      </c>
      <c r="P356" s="269" t="s">
        <v>344</v>
      </c>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6138</v>
      </c>
      <c r="B357" s="257" t="s">
        <v>6298</v>
      </c>
      <c r="C357" s="258" t="s">
        <v>6304</v>
      </c>
      <c r="D357" s="261" t="s">
        <v>6305</v>
      </c>
      <c r="E357" s="262" t="s">
        <v>5731</v>
      </c>
      <c r="F357" s="265" t="s">
        <v>6301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6138</v>
      </c>
      <c r="B358" s="257" t="s">
        <v>6298</v>
      </c>
      <c r="C358" s="258" t="s">
        <v>6306</v>
      </c>
      <c r="D358" s="261" t="s">
        <v>6307</v>
      </c>
      <c r="E358" s="262" t="s">
        <v>5731</v>
      </c>
      <c r="F358" s="265" t="s">
        <v>6301</v>
      </c>
      <c r="G358" s="268">
        <f>IF(COUNTIF(H358:AU358,"&lt;&gt;")=0,"",SUMPRODUCT(((Recommendations[ImplStatus]="Implemented")+(Recommendations[ImplStatus]="Compensated"))*ISNUMBER(MATCH(Recommendations[Id],H358:AU358,0)))/COUNTIF(H358:AU358,"&lt;&gt;"))</f>
        <v>0</v>
      </c>
      <c r="H358" s="269" t="s">
        <v>236</v>
      </c>
      <c r="I358" s="269" t="s">
        <v>277</v>
      </c>
      <c r="J358" s="269" t="s">
        <v>283</v>
      </c>
      <c r="K358" s="269" t="s">
        <v>288</v>
      </c>
      <c r="L358" s="269" t="s">
        <v>293</v>
      </c>
      <c r="M358" s="269" t="s">
        <v>298</v>
      </c>
      <c r="N358" s="269" t="s">
        <v>303</v>
      </c>
      <c r="O358" s="269" t="s">
        <v>308</v>
      </c>
      <c r="P358" s="269" t="s">
        <v>314</v>
      </c>
      <c r="Q358" s="269" t="s">
        <v>319</v>
      </c>
      <c r="R358" s="269" t="s">
        <v>324</v>
      </c>
      <c r="S358" s="269" t="s">
        <v>329</v>
      </c>
      <c r="T358" s="269" t="s">
        <v>542</v>
      </c>
      <c r="U358" s="269" t="s">
        <v>583</v>
      </c>
      <c r="V358" s="269" t="s">
        <v>612</v>
      </c>
      <c r="W358" s="269" t="s">
        <v>618</v>
      </c>
      <c r="X358" s="269" t="s">
        <v>645</v>
      </c>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6138</v>
      </c>
      <c r="B359" s="257" t="s">
        <v>6298</v>
      </c>
      <c r="C359" s="258" t="s">
        <v>6308</v>
      </c>
      <c r="D359" s="261" t="s">
        <v>6309</v>
      </c>
      <c r="E359" s="262" t="s">
        <v>5731</v>
      </c>
      <c r="F359" s="265" t="s">
        <v>6301</v>
      </c>
      <c r="G359" s="268">
        <f>IF(COUNTIF(H359:AU359,"&lt;&gt;")=0,"",SUMPRODUCT(((Recommendations[ImplStatus]="Implemented")+(Recommendations[ImplStatus]="Compensated"))*ISNUMBER(MATCH(Recommendations[Id],H359:AU359,0)))/COUNTIF(H359:AU359,"&lt;&gt;"))</f>
        <v>0</v>
      </c>
      <c r="H359" s="269" t="s">
        <v>243</v>
      </c>
      <c r="I359" s="269" t="s">
        <v>391</v>
      </c>
      <c r="J359" s="269" t="s">
        <v>398</v>
      </c>
      <c r="K359" s="269" t="s">
        <v>411</v>
      </c>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6138</v>
      </c>
      <c r="B360" s="257" t="s">
        <v>6298</v>
      </c>
      <c r="C360" s="258" t="s">
        <v>6310</v>
      </c>
      <c r="D360" s="261" t="s">
        <v>6311</v>
      </c>
      <c r="E360" s="262" t="s">
        <v>5683</v>
      </c>
      <c r="F360" s="265" t="s">
        <v>6301</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6138</v>
      </c>
      <c r="B361" s="257" t="s">
        <v>6298</v>
      </c>
      <c r="C361" s="258" t="s">
        <v>6312</v>
      </c>
      <c r="D361" s="261" t="s">
        <v>6313</v>
      </c>
      <c r="E361" s="262" t="s">
        <v>5616</v>
      </c>
      <c r="F361" s="265" t="s">
        <v>6301</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6138</v>
      </c>
      <c r="B362" s="257" t="s">
        <v>6298</v>
      </c>
      <c r="C362" s="258" t="s">
        <v>6314</v>
      </c>
      <c r="D362" s="261" t="s">
        <v>6315</v>
      </c>
      <c r="E362" s="262" t="s">
        <v>5731</v>
      </c>
      <c r="F362" s="265" t="s">
        <v>6301</v>
      </c>
      <c r="G362" s="268">
        <f>IF(COUNTIF(H362:AU362,"&lt;&gt;")=0,"",SUMPRODUCT(((Recommendations[ImplStatus]="Implemented")+(Recommendations[ImplStatus]="Compensated"))*ISNUMBER(MATCH(Recommendations[Id],H362:AU362,0)))/COUNTIF(H362:AU362,"&lt;&gt;"))</f>
        <v>0</v>
      </c>
      <c r="H362" s="269" t="s">
        <v>391</v>
      </c>
      <c r="I362" s="269" t="s">
        <v>411</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6138</v>
      </c>
      <c r="B363" s="257" t="s">
        <v>6298</v>
      </c>
      <c r="C363" s="258" t="s">
        <v>6316</v>
      </c>
      <c r="D363" s="261" t="s">
        <v>6317</v>
      </c>
      <c r="E363" s="262" t="s">
        <v>5731</v>
      </c>
      <c r="F363" s="265" t="s">
        <v>6301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6138</v>
      </c>
      <c r="B364" s="257" t="s">
        <v>6298</v>
      </c>
      <c r="C364" s="258" t="s">
        <v>6318</v>
      </c>
      <c r="D364" s="261" t="s">
        <v>6319</v>
      </c>
      <c r="E364" s="262" t="s">
        <v>5731</v>
      </c>
      <c r="F364" s="265" t="s">
        <v>6301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6138</v>
      </c>
      <c r="B365" s="257" t="s">
        <v>6298</v>
      </c>
      <c r="C365" s="258" t="s">
        <v>6320</v>
      </c>
      <c r="D365" s="261" t="s">
        <v>6321</v>
      </c>
      <c r="E365" s="262" t="s">
        <v>5731</v>
      </c>
      <c r="F365" s="265" t="s">
        <v>6301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6138</v>
      </c>
      <c r="B366" s="257" t="s">
        <v>6298</v>
      </c>
      <c r="C366" s="258" t="s">
        <v>6322</v>
      </c>
      <c r="D366" s="261" t="s">
        <v>6323</v>
      </c>
      <c r="E366" s="262" t="s">
        <v>5731</v>
      </c>
      <c r="F366" s="265" t="s">
        <v>6301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6138</v>
      </c>
      <c r="B367" s="257" t="s">
        <v>6298</v>
      </c>
      <c r="C367" s="258" t="s">
        <v>6324</v>
      </c>
      <c r="D367" s="261" t="s">
        <v>6325</v>
      </c>
      <c r="E367" s="262" t="s">
        <v>5731</v>
      </c>
      <c r="F367" s="265" t="s">
        <v>6301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6138</v>
      </c>
      <c r="B368" s="257" t="s">
        <v>6298</v>
      </c>
      <c r="C368" s="258" t="s">
        <v>6326</v>
      </c>
      <c r="D368" s="261" t="s">
        <v>6327</v>
      </c>
      <c r="E368" s="262" t="s">
        <v>5731</v>
      </c>
      <c r="F368" s="265" t="s">
        <v>6301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6138</v>
      </c>
      <c r="B369" s="257" t="s">
        <v>6298</v>
      </c>
      <c r="C369" s="258" t="s">
        <v>6328</v>
      </c>
      <c r="D369" s="261" t="s">
        <v>6329</v>
      </c>
      <c r="E369" s="262" t="s">
        <v>5731</v>
      </c>
      <c r="F369" s="265" t="s">
        <v>6301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6330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6330</v>
      </c>
      <c r="B371" s="256" t="s">
        <v>6331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6330</v>
      </c>
      <c r="B372" s="257" t="s">
        <v>6331</v>
      </c>
      <c r="C372" s="258" t="s">
        <v>6332</v>
      </c>
      <c r="D372" s="261" t="s">
        <v>6333</v>
      </c>
      <c r="E372" s="262" t="s">
        <v>5587</v>
      </c>
      <c r="F372" s="265" t="s">
        <v>6334</v>
      </c>
      <c r="G372" s="268">
        <f>IF(COUNTIF(H372:AU372,"&lt;&gt;")=0,"",SUMPRODUCT(((Recommendations[ImplStatus]="Implemented")+(Recommendations[ImplStatus]="Compensated"))*ISNUMBER(MATCH(Recommendations[Id],H372:AU372,0)))/COUNTIF(H372:AU372,"&lt;&gt;"))</f>
        <v>0</v>
      </c>
      <c r="H372" s="269" t="s">
        <v>31</v>
      </c>
      <c r="I372" s="269" t="s">
        <v>81</v>
      </c>
      <c r="J372" s="269" t="s">
        <v>88</v>
      </c>
      <c r="K372" s="269" t="s">
        <v>367</v>
      </c>
      <c r="L372" s="269" t="s">
        <v>373</v>
      </c>
      <c r="M372" s="269" t="s">
        <v>379</v>
      </c>
      <c r="N372" s="269" t="s">
        <v>385</v>
      </c>
      <c r="O372" s="269" t="s">
        <v>398</v>
      </c>
      <c r="P372" s="269" t="s">
        <v>405</v>
      </c>
      <c r="Q372" s="269" t="s">
        <v>425</v>
      </c>
      <c r="R372" s="269" t="s">
        <v>432</v>
      </c>
      <c r="S372" s="269" t="s">
        <v>460</v>
      </c>
      <c r="T372" s="269" t="s">
        <v>467</v>
      </c>
      <c r="U372" s="269" t="s">
        <v>691</v>
      </c>
      <c r="V372" s="269" t="s">
        <v>734</v>
      </c>
      <c r="W372" s="269" t="s">
        <v>814</v>
      </c>
      <c r="X372" s="269" t="s">
        <v>821</v>
      </c>
      <c r="Y372" s="269" t="s">
        <v>842</v>
      </c>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6330</v>
      </c>
      <c r="B373" s="257" t="s">
        <v>6331</v>
      </c>
      <c r="C373" s="258" t="s">
        <v>6335</v>
      </c>
      <c r="D373" s="261" t="s">
        <v>6336</v>
      </c>
      <c r="E373" s="262" t="s">
        <v>5587</v>
      </c>
      <c r="F373" s="265" t="s">
        <v>6337</v>
      </c>
      <c r="G373" s="268">
        <f>IF(COUNTIF(H373:AU373,"&lt;&gt;")=0,"",SUMPRODUCT(((Recommendations[ImplStatus]="Implemented")+(Recommendations[ImplStatus]="Compensated"))*ISNUMBER(MATCH(Recommendations[Id],H373:AU373,0)))/COUNTIF(H373:AU373,"&lt;&gt;"))</f>
        <v>0</v>
      </c>
      <c r="H373" s="269" t="s">
        <v>18</v>
      </c>
      <c r="I373" s="269" t="s">
        <v>95</v>
      </c>
      <c r="J373" s="269" t="s">
        <v>418</v>
      </c>
      <c r="K373" s="269" t="s">
        <v>698</v>
      </c>
      <c r="L373" s="269" t="s">
        <v>726</v>
      </c>
      <c r="M373" s="269" t="s">
        <v>808</v>
      </c>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6330</v>
      </c>
      <c r="B374" s="257" t="s">
        <v>6331</v>
      </c>
      <c r="C374" s="258" t="s">
        <v>6338</v>
      </c>
      <c r="D374" s="261" t="s">
        <v>6339</v>
      </c>
      <c r="E374" s="262" t="s">
        <v>5616</v>
      </c>
      <c r="F374" s="265" t="s">
        <v>6337</v>
      </c>
      <c r="G374" s="268">
        <f>IF(COUNTIF(H374:AU374,"&lt;&gt;")=0,"",SUMPRODUCT(((Recommendations[ImplStatus]="Implemented")+(Recommendations[ImplStatus]="Compensated"))*ISNUMBER(MATCH(Recommendations[Id],H374:AU374,0)))/COUNTIF(H374:AU374,"&lt;&gt;"))</f>
        <v>0</v>
      </c>
      <c r="H374" s="269" t="s">
        <v>855</v>
      </c>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6330</v>
      </c>
      <c r="B375" s="257" t="s">
        <v>6331</v>
      </c>
      <c r="C375" s="258" t="s">
        <v>6340</v>
      </c>
      <c r="D375" s="261" t="s">
        <v>6341</v>
      </c>
      <c r="E375" s="262" t="s">
        <v>5616</v>
      </c>
      <c r="F375" s="265" t="s">
        <v>6337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6330</v>
      </c>
      <c r="B376" s="257" t="s">
        <v>6331</v>
      </c>
      <c r="C376" s="258" t="s">
        <v>6342</v>
      </c>
      <c r="D376" s="261" t="s">
        <v>6343</v>
      </c>
      <c r="E376" s="262" t="s">
        <v>5616</v>
      </c>
      <c r="F376" s="265" t="s">
        <v>6199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6330</v>
      </c>
      <c r="B377" s="257" t="s">
        <v>6331</v>
      </c>
      <c r="C377" s="258" t="s">
        <v>6344</v>
      </c>
      <c r="D377" s="261" t="s">
        <v>6345</v>
      </c>
      <c r="E377" s="262" t="s">
        <v>5683</v>
      </c>
      <c r="F377" s="265" t="s">
        <v>6157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6330</v>
      </c>
      <c r="B378" s="257" t="s">
        <v>6331</v>
      </c>
      <c r="C378" s="258" t="s">
        <v>6346</v>
      </c>
      <c r="D378" s="261" t="s">
        <v>6347</v>
      </c>
      <c r="E378" s="262" t="s">
        <v>5683</v>
      </c>
      <c r="F378" s="265" t="s">
        <v>6337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6330</v>
      </c>
      <c r="B379" s="257" t="s">
        <v>6331</v>
      </c>
      <c r="C379" s="258" t="s">
        <v>6348</v>
      </c>
      <c r="D379" s="261" t="s">
        <v>6349</v>
      </c>
      <c r="E379" s="262" t="s">
        <v>5683</v>
      </c>
      <c r="F379" s="265" t="s">
        <v>6334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6330</v>
      </c>
      <c r="B380" s="257" t="s">
        <v>6331</v>
      </c>
      <c r="C380" s="258" t="s">
        <v>6350</v>
      </c>
      <c r="D380" s="261" t="s">
        <v>6351</v>
      </c>
      <c r="E380" s="262" t="s">
        <v>5683</v>
      </c>
      <c r="F380" s="265" t="s">
        <v>6334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6330</v>
      </c>
      <c r="B381" s="257" t="s">
        <v>6331</v>
      </c>
      <c r="C381" s="258" t="s">
        <v>6352</v>
      </c>
      <c r="D381" s="261" t="s">
        <v>6353</v>
      </c>
      <c r="E381" s="262" t="s">
        <v>5683</v>
      </c>
      <c r="F381" s="265" t="s">
        <v>6334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6330</v>
      </c>
      <c r="B382" s="257" t="s">
        <v>6331</v>
      </c>
      <c r="C382" s="258" t="s">
        <v>6354</v>
      </c>
      <c r="D382" s="261" t="s">
        <v>6355</v>
      </c>
      <c r="E382" s="262" t="s">
        <v>5731</v>
      </c>
      <c r="F382" s="265" t="s">
        <v>6334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6330</v>
      </c>
      <c r="B383" s="257" t="s">
        <v>6331</v>
      </c>
      <c r="C383" s="258" t="s">
        <v>6356</v>
      </c>
      <c r="D383" s="261" t="s">
        <v>6357</v>
      </c>
      <c r="E383" s="262" t="s">
        <v>5731</v>
      </c>
      <c r="F383" s="265" t="s">
        <v>6334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6330</v>
      </c>
      <c r="B384" s="257" t="s">
        <v>6331</v>
      </c>
      <c r="C384" s="258" t="s">
        <v>6358</v>
      </c>
      <c r="D384" s="261" t="s">
        <v>6359</v>
      </c>
      <c r="E384" s="262" t="s">
        <v>5731</v>
      </c>
      <c r="F384" s="265" t="s">
        <v>6334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6330</v>
      </c>
      <c r="B385" s="257" t="s">
        <v>6331</v>
      </c>
      <c r="C385" s="258" t="s">
        <v>6360</v>
      </c>
      <c r="D385" s="261" t="s">
        <v>6361</v>
      </c>
      <c r="E385" s="262" t="s">
        <v>5683</v>
      </c>
      <c r="F385" s="265" t="s">
        <v>6334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6330</v>
      </c>
      <c r="B386" s="256" t="s">
        <v>6362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6330</v>
      </c>
      <c r="B387" s="257" t="s">
        <v>6362</v>
      </c>
      <c r="C387" s="258" t="s">
        <v>6363</v>
      </c>
      <c r="D387" s="261" t="s">
        <v>6364</v>
      </c>
      <c r="E387" s="262" t="s">
        <v>5587</v>
      </c>
      <c r="F387" s="265" t="s">
        <v>6365</v>
      </c>
      <c r="G387" s="268">
        <f>IF(COUNTIF(H387:AU387,"&lt;&gt;")=0,"",SUMPRODUCT(((Recommendations[ImplStatus]="Implemented")+(Recommendations[ImplStatus]="Compensated"))*ISNUMBER(MATCH(Recommendations[Id],H387:AU387,0)))/COUNTIF(H387:AU387,"&lt;&gt;"))</f>
        <v>0</v>
      </c>
      <c r="H387" s="269" t="s">
        <v>81</v>
      </c>
      <c r="I387" s="269" t="s">
        <v>88</v>
      </c>
      <c r="J387" s="269" t="s">
        <v>95</v>
      </c>
      <c r="K387" s="269" t="s">
        <v>467</v>
      </c>
      <c r="L387" s="269" t="s">
        <v>691</v>
      </c>
      <c r="M387" s="269" t="s">
        <v>698</v>
      </c>
      <c r="N387" s="269" t="s">
        <v>808</v>
      </c>
      <c r="O387" s="269" t="s">
        <v>814</v>
      </c>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6330</v>
      </c>
      <c r="B388" s="257" t="s">
        <v>6362</v>
      </c>
      <c r="C388" s="258" t="s">
        <v>6366</v>
      </c>
      <c r="D388" s="261" t="s">
        <v>6367</v>
      </c>
      <c r="E388" s="262" t="s">
        <v>5587</v>
      </c>
      <c r="F388" s="265" t="s">
        <v>6365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6330</v>
      </c>
      <c r="B389" s="257" t="s">
        <v>6362</v>
      </c>
      <c r="C389" s="258" t="s">
        <v>6368</v>
      </c>
      <c r="D389" s="261" t="s">
        <v>6369</v>
      </c>
      <c r="E389" s="262" t="s">
        <v>5866</v>
      </c>
      <c r="F389" s="265" t="s">
        <v>6365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6330</v>
      </c>
      <c r="B390" s="257" t="s">
        <v>6362</v>
      </c>
      <c r="C390" s="258" t="s">
        <v>6370</v>
      </c>
      <c r="D390" s="261" t="s">
        <v>6371</v>
      </c>
      <c r="E390" s="262" t="s">
        <v>5683</v>
      </c>
      <c r="F390" s="265" t="s">
        <v>6365</v>
      </c>
      <c r="G390" s="268">
        <f>IF(COUNTIF(H390:AU390,"&lt;&gt;")=0,"",SUMPRODUCT(((Recommendations[ImplStatus]="Implemented")+(Recommendations[ImplStatus]="Compensated"))*ISNUMBER(MATCH(Recommendations[Id],H390:AU390,0)))/COUNTIF(H390:AU390,"&lt;&gt;"))</f>
        <v>0</v>
      </c>
      <c r="H390" s="269" t="s">
        <v>734</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6330</v>
      </c>
      <c r="B391" s="257" t="s">
        <v>6362</v>
      </c>
      <c r="C391" s="258" t="s">
        <v>6372</v>
      </c>
      <c r="D391" s="261" t="s">
        <v>6373</v>
      </c>
      <c r="E391" s="262" t="s">
        <v>5866</v>
      </c>
      <c r="F391" s="265" t="s">
        <v>6365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6330</v>
      </c>
      <c r="B392" s="257" t="s">
        <v>6362</v>
      </c>
      <c r="C392" s="258" t="s">
        <v>6374</v>
      </c>
      <c r="D392" s="261" t="s">
        <v>6375</v>
      </c>
      <c r="E392" s="262" t="s">
        <v>5616</v>
      </c>
      <c r="F392" s="265" t="s">
        <v>6365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6330</v>
      </c>
      <c r="B393" s="257" t="s">
        <v>6362</v>
      </c>
      <c r="C393" s="258" t="s">
        <v>6376</v>
      </c>
      <c r="D393" s="261" t="s">
        <v>6377</v>
      </c>
      <c r="E393" s="262" t="s">
        <v>5616</v>
      </c>
      <c r="F393" s="265" t="s">
        <v>6365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6330</v>
      </c>
      <c r="B394" s="257" t="s">
        <v>6362</v>
      </c>
      <c r="C394" s="258" t="s">
        <v>6378</v>
      </c>
      <c r="D394" s="261" t="s">
        <v>6379</v>
      </c>
      <c r="E394" s="262" t="s">
        <v>5866</v>
      </c>
      <c r="F394" s="265" t="s">
        <v>6365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6330</v>
      </c>
      <c r="B395" s="257" t="s">
        <v>6362</v>
      </c>
      <c r="C395" s="258" t="s">
        <v>6380</v>
      </c>
      <c r="D395" s="261" t="s">
        <v>6381</v>
      </c>
      <c r="E395" s="262" t="s">
        <v>5683</v>
      </c>
      <c r="F395" s="265" t="s">
        <v>6365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6330</v>
      </c>
      <c r="B396" s="257" t="s">
        <v>6362</v>
      </c>
      <c r="C396" s="258" t="s">
        <v>6382</v>
      </c>
      <c r="D396" s="261" t="s">
        <v>6383</v>
      </c>
      <c r="E396" s="262" t="s">
        <v>5866</v>
      </c>
      <c r="F396" s="265" t="s">
        <v>6365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6330</v>
      </c>
      <c r="B397" s="257" t="s">
        <v>6362</v>
      </c>
      <c r="C397" s="258" t="s">
        <v>6384</v>
      </c>
      <c r="D397" s="261" t="s">
        <v>6385</v>
      </c>
      <c r="E397" s="262" t="s">
        <v>5616</v>
      </c>
      <c r="F397" s="265" t="s">
        <v>6365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6330</v>
      </c>
      <c r="B398" s="257" t="s">
        <v>6362</v>
      </c>
      <c r="C398" s="258" t="s">
        <v>6386</v>
      </c>
      <c r="D398" s="261" t="s">
        <v>6387</v>
      </c>
      <c r="E398" s="262" t="s">
        <v>5731</v>
      </c>
      <c r="F398" s="265" t="s">
        <v>6365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6330</v>
      </c>
      <c r="B399" s="257" t="s">
        <v>6362</v>
      </c>
      <c r="C399" s="258" t="s">
        <v>6388</v>
      </c>
      <c r="D399" s="261" t="s">
        <v>6389</v>
      </c>
      <c r="E399" s="262" t="s">
        <v>5866</v>
      </c>
      <c r="F399" s="265" t="s">
        <v>6365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6330</v>
      </c>
      <c r="B400" s="257" t="s">
        <v>6362</v>
      </c>
      <c r="C400" s="258" t="s">
        <v>6390</v>
      </c>
      <c r="D400" s="261" t="s">
        <v>6391</v>
      </c>
      <c r="E400" s="262" t="s">
        <v>5866</v>
      </c>
      <c r="F400" s="265" t="s">
        <v>6365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6330</v>
      </c>
      <c r="B401" s="257" t="s">
        <v>6362</v>
      </c>
      <c r="C401" s="258" t="s">
        <v>6392</v>
      </c>
      <c r="D401" s="261" t="s">
        <v>6393</v>
      </c>
      <c r="E401" s="262" t="s">
        <v>5616</v>
      </c>
      <c r="F401" s="265" t="s">
        <v>6365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6330</v>
      </c>
      <c r="B402" s="257" t="s">
        <v>6362</v>
      </c>
      <c r="C402" s="258" t="s">
        <v>6394</v>
      </c>
      <c r="D402" s="261" t="s">
        <v>6395</v>
      </c>
      <c r="E402" s="262" t="s">
        <v>5616</v>
      </c>
      <c r="F402" s="265" t="s">
        <v>6365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6330</v>
      </c>
      <c r="B403" s="257" t="s">
        <v>6362</v>
      </c>
      <c r="C403" s="258" t="s">
        <v>6396</v>
      </c>
      <c r="D403" s="261" t="s">
        <v>6397</v>
      </c>
      <c r="E403" s="262" t="s">
        <v>5616</v>
      </c>
      <c r="F403" s="265" t="s">
        <v>6365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6330</v>
      </c>
      <c r="B404" s="257" t="s">
        <v>6362</v>
      </c>
      <c r="C404" s="258" t="s">
        <v>6398</v>
      </c>
      <c r="D404" s="261" t="s">
        <v>6399</v>
      </c>
      <c r="E404" s="262" t="s">
        <v>5731</v>
      </c>
      <c r="F404" s="265" t="s">
        <v>6365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6330</v>
      </c>
      <c r="B405" s="257" t="s">
        <v>6362</v>
      </c>
      <c r="C405" s="258" t="s">
        <v>6400</v>
      </c>
      <c r="D405" s="261" t="s">
        <v>6401</v>
      </c>
      <c r="E405" s="262" t="s">
        <v>5731</v>
      </c>
      <c r="F405" s="265" t="s">
        <v>6365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6330</v>
      </c>
      <c r="B406" s="257" t="s">
        <v>6362</v>
      </c>
      <c r="C406" s="258" t="s">
        <v>6402</v>
      </c>
      <c r="D406" s="261" t="s">
        <v>6403</v>
      </c>
      <c r="E406" s="262" t="s">
        <v>5731</v>
      </c>
      <c r="F406" s="265" t="s">
        <v>6404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6330</v>
      </c>
      <c r="B407" s="257" t="s">
        <v>6362</v>
      </c>
      <c r="C407" s="258" t="s">
        <v>6405</v>
      </c>
      <c r="D407" s="261" t="s">
        <v>6406</v>
      </c>
      <c r="E407" s="262" t="s">
        <v>5731</v>
      </c>
      <c r="F407" s="265" t="s">
        <v>6365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6330</v>
      </c>
      <c r="B408" s="257" t="s">
        <v>6362</v>
      </c>
      <c r="C408" s="258" t="s">
        <v>6407</v>
      </c>
      <c r="D408" s="261" t="s">
        <v>6408</v>
      </c>
      <c r="E408" s="262" t="s">
        <v>5731</v>
      </c>
      <c r="F408" s="265" t="s">
        <v>6365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6330</v>
      </c>
      <c r="B409" s="257" t="s">
        <v>6362</v>
      </c>
      <c r="C409" s="258" t="s">
        <v>6409</v>
      </c>
      <c r="D409" s="261" t="s">
        <v>6410</v>
      </c>
      <c r="E409" s="262" t="s">
        <v>5731</v>
      </c>
      <c r="F409" s="265" t="s">
        <v>6411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6330</v>
      </c>
      <c r="B410" s="256" t="s">
        <v>6412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6330</v>
      </c>
      <c r="B411" s="257" t="s">
        <v>6412</v>
      </c>
      <c r="C411" s="258" t="s">
        <v>6413</v>
      </c>
      <c r="D411" s="261" t="s">
        <v>6414</v>
      </c>
      <c r="E411" s="262" t="s">
        <v>5587</v>
      </c>
      <c r="F411" s="265" t="s">
        <v>6337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6330</v>
      </c>
      <c r="B412" s="257" t="s">
        <v>6412</v>
      </c>
      <c r="C412" s="258" t="s">
        <v>6415</v>
      </c>
      <c r="D412" s="261" t="s">
        <v>6416</v>
      </c>
      <c r="E412" s="262" t="s">
        <v>5587</v>
      </c>
      <c r="F412" s="265" t="s">
        <v>6337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6330</v>
      </c>
      <c r="B413" s="257" t="s">
        <v>6412</v>
      </c>
      <c r="C413" s="258" t="s">
        <v>6417</v>
      </c>
      <c r="D413" s="261" t="s">
        <v>6418</v>
      </c>
      <c r="E413" s="262" t="s">
        <v>5587</v>
      </c>
      <c r="F413" s="265" t="s">
        <v>6337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6330</v>
      </c>
      <c r="B414" s="257" t="s">
        <v>6412</v>
      </c>
      <c r="C414" s="258" t="s">
        <v>6419</v>
      </c>
      <c r="D414" s="261" t="s">
        <v>6420</v>
      </c>
      <c r="E414" s="262" t="s">
        <v>5587</v>
      </c>
      <c r="F414" s="265" t="s">
        <v>6337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6330</v>
      </c>
      <c r="B415" s="257" t="s">
        <v>6412</v>
      </c>
      <c r="C415" s="258" t="s">
        <v>6421</v>
      </c>
      <c r="D415" s="261" t="s">
        <v>6422</v>
      </c>
      <c r="E415" s="262" t="s">
        <v>5616</v>
      </c>
      <c r="F415" s="265" t="s">
        <v>6337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6330</v>
      </c>
      <c r="B416" s="257" t="s">
        <v>6412</v>
      </c>
      <c r="C416" s="258" t="s">
        <v>6423</v>
      </c>
      <c r="D416" s="261" t="s">
        <v>6424</v>
      </c>
      <c r="E416" s="262" t="s">
        <v>5616</v>
      </c>
      <c r="F416" s="265" t="s">
        <v>6425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6330</v>
      </c>
      <c r="B417" s="257" t="s">
        <v>6412</v>
      </c>
      <c r="C417" s="258" t="s">
        <v>6426</v>
      </c>
      <c r="D417" s="261" t="s">
        <v>6427</v>
      </c>
      <c r="E417" s="262" t="s">
        <v>5616</v>
      </c>
      <c r="F417" s="265" t="s">
        <v>6425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6330</v>
      </c>
      <c r="B418" s="257" t="s">
        <v>6412</v>
      </c>
      <c r="C418" s="258" t="s">
        <v>6428</v>
      </c>
      <c r="D418" s="261" t="s">
        <v>6429</v>
      </c>
      <c r="E418" s="262" t="s">
        <v>5866</v>
      </c>
      <c r="F418" s="265" t="s">
        <v>6425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6330</v>
      </c>
      <c r="B419" s="257" t="s">
        <v>6412</v>
      </c>
      <c r="C419" s="258" t="s">
        <v>6430</v>
      </c>
      <c r="D419" s="261" t="s">
        <v>6431</v>
      </c>
      <c r="E419" s="262" t="s">
        <v>5616</v>
      </c>
      <c r="F419" s="265" t="s">
        <v>6425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6330</v>
      </c>
      <c r="B420" s="257" t="s">
        <v>6412</v>
      </c>
      <c r="C420" s="258" t="s">
        <v>6432</v>
      </c>
      <c r="D420" s="261" t="s">
        <v>6433</v>
      </c>
      <c r="E420" s="262" t="s">
        <v>5866</v>
      </c>
      <c r="F420" s="265" t="s">
        <v>6425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6330</v>
      </c>
      <c r="B421" s="257" t="s">
        <v>6412</v>
      </c>
      <c r="C421" s="258" t="s">
        <v>6434</v>
      </c>
      <c r="D421" s="261" t="s">
        <v>6435</v>
      </c>
      <c r="E421" s="262" t="s">
        <v>5866</v>
      </c>
      <c r="F421" s="265" t="s">
        <v>6425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6330</v>
      </c>
      <c r="B422" s="257" t="s">
        <v>6412</v>
      </c>
      <c r="C422" s="258" t="s">
        <v>6436</v>
      </c>
      <c r="D422" s="261" t="s">
        <v>6437</v>
      </c>
      <c r="E422" s="262" t="s">
        <v>5616</v>
      </c>
      <c r="F422" s="265" t="s">
        <v>6425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6330</v>
      </c>
      <c r="B423" s="257" t="s">
        <v>6412</v>
      </c>
      <c r="C423" s="258" t="s">
        <v>6438</v>
      </c>
      <c r="D423" s="261" t="s">
        <v>6439</v>
      </c>
      <c r="E423" s="262" t="s">
        <v>5616</v>
      </c>
      <c r="F423" s="265" t="s">
        <v>6425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6440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6440</v>
      </c>
      <c r="B425" s="256" t="s">
        <v>6441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6440</v>
      </c>
      <c r="B426" s="257" t="s">
        <v>6441</v>
      </c>
      <c r="C426" s="258" t="s">
        <v>6442</v>
      </c>
      <c r="D426" s="261" t="s">
        <v>6443</v>
      </c>
      <c r="E426" s="262" t="s">
        <v>5587</v>
      </c>
      <c r="F426" s="265" t="s">
        <v>6404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6440</v>
      </c>
      <c r="B427" s="257" t="s">
        <v>6441</v>
      </c>
      <c r="C427" s="258" t="s">
        <v>6444</v>
      </c>
      <c r="D427" s="261" t="s">
        <v>6445</v>
      </c>
      <c r="E427" s="262" t="s">
        <v>5587</v>
      </c>
      <c r="F427" s="265" t="s">
        <v>6404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6440</v>
      </c>
      <c r="B428" s="257" t="s">
        <v>6441</v>
      </c>
      <c r="C428" s="258" t="s">
        <v>6446</v>
      </c>
      <c r="D428" s="261" t="s">
        <v>6447</v>
      </c>
      <c r="E428" s="262" t="s">
        <v>5866</v>
      </c>
      <c r="F428" s="265" t="s">
        <v>6404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6440</v>
      </c>
      <c r="B429" s="257" t="s">
        <v>6441</v>
      </c>
      <c r="C429" s="258" t="s">
        <v>6448</v>
      </c>
      <c r="D429" s="261" t="s">
        <v>6449</v>
      </c>
      <c r="E429" s="262" t="s">
        <v>5616</v>
      </c>
      <c r="F429" s="265" t="s">
        <v>6404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6440</v>
      </c>
      <c r="B430" s="257" t="s">
        <v>6441</v>
      </c>
      <c r="C430" s="258" t="s">
        <v>6450</v>
      </c>
      <c r="D430" s="261" t="s">
        <v>6451</v>
      </c>
      <c r="E430" s="262" t="s">
        <v>5616</v>
      </c>
      <c r="F430" s="265" t="s">
        <v>6404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6440</v>
      </c>
      <c r="B431" s="257" t="s">
        <v>6441</v>
      </c>
      <c r="C431" s="258" t="s">
        <v>6452</v>
      </c>
      <c r="D431" s="261" t="s">
        <v>6453</v>
      </c>
      <c r="E431" s="262" t="s">
        <v>5866</v>
      </c>
      <c r="F431" s="265" t="s">
        <v>6404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6440</v>
      </c>
      <c r="B432" s="257" t="s">
        <v>6441</v>
      </c>
      <c r="C432" s="258" t="s">
        <v>6454</v>
      </c>
      <c r="D432" s="261" t="s">
        <v>6455</v>
      </c>
      <c r="E432" s="262" t="s">
        <v>5866</v>
      </c>
      <c r="F432" s="265" t="s">
        <v>6404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6440</v>
      </c>
      <c r="B433" s="257" t="s">
        <v>6441</v>
      </c>
      <c r="C433" s="258" t="s">
        <v>6456</v>
      </c>
      <c r="D433" s="261" t="s">
        <v>6457</v>
      </c>
      <c r="E433" s="262" t="s">
        <v>5683</v>
      </c>
      <c r="F433" s="265" t="s">
        <v>6404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6440</v>
      </c>
      <c r="B434" s="257" t="s">
        <v>6441</v>
      </c>
      <c r="C434" s="258" t="s">
        <v>6458</v>
      </c>
      <c r="D434" s="261" t="s">
        <v>6459</v>
      </c>
      <c r="E434" s="262" t="s">
        <v>5683</v>
      </c>
      <c r="F434" s="265" t="s">
        <v>6404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6440</v>
      </c>
      <c r="B435" s="257" t="s">
        <v>6441</v>
      </c>
      <c r="C435" s="258" t="s">
        <v>6460</v>
      </c>
      <c r="D435" s="261" t="s">
        <v>6461</v>
      </c>
      <c r="E435" s="262" t="s">
        <v>5616</v>
      </c>
      <c r="F435" s="265" t="s">
        <v>6404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6440</v>
      </c>
      <c r="B436" s="257" t="s">
        <v>6441</v>
      </c>
      <c r="C436" s="258" t="s">
        <v>6462</v>
      </c>
      <c r="D436" s="261" t="s">
        <v>6463</v>
      </c>
      <c r="E436" s="262" t="s">
        <v>5683</v>
      </c>
      <c r="F436" s="265" t="s">
        <v>6404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6440</v>
      </c>
      <c r="B437" s="257" t="s">
        <v>6441</v>
      </c>
      <c r="C437" s="258" t="s">
        <v>6464</v>
      </c>
      <c r="D437" s="261" t="s">
        <v>6465</v>
      </c>
      <c r="E437" s="262" t="s">
        <v>5616</v>
      </c>
      <c r="F437" s="265" t="s">
        <v>6404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6440</v>
      </c>
      <c r="B438" s="256" t="s">
        <v>6466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6440</v>
      </c>
      <c r="B439" s="257" t="s">
        <v>6466</v>
      </c>
      <c r="C439" s="258" t="s">
        <v>6467</v>
      </c>
      <c r="D439" s="261" t="s">
        <v>6468</v>
      </c>
      <c r="E439" s="262" t="s">
        <v>5587</v>
      </c>
      <c r="F439" s="265" t="s">
        <v>6469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6440</v>
      </c>
      <c r="B440" s="257" t="s">
        <v>6466</v>
      </c>
      <c r="C440" s="258" t="s">
        <v>6470</v>
      </c>
      <c r="D440" s="261" t="s">
        <v>6471</v>
      </c>
      <c r="E440" s="262" t="s">
        <v>5587</v>
      </c>
      <c r="F440" s="265" t="s">
        <v>6469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6440</v>
      </c>
      <c r="B441" s="257" t="s">
        <v>6466</v>
      </c>
      <c r="C441" s="258" t="s">
        <v>6472</v>
      </c>
      <c r="D441" s="261" t="s">
        <v>6473</v>
      </c>
      <c r="E441" s="262" t="s">
        <v>5587</v>
      </c>
      <c r="F441" s="265" t="s">
        <v>6469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6440</v>
      </c>
      <c r="B442" s="257" t="s">
        <v>6466</v>
      </c>
      <c r="C442" s="258" t="s">
        <v>6474</v>
      </c>
      <c r="D442" s="261" t="s">
        <v>6475</v>
      </c>
      <c r="E442" s="262" t="s">
        <v>5587</v>
      </c>
      <c r="F442" s="265" t="s">
        <v>6469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6440</v>
      </c>
      <c r="B443" s="257" t="s">
        <v>6466</v>
      </c>
      <c r="C443" s="258" t="s">
        <v>6476</v>
      </c>
      <c r="D443" s="261" t="s">
        <v>6477</v>
      </c>
      <c r="E443" s="262" t="s">
        <v>5616</v>
      </c>
      <c r="F443" s="265" t="s">
        <v>6469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6440</v>
      </c>
      <c r="B444" s="257" t="s">
        <v>6466</v>
      </c>
      <c r="C444" s="258" t="s">
        <v>6478</v>
      </c>
      <c r="D444" s="261" t="s">
        <v>6479</v>
      </c>
      <c r="E444" s="262" t="s">
        <v>5616</v>
      </c>
      <c r="F444" s="265" t="s">
        <v>6469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6440</v>
      </c>
      <c r="B445" s="257" t="s">
        <v>6466</v>
      </c>
      <c r="C445" s="258" t="s">
        <v>6480</v>
      </c>
      <c r="D445" s="261" t="s">
        <v>6481</v>
      </c>
      <c r="E445" s="262" t="s">
        <v>5616</v>
      </c>
      <c r="F445" s="265" t="s">
        <v>6469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6440</v>
      </c>
      <c r="B446" s="257" t="s">
        <v>6466</v>
      </c>
      <c r="C446" s="258" t="s">
        <v>6482</v>
      </c>
      <c r="D446" s="261" t="s">
        <v>6483</v>
      </c>
      <c r="E446" s="262" t="s">
        <v>5731</v>
      </c>
      <c r="F446" s="265" t="s">
        <v>6469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6440</v>
      </c>
      <c r="B447" s="257" t="s">
        <v>6466</v>
      </c>
      <c r="C447" s="258" t="s">
        <v>6484</v>
      </c>
      <c r="D447" s="261" t="s">
        <v>6485</v>
      </c>
      <c r="E447" s="262" t="s">
        <v>5616</v>
      </c>
      <c r="F447" s="265" t="s">
        <v>6469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6440</v>
      </c>
      <c r="B448" s="257" t="s">
        <v>6466</v>
      </c>
      <c r="C448" s="258" t="s">
        <v>6486</v>
      </c>
      <c r="D448" s="261" t="s">
        <v>6487</v>
      </c>
      <c r="E448" s="262" t="s">
        <v>5731</v>
      </c>
      <c r="F448" s="265" t="s">
        <v>6469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6440</v>
      </c>
      <c r="B449" s="257" t="s">
        <v>6466</v>
      </c>
      <c r="C449" s="258" t="s">
        <v>6488</v>
      </c>
      <c r="D449" s="261" t="s">
        <v>6489</v>
      </c>
      <c r="E449" s="262" t="s">
        <v>5731</v>
      </c>
      <c r="F449" s="265" t="s">
        <v>6469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6490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6490</v>
      </c>
      <c r="B451" s="256" t="s">
        <v>6491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6490</v>
      </c>
      <c r="B452" s="257" t="s">
        <v>6491</v>
      </c>
      <c r="C452" s="258" t="s">
        <v>6492</v>
      </c>
      <c r="D452" s="261" t="s">
        <v>6493</v>
      </c>
      <c r="E452" s="262" t="s">
        <v>5587</v>
      </c>
      <c r="F452" s="265" t="s">
        <v>6494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6490</v>
      </c>
      <c r="B453" s="257" t="s">
        <v>6491</v>
      </c>
      <c r="C453" s="258" t="s">
        <v>6495</v>
      </c>
      <c r="D453" s="261" t="s">
        <v>6496</v>
      </c>
      <c r="E453" s="262" t="s">
        <v>5587</v>
      </c>
      <c r="F453" s="265" t="s">
        <v>6494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6490</v>
      </c>
      <c r="B454" s="257" t="s">
        <v>6491</v>
      </c>
      <c r="C454" s="258" t="s">
        <v>6497</v>
      </c>
      <c r="D454" s="261" t="s">
        <v>6498</v>
      </c>
      <c r="E454" s="262" t="s">
        <v>5587</v>
      </c>
      <c r="F454" s="265" t="s">
        <v>6494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6490</v>
      </c>
      <c r="B455" s="257" t="s">
        <v>6491</v>
      </c>
      <c r="C455" s="258" t="s">
        <v>6499</v>
      </c>
      <c r="D455" s="261" t="s">
        <v>6500</v>
      </c>
      <c r="E455" s="262" t="s">
        <v>5587</v>
      </c>
      <c r="F455" s="265" t="s">
        <v>6494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6490</v>
      </c>
      <c r="B456" s="257" t="s">
        <v>6491</v>
      </c>
      <c r="C456" s="258" t="s">
        <v>6501</v>
      </c>
      <c r="D456" s="261" t="s">
        <v>6502</v>
      </c>
      <c r="E456" s="262" t="s">
        <v>5587</v>
      </c>
      <c r="F456" s="265" t="s">
        <v>6494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6490</v>
      </c>
      <c r="B457" s="257" t="s">
        <v>6491</v>
      </c>
      <c r="C457" s="258" t="s">
        <v>6503</v>
      </c>
      <c r="D457" s="261" t="s">
        <v>6504</v>
      </c>
      <c r="E457" s="262" t="s">
        <v>5616</v>
      </c>
      <c r="F457" s="265" t="s">
        <v>6494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6490</v>
      </c>
      <c r="B458" s="257" t="s">
        <v>6491</v>
      </c>
      <c r="C458" s="258" t="s">
        <v>6505</v>
      </c>
      <c r="D458" s="261" t="s">
        <v>6506</v>
      </c>
      <c r="E458" s="262" t="s">
        <v>5616</v>
      </c>
      <c r="F458" s="265" t="s">
        <v>6494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6490</v>
      </c>
      <c r="B459" s="257" t="s">
        <v>6491</v>
      </c>
      <c r="C459" s="258" t="s">
        <v>6507</v>
      </c>
      <c r="D459" s="261" t="s">
        <v>6508</v>
      </c>
      <c r="E459" s="262" t="s">
        <v>5616</v>
      </c>
      <c r="F459" s="265" t="s">
        <v>6494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6490</v>
      </c>
      <c r="B460" s="257" t="s">
        <v>6491</v>
      </c>
      <c r="C460" s="258" t="s">
        <v>6509</v>
      </c>
      <c r="D460" s="261" t="s">
        <v>6510</v>
      </c>
      <c r="E460" s="262" t="s">
        <v>5616</v>
      </c>
      <c r="F460" s="265" t="s">
        <v>6494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6490</v>
      </c>
      <c r="B461" s="257" t="s">
        <v>6491</v>
      </c>
      <c r="C461" s="258" t="s">
        <v>6511</v>
      </c>
      <c r="D461" s="261" t="s">
        <v>6512</v>
      </c>
      <c r="E461" s="262" t="s">
        <v>5616</v>
      </c>
      <c r="F461" s="265" t="s">
        <v>6494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6490</v>
      </c>
      <c r="B462" s="257" t="s">
        <v>6491</v>
      </c>
      <c r="C462" s="258" t="s">
        <v>6513</v>
      </c>
      <c r="D462" s="261" t="s">
        <v>6514</v>
      </c>
      <c r="E462" s="262" t="s">
        <v>5616</v>
      </c>
      <c r="F462" s="265" t="s">
        <v>6494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6490</v>
      </c>
      <c r="B463" s="257" t="s">
        <v>6491</v>
      </c>
      <c r="C463" s="258" t="s">
        <v>6515</v>
      </c>
      <c r="D463" s="261" t="s">
        <v>6516</v>
      </c>
      <c r="E463" s="262" t="s">
        <v>5616</v>
      </c>
      <c r="F463" s="265" t="s">
        <v>6494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6490</v>
      </c>
      <c r="B464" s="257" t="s">
        <v>6491</v>
      </c>
      <c r="C464" s="258" t="s">
        <v>6517</v>
      </c>
      <c r="D464" s="261" t="s">
        <v>6518</v>
      </c>
      <c r="E464" s="262" t="s">
        <v>5616</v>
      </c>
      <c r="F464" s="265" t="s">
        <v>6494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6490</v>
      </c>
      <c r="B465" s="257" t="s">
        <v>6491</v>
      </c>
      <c r="C465" s="258" t="s">
        <v>6519</v>
      </c>
      <c r="D465" s="261" t="s">
        <v>6520</v>
      </c>
      <c r="E465" s="262" t="s">
        <v>5616</v>
      </c>
      <c r="F465" s="265" t="s">
        <v>6494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6490</v>
      </c>
      <c r="B466" s="256" t="s">
        <v>6521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6490</v>
      </c>
      <c r="B467" s="257" t="s">
        <v>6521</v>
      </c>
      <c r="C467" s="258" t="s">
        <v>6522</v>
      </c>
      <c r="D467" s="261" t="s">
        <v>6523</v>
      </c>
      <c r="E467" s="262" t="s">
        <v>5587</v>
      </c>
      <c r="F467" s="265" t="s">
        <v>5726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6490</v>
      </c>
      <c r="B468" s="257" t="s">
        <v>6521</v>
      </c>
      <c r="C468" s="258" t="s">
        <v>6524</v>
      </c>
      <c r="D468" s="261" t="s">
        <v>6525</v>
      </c>
      <c r="E468" s="262" t="s">
        <v>5587</v>
      </c>
      <c r="F468" s="265" t="s">
        <v>5726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6490</v>
      </c>
      <c r="B469" s="257" t="s">
        <v>6521</v>
      </c>
      <c r="C469" s="258" t="s">
        <v>6526</v>
      </c>
      <c r="D469" s="261" t="s">
        <v>6527</v>
      </c>
      <c r="E469" s="262" t="s">
        <v>5587</v>
      </c>
      <c r="F469" s="265" t="s">
        <v>5726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6490</v>
      </c>
      <c r="B470" s="257" t="s">
        <v>6521</v>
      </c>
      <c r="C470" s="258" t="s">
        <v>6528</v>
      </c>
      <c r="D470" s="261" t="s">
        <v>6529</v>
      </c>
      <c r="E470" s="262" t="s">
        <v>5683</v>
      </c>
      <c r="F470" s="265" t="s">
        <v>6095</v>
      </c>
      <c r="G470" s="268">
        <f>IF(COUNTIF(H470:AU470,"&lt;&gt;")=0,"",SUMPRODUCT(((Recommendations[ImplStatus]="Implemented")+(Recommendations[ImplStatus]="Compensated"))*ISNUMBER(MATCH(Recommendations[Id],H470:AU470,0)))/COUNTIF(H470:AU470,"&lt;&gt;"))</f>
        <v>0</v>
      </c>
      <c r="H470" s="269" t="s">
        <v>425</v>
      </c>
      <c r="I470" s="269" t="s">
        <v>453</v>
      </c>
      <c r="J470" s="269" t="s">
        <v>460</v>
      </c>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6490</v>
      </c>
      <c r="B471" s="257" t="s">
        <v>6521</v>
      </c>
      <c r="C471" s="258" t="s">
        <v>6530</v>
      </c>
      <c r="D471" s="261" t="s">
        <v>6531</v>
      </c>
      <c r="E471" s="262" t="s">
        <v>5683</v>
      </c>
      <c r="F471" s="265" t="s">
        <v>6095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6490</v>
      </c>
      <c r="B472" s="257" t="s">
        <v>6521</v>
      </c>
      <c r="C472" s="258" t="s">
        <v>6532</v>
      </c>
      <c r="D472" s="261" t="s">
        <v>6533</v>
      </c>
      <c r="E472" s="262" t="s">
        <v>5587</v>
      </c>
      <c r="F472" s="265" t="s">
        <v>6095</v>
      </c>
      <c r="G472" s="268">
        <f>IF(COUNTIF(H472:AU472,"&lt;&gt;")=0,"",SUMPRODUCT(((Recommendations[ImplStatus]="Implemented")+(Recommendations[ImplStatus]="Compensated"))*ISNUMBER(MATCH(Recommendations[Id],H472:AU472,0)))/COUNTIF(H472:AU472,"&lt;&gt;"))</f>
        <v>0</v>
      </c>
      <c r="H472" s="269" t="s">
        <v>453</v>
      </c>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6490</v>
      </c>
      <c r="B473" s="257" t="s">
        <v>6521</v>
      </c>
      <c r="C473" s="258" t="s">
        <v>6534</v>
      </c>
      <c r="D473" s="261" t="s">
        <v>6535</v>
      </c>
      <c r="E473" s="262" t="s">
        <v>5587</v>
      </c>
      <c r="F473" s="265" t="s">
        <v>6034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6490</v>
      </c>
      <c r="B474" s="257" t="s">
        <v>6521</v>
      </c>
      <c r="C474" s="258" t="s">
        <v>6536</v>
      </c>
      <c r="D474" s="261" t="s">
        <v>6537</v>
      </c>
      <c r="E474" s="262" t="s">
        <v>5616</v>
      </c>
      <c r="F474" s="265" t="s">
        <v>6034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6490</v>
      </c>
      <c r="B475" s="257" t="s">
        <v>6521</v>
      </c>
      <c r="C475" s="258" t="s">
        <v>6538</v>
      </c>
      <c r="D475" s="261" t="s">
        <v>6539</v>
      </c>
      <c r="E475" s="262" t="s">
        <v>5616</v>
      </c>
      <c r="F475" s="265" t="s">
        <v>6034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6490</v>
      </c>
      <c r="B476" s="257" t="s">
        <v>6521</v>
      </c>
      <c r="C476" s="258" t="s">
        <v>6540</v>
      </c>
      <c r="D476" s="261" t="s">
        <v>6541</v>
      </c>
      <c r="E476" s="262" t="s">
        <v>5616</v>
      </c>
      <c r="F476" s="265" t="s">
        <v>6034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6490</v>
      </c>
      <c r="B477" s="257" t="s">
        <v>6521</v>
      </c>
      <c r="C477" s="258" t="s">
        <v>6542</v>
      </c>
      <c r="D477" s="261" t="s">
        <v>6543</v>
      </c>
      <c r="E477" s="262" t="s">
        <v>5616</v>
      </c>
      <c r="F477" s="265" t="s">
        <v>6034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6490</v>
      </c>
      <c r="B478" s="257" t="s">
        <v>6521</v>
      </c>
      <c r="C478" s="258" t="s">
        <v>6544</v>
      </c>
      <c r="D478" s="261" t="s">
        <v>6545</v>
      </c>
      <c r="E478" s="262" t="s">
        <v>5616</v>
      </c>
      <c r="F478" s="265" t="s">
        <v>6095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6490</v>
      </c>
      <c r="B479" s="257" t="s">
        <v>6521</v>
      </c>
      <c r="C479" s="258" t="s">
        <v>6546</v>
      </c>
      <c r="D479" s="261" t="s">
        <v>6547</v>
      </c>
      <c r="E479" s="262" t="s">
        <v>5731</v>
      </c>
      <c r="F479" s="265" t="s">
        <v>6095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6490</v>
      </c>
      <c r="B480" s="257" t="s">
        <v>6521</v>
      </c>
      <c r="C480" s="258" t="s">
        <v>6548</v>
      </c>
      <c r="D480" s="261" t="s">
        <v>6549</v>
      </c>
      <c r="E480" s="262" t="s">
        <v>5731</v>
      </c>
      <c r="F480" s="265" t="s">
        <v>6095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6490</v>
      </c>
      <c r="B481" s="270" t="s">
        <v>6521</v>
      </c>
      <c r="C481" s="271" t="s">
        <v>6550</v>
      </c>
      <c r="D481" s="272" t="s">
        <v>6551</v>
      </c>
      <c r="E481" s="273" t="s">
        <v>5731</v>
      </c>
      <c r="F481" s="274" t="s">
        <v>5726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889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IFERROR(INDEX('Recommendations'!$I$2:$I$128, MATCH(H2,'Recommendations'!$B$2:$B$128,0))="Implemented", FALSE))</xm:f>
            <x14:dxf>
              <font>
                <color rgb="FF000000"/>
              </font>
              <fill>
                <patternFill>
                  <bgColor rgb="FF3C7D22"/>
                </patternFill>
              </fill>
            </x14:dxf>
          </x14:cfRule>
          <x14:cfRule type="expression" priority="2" id="{00000000-000E-0000-0B00-000002000000}">
            <xm:f>AND(H2&lt;&gt;"", IFERROR(INDEX('Recommendations'!$I$2:$I$128, MATCH(H2,'Recommendations'!$B$2:$B$128,0))="Compensated", FALSE))</xm:f>
            <x14:dxf>
              <font>
                <color rgb="FF000000"/>
              </font>
              <fill>
                <patternFill>
                  <bgColor rgb="FFC6E0B4"/>
                </patternFill>
              </fill>
            </x14:dxf>
          </x14:cfRule>
          <x14:cfRule type="expression" priority="3" id="{00000000-000E-0000-0B00-000003000000}">
            <xm:f>AND(H2&lt;&gt;"", IFERROR(INDEX('Recommendations'!$I$2:$I$128, MATCH(H2,'Recommendations'!$B$2:$B$128,0))="Testing", FALSE))</xm:f>
            <x14:dxf>
              <font>
                <color rgb="FF000000"/>
              </font>
              <fill>
                <patternFill>
                  <bgColor rgb="FFFFC000"/>
                </patternFill>
              </fill>
            </x14:dxf>
          </x14:cfRule>
          <x14:cfRule type="expression" priority="4" id="{00000000-000E-0000-0B00-000004000000}">
            <xm:f>AND(H2&lt;&gt;"", IFERROR(INDEX('Recommendations'!$I$2:$I$128, MATCH(H2,'Recommendations'!$B$2:$B$128,0))="Failed", FALSE))</xm:f>
            <x14:dxf>
              <font>
                <color rgb="FF000000"/>
              </font>
              <fill>
                <patternFill>
                  <bgColor rgb="FFD82891"/>
                </patternFill>
              </fill>
            </x14:dxf>
          </x14:cfRule>
          <x14:cfRule type="expression" priority="5" id="{00000000-000E-0000-0B00-000005000000}">
            <xm:f>AND(H2&lt;&gt;"", IFERROR(INDEX('Recommendations'!$I$2:$I$128, MATCH(H2,'Recommendations'!$B$2:$B$128,0))="Risk Accepted", FALSE))</xm:f>
            <x14:dxf>
              <font>
                <color rgb="FF000000"/>
              </font>
              <fill>
                <patternFill>
                  <bgColor rgb="FFD9D9D9"/>
                </patternFill>
              </fill>
            </x14:dxf>
          </x14:cfRule>
          <x14:cfRule type="expression" priority="6" id="{00000000-000E-0000-0B00-000006000000}">
            <xm:f>AND(H2&lt;&gt;"", IFERROR(INDEX('Recommendations'!$I$2:$I$128, MATCH(H2,'Recommendations'!$B$2:$B$128,0))="N/A",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973</v>
      </c>
      <c r="C2" s="290"/>
      <c r="D2" s="290"/>
      <c r="E2" s="290"/>
      <c r="F2" s="290"/>
      <c r="G2" s="290"/>
      <c r="H2" s="290"/>
      <c r="I2" s="290"/>
    </row>
    <row r="4" spans="2:15" ht="18.5" x14ac:dyDescent="0.45">
      <c r="B4" s="39" t="s">
        <v>974</v>
      </c>
    </row>
    <row r="5" spans="2:15" x14ac:dyDescent="0.35">
      <c r="B5" s="41" t="s">
        <v>25</v>
      </c>
      <c r="C5" s="41" t="s">
        <v>975</v>
      </c>
      <c r="D5" s="41" t="s">
        <v>976</v>
      </c>
      <c r="F5" s="291" t="s">
        <v>977</v>
      </c>
      <c r="G5" s="291"/>
      <c r="H5" s="291"/>
      <c r="I5" s="292" t="s">
        <v>978</v>
      </c>
      <c r="J5" s="292"/>
      <c r="K5" s="292"/>
      <c r="L5" s="292"/>
      <c r="M5" s="292"/>
      <c r="N5" s="292"/>
      <c r="O5" s="292"/>
    </row>
    <row r="6" spans="2:15" x14ac:dyDescent="0.35">
      <c r="B6" s="47" t="s">
        <v>979</v>
      </c>
      <c r="C6" s="48">
        <v>127</v>
      </c>
      <c r="D6" s="49" t="s">
        <v>25</v>
      </c>
      <c r="F6" s="291" t="s">
        <v>980</v>
      </c>
      <c r="G6" s="291"/>
      <c r="H6" s="291"/>
      <c r="I6" s="293" t="s">
        <v>981</v>
      </c>
      <c r="J6" s="293"/>
      <c r="K6" s="293"/>
      <c r="L6" s="293"/>
      <c r="M6" s="293"/>
      <c r="N6" s="293"/>
      <c r="O6" s="293"/>
    </row>
    <row r="7" spans="2:15" x14ac:dyDescent="0.35">
      <c r="B7" s="50" t="s">
        <v>982</v>
      </c>
      <c r="C7" s="51">
        <f>C6-C8-C9</f>
        <v>127</v>
      </c>
      <c r="D7" s="52">
        <f>IF(C6&gt;0,C7/C6,0)</f>
        <v>1</v>
      </c>
      <c r="F7" s="291" t="s">
        <v>983</v>
      </c>
      <c r="G7" s="291"/>
      <c r="H7" s="291"/>
      <c r="I7" s="293" t="s">
        <v>981</v>
      </c>
      <c r="J7" s="293"/>
      <c r="K7" s="293"/>
      <c r="L7" s="293"/>
      <c r="M7" s="293"/>
      <c r="N7" s="293"/>
      <c r="O7" s="293"/>
    </row>
    <row r="8" spans="2:15" x14ac:dyDescent="0.35">
      <c r="B8" s="43" t="s">
        <v>984</v>
      </c>
      <c r="C8" s="44">
        <f>COUNTIF('Recommendations'!I:I,"Risk Accepted")</f>
        <v>0</v>
      </c>
      <c r="D8" s="45">
        <f>IF(C6&gt;0,C8/C6,0)</f>
        <v>0</v>
      </c>
      <c r="F8" s="291" t="s">
        <v>985</v>
      </c>
      <c r="G8" s="291"/>
      <c r="H8" s="291"/>
      <c r="I8" s="293" t="s">
        <v>981</v>
      </c>
      <c r="J8" s="293"/>
      <c r="K8" s="293"/>
      <c r="L8" s="293"/>
      <c r="M8" s="293"/>
      <c r="N8" s="293"/>
      <c r="O8" s="293"/>
    </row>
    <row r="9" spans="2:15" x14ac:dyDescent="0.35">
      <c r="B9" s="43" t="s">
        <v>986</v>
      </c>
      <c r="C9" s="44">
        <f>COUNTIF('Recommendations'!I:I,"N/A")</f>
        <v>0</v>
      </c>
      <c r="D9" s="45">
        <f>IF(C6&gt;0,C9/C6,0)</f>
        <v>0</v>
      </c>
      <c r="F9" s="291" t="s">
        <v>987</v>
      </c>
      <c r="G9" s="291"/>
      <c r="H9" s="291"/>
      <c r="I9" s="293" t="s">
        <v>981</v>
      </c>
      <c r="J9" s="293"/>
      <c r="K9" s="293"/>
      <c r="L9" s="293"/>
      <c r="M9" s="293"/>
      <c r="N9" s="293"/>
      <c r="O9" s="293"/>
    </row>
    <row r="12" spans="2:15" ht="18.5" x14ac:dyDescent="0.45">
      <c r="B12" s="39" t="s">
        <v>988</v>
      </c>
    </row>
    <row r="14" spans="2:15" x14ac:dyDescent="0.35">
      <c r="B14" s="53" t="s">
        <v>989</v>
      </c>
    </row>
    <row r="15" spans="2:15" x14ac:dyDescent="0.35">
      <c r="B15" s="41" t="s">
        <v>25</v>
      </c>
      <c r="C15" s="41" t="s">
        <v>990</v>
      </c>
      <c r="D15" s="41" t="s">
        <v>991</v>
      </c>
      <c r="E15" s="41" t="s">
        <v>992</v>
      </c>
      <c r="F15" s="41" t="s">
        <v>993</v>
      </c>
    </row>
    <row r="16" spans="2:15" x14ac:dyDescent="0.35">
      <c r="B16" s="43" t="s">
        <v>994</v>
      </c>
      <c r="C16" s="44">
        <f>COUNTIF('Recommendations'!P:P,"Resolved")</f>
        <v>0</v>
      </c>
      <c r="D16" s="44">
        <f>COUNTIF('Recommendations'!P:P,"Testing")</f>
        <v>0</v>
      </c>
      <c r="E16" s="44">
        <f>COUNTIF('Recommendations'!P:P,"Outstanding")</f>
        <v>127</v>
      </c>
      <c r="F16" s="44">
        <f>SUM(C16:E16)</f>
        <v>127</v>
      </c>
    </row>
    <row r="18" spans="2:6" x14ac:dyDescent="0.35">
      <c r="B18" s="53" t="s">
        <v>995</v>
      </c>
    </row>
    <row r="19" spans="2:6" x14ac:dyDescent="0.35">
      <c r="B19" s="54" t="s">
        <v>25</v>
      </c>
      <c r="C19" s="54" t="s">
        <v>990</v>
      </c>
      <c r="D19" s="54" t="s">
        <v>991</v>
      </c>
      <c r="E19" s="54" t="s">
        <v>992</v>
      </c>
      <c r="F19" s="54" t="s">
        <v>25</v>
      </c>
    </row>
    <row r="20" spans="2:6" x14ac:dyDescent="0.35">
      <c r="B20" s="43" t="s">
        <v>994</v>
      </c>
      <c r="C20" s="45">
        <f>IF(F16&gt;0, C16/F16, 0)</f>
        <v>0</v>
      </c>
      <c r="D20" s="45">
        <f>IF(F16&gt;0, D16/F16, 0)</f>
        <v>0</v>
      </c>
      <c r="E20" s="45">
        <f>IF(F16&gt;0, E16/F16, 0)</f>
        <v>1</v>
      </c>
      <c r="F20" s="46" t="s">
        <v>25</v>
      </c>
    </row>
    <row r="25" spans="2:6" ht="18.5" x14ac:dyDescent="0.45">
      <c r="B25" s="39" t="s">
        <v>996</v>
      </c>
    </row>
    <row r="27" spans="2:6" x14ac:dyDescent="0.35">
      <c r="B27" s="53" t="s">
        <v>989</v>
      </c>
    </row>
    <row r="28" spans="2:6" x14ac:dyDescent="0.35">
      <c r="B28" s="41" t="s">
        <v>4</v>
      </c>
      <c r="C28" s="41" t="s">
        <v>990</v>
      </c>
      <c r="D28" s="41" t="s">
        <v>991</v>
      </c>
      <c r="E28" s="41" t="s">
        <v>992</v>
      </c>
      <c r="F28" s="41" t="s">
        <v>993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74</v>
      </c>
      <c r="F29" s="44">
        <f>SUM(C29:E29)</f>
        <v>74</v>
      </c>
    </row>
    <row r="30" spans="2:6" x14ac:dyDescent="0.35">
      <c r="B30" s="43" t="s">
        <v>41</v>
      </c>
      <c r="C30" s="44">
        <f>COUNTIFS('Recommendations'!E:E,"Level 2",'Recommendations'!P:P,"=Resolved")</f>
        <v>0</v>
      </c>
      <c r="D30" s="44">
        <f>COUNTIFS('Recommendations'!E:E,"=Level 2",'Recommendations'!P:P,"=Testing")</f>
        <v>0</v>
      </c>
      <c r="E30" s="44">
        <f>COUNTIFS('Recommendations'!E:E,"=Level 2",'Recommendations'!P:P,"=Outstanding")</f>
        <v>53</v>
      </c>
      <c r="F30" s="44">
        <f>SUM(C30:E30)</f>
        <v>53</v>
      </c>
    </row>
    <row r="32" spans="2:6" x14ac:dyDescent="0.35">
      <c r="B32" s="53" t="s">
        <v>995</v>
      </c>
    </row>
    <row r="33" spans="2:6" x14ac:dyDescent="0.35">
      <c r="B33" s="54" t="s">
        <v>4</v>
      </c>
      <c r="C33" s="54" t="s">
        <v>990</v>
      </c>
      <c r="D33" s="54" t="s">
        <v>991</v>
      </c>
      <c r="E33" s="54" t="s">
        <v>992</v>
      </c>
      <c r="F33" s="54" t="s">
        <v>25</v>
      </c>
    </row>
    <row r="34" spans="2:6" x14ac:dyDescent="0.35">
      <c r="B34" s="43" t="s">
        <v>21</v>
      </c>
      <c r="C34" s="45">
        <f>IF(F29&gt;0, C29/F29, 0)</f>
        <v>0</v>
      </c>
      <c r="D34" s="45">
        <f>IF(F29&gt;0, D29/F29, 0)</f>
        <v>0</v>
      </c>
      <c r="E34" s="45">
        <f>IF(F29&gt;0, E29/F29, 0)</f>
        <v>1</v>
      </c>
      <c r="F34" s="46" t="s">
        <v>25</v>
      </c>
    </row>
    <row r="35" spans="2:6" x14ac:dyDescent="0.35">
      <c r="B35" s="43" t="s">
        <v>41</v>
      </c>
      <c r="C35" s="45">
        <f>IF(F30&gt;0, C30/F30, 0)</f>
        <v>0</v>
      </c>
      <c r="D35" s="45">
        <f>IF(F30&gt;0, D30/F30, 0)</f>
        <v>0</v>
      </c>
      <c r="E35" s="45">
        <f>IF(F30&gt;0, E30/F30, 0)</f>
        <v>1</v>
      </c>
      <c r="F35" s="46" t="s">
        <v>25</v>
      </c>
    </row>
    <row r="40" spans="2:6" ht="18.5" x14ac:dyDescent="0.45">
      <c r="B40" s="39" t="s">
        <v>997</v>
      </c>
    </row>
    <row r="42" spans="2:6" x14ac:dyDescent="0.35">
      <c r="B42" s="53" t="s">
        <v>989</v>
      </c>
    </row>
    <row r="43" spans="2:6" x14ac:dyDescent="0.35">
      <c r="B43" s="41" t="s">
        <v>7</v>
      </c>
      <c r="C43" s="41" t="s">
        <v>990</v>
      </c>
      <c r="D43" s="41" t="s">
        <v>991</v>
      </c>
      <c r="E43" s="41" t="s">
        <v>992</v>
      </c>
      <c r="F43" s="41" t="s">
        <v>993</v>
      </c>
    </row>
    <row r="44" spans="2:6" x14ac:dyDescent="0.35">
      <c r="B44" s="43" t="s">
        <v>998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999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1000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1001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1002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127</v>
      </c>
      <c r="F49" s="44">
        <f t="shared" si="0"/>
        <v>127</v>
      </c>
    </row>
    <row r="51" spans="2:6" x14ac:dyDescent="0.35">
      <c r="B51" s="53" t="s">
        <v>995</v>
      </c>
    </row>
    <row r="52" spans="2:6" x14ac:dyDescent="0.35">
      <c r="B52" s="54" t="s">
        <v>7</v>
      </c>
      <c r="C52" s="54" t="s">
        <v>990</v>
      </c>
      <c r="D52" s="54" t="s">
        <v>991</v>
      </c>
      <c r="E52" s="54" t="s">
        <v>992</v>
      </c>
      <c r="F52" s="54" t="s">
        <v>25</v>
      </c>
    </row>
    <row r="53" spans="2:6" x14ac:dyDescent="0.35">
      <c r="B53" s="43" t="s">
        <v>998</v>
      </c>
      <c r="C53" s="45">
        <f t="shared" ref="C53:C58" si="1">IF(F44&gt;0, C44/F44, 0)</f>
        <v>0</v>
      </c>
      <c r="D53" s="45">
        <f t="shared" ref="D53:D58" si="2">IF(F44&gt;0, D44/F44, 0)</f>
        <v>0</v>
      </c>
      <c r="E53" s="45">
        <f t="shared" ref="E53:E58" si="3">IF(F44&gt;0, E44/F44, 0)</f>
        <v>0</v>
      </c>
      <c r="F53" s="46" t="s">
        <v>25</v>
      </c>
    </row>
    <row r="54" spans="2:6" x14ac:dyDescent="0.35">
      <c r="B54" s="43" t="s">
        <v>999</v>
      </c>
      <c r="C54" s="45">
        <f t="shared" si="1"/>
        <v>0</v>
      </c>
      <c r="D54" s="45">
        <f t="shared" si="2"/>
        <v>0</v>
      </c>
      <c r="E54" s="45">
        <f t="shared" si="3"/>
        <v>0</v>
      </c>
      <c r="F54" s="46" t="s">
        <v>25</v>
      </c>
    </row>
    <row r="55" spans="2:6" x14ac:dyDescent="0.35">
      <c r="B55" s="43" t="s">
        <v>1000</v>
      </c>
      <c r="C55" s="45">
        <f t="shared" si="1"/>
        <v>0</v>
      </c>
      <c r="D55" s="45">
        <f t="shared" si="2"/>
        <v>0</v>
      </c>
      <c r="E55" s="45">
        <f t="shared" si="3"/>
        <v>0</v>
      </c>
      <c r="F55" s="46" t="s">
        <v>25</v>
      </c>
    </row>
    <row r="56" spans="2:6" x14ac:dyDescent="0.35">
      <c r="B56" s="43" t="s">
        <v>1001</v>
      </c>
      <c r="C56" s="45">
        <f t="shared" si="1"/>
        <v>0</v>
      </c>
      <c r="D56" s="45">
        <f t="shared" si="2"/>
        <v>0</v>
      </c>
      <c r="E56" s="45">
        <f t="shared" si="3"/>
        <v>0</v>
      </c>
      <c r="F56" s="46" t="s">
        <v>25</v>
      </c>
    </row>
    <row r="57" spans="2:6" x14ac:dyDescent="0.35">
      <c r="B57" s="43" t="s">
        <v>1002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1003</v>
      </c>
    </row>
    <row r="65" spans="2:6" x14ac:dyDescent="0.35">
      <c r="B65" s="53" t="s">
        <v>989</v>
      </c>
    </row>
    <row r="66" spans="2:6" x14ac:dyDescent="0.35">
      <c r="B66" s="41" t="s">
        <v>3</v>
      </c>
      <c r="C66" s="41" t="s">
        <v>990</v>
      </c>
      <c r="D66" s="41" t="s">
        <v>991</v>
      </c>
      <c r="E66" s="41" t="s">
        <v>992</v>
      </c>
      <c r="F66" s="41" t="s">
        <v>993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89</v>
      </c>
      <c r="F67" s="44">
        <f>SUM(C67:E67)</f>
        <v>89</v>
      </c>
    </row>
    <row r="68" spans="2:6" x14ac:dyDescent="0.35">
      <c r="B68" s="43" t="s">
        <v>40</v>
      </c>
      <c r="C68" s="44">
        <f>COUNTIFS('Recommendations'!D:D,"Manual",'Recommendations'!P:P,"=Resolved")</f>
        <v>0</v>
      </c>
      <c r="D68" s="44">
        <f>COUNTIFS('Recommendations'!D:D,"=Manual",'Recommendations'!P:P,"=Testing")</f>
        <v>0</v>
      </c>
      <c r="E68" s="44">
        <f>COUNTIFS('Recommendations'!D:D,"=Manual",'Recommendations'!P:P,"=Outstanding")</f>
        <v>38</v>
      </c>
      <c r="F68" s="44">
        <f>SUM(C68:E68)</f>
        <v>38</v>
      </c>
    </row>
    <row r="70" spans="2:6" x14ac:dyDescent="0.35">
      <c r="B70" s="53" t="s">
        <v>995</v>
      </c>
    </row>
    <row r="71" spans="2:6" x14ac:dyDescent="0.35">
      <c r="B71" s="54" t="s">
        <v>3</v>
      </c>
      <c r="C71" s="54" t="s">
        <v>990</v>
      </c>
      <c r="D71" s="54" t="s">
        <v>991</v>
      </c>
      <c r="E71" s="54" t="s">
        <v>992</v>
      </c>
      <c r="F71" s="54" t="s">
        <v>25</v>
      </c>
    </row>
    <row r="72" spans="2:6" x14ac:dyDescent="0.35">
      <c r="B72" s="43" t="s">
        <v>20</v>
      </c>
      <c r="C72" s="45">
        <f>IF(F67&gt;0, C67/F67, 0)</f>
        <v>0</v>
      </c>
      <c r="D72" s="45">
        <f>IF(F67&gt;0, D67/F67, 0)</f>
        <v>0</v>
      </c>
      <c r="E72" s="45">
        <f>IF(F67&gt;0, E67/F67, 0)</f>
        <v>1</v>
      </c>
      <c r="F72" s="46" t="s">
        <v>25</v>
      </c>
    </row>
    <row r="73" spans="2:6" x14ac:dyDescent="0.35">
      <c r="B73" s="43" t="s">
        <v>40</v>
      </c>
      <c r="C73" s="45">
        <f>IF(F68&gt;0, C68/F68, 0)</f>
        <v>0</v>
      </c>
      <c r="D73" s="45">
        <f>IF(F68&gt;0, D68/F68, 0)</f>
        <v>0</v>
      </c>
      <c r="E73" s="45">
        <f>IF(F68&gt;0, E68/F68, 0)</f>
        <v>1</v>
      </c>
      <c r="F73" s="46" t="s">
        <v>25</v>
      </c>
    </row>
    <row r="78" spans="2:6" ht="18.5" x14ac:dyDescent="0.45">
      <c r="B78" s="39" t="s">
        <v>1004</v>
      </c>
    </row>
    <row r="80" spans="2:6" x14ac:dyDescent="0.35">
      <c r="B80" s="53" t="s">
        <v>989</v>
      </c>
    </row>
    <row r="81" spans="2:6" x14ac:dyDescent="0.35">
      <c r="B81" s="41" t="s">
        <v>5</v>
      </c>
      <c r="C81" s="41" t="s">
        <v>990</v>
      </c>
      <c r="D81" s="41" t="s">
        <v>991</v>
      </c>
      <c r="E81" s="41" t="s">
        <v>992</v>
      </c>
      <c r="F81" s="41" t="s">
        <v>993</v>
      </c>
    </row>
    <row r="82" spans="2:6" x14ac:dyDescent="0.35">
      <c r="B82" s="43" t="s">
        <v>1005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1006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1007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1008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127</v>
      </c>
      <c r="F86" s="44">
        <f>SUM(C86:E86)</f>
        <v>127</v>
      </c>
    </row>
    <row r="88" spans="2:6" x14ac:dyDescent="0.35">
      <c r="B88" s="53" t="s">
        <v>995</v>
      </c>
    </row>
    <row r="89" spans="2:6" x14ac:dyDescent="0.35">
      <c r="B89" s="54" t="s">
        <v>5</v>
      </c>
      <c r="C89" s="54" t="s">
        <v>990</v>
      </c>
      <c r="D89" s="54" t="s">
        <v>991</v>
      </c>
      <c r="E89" s="54" t="s">
        <v>992</v>
      </c>
      <c r="F89" s="54" t="s">
        <v>25</v>
      </c>
    </row>
    <row r="90" spans="2:6" x14ac:dyDescent="0.35">
      <c r="B90" s="43" t="s">
        <v>1005</v>
      </c>
      <c r="C90" s="45">
        <f>IF(F82&gt;0, C82/F82, 0)</f>
        <v>0</v>
      </c>
      <c r="D90" s="45">
        <f>IF(F82&gt;0, D82/F82, 0)</f>
        <v>0</v>
      </c>
      <c r="E90" s="45">
        <f>IF(F82&gt;0, E82/F82, 0)</f>
        <v>0</v>
      </c>
      <c r="F90" s="46" t="s">
        <v>25</v>
      </c>
    </row>
    <row r="91" spans="2:6" x14ac:dyDescent="0.35">
      <c r="B91" s="43" t="s">
        <v>1006</v>
      </c>
      <c r="C91" s="45">
        <f>IF(F83&gt;0, C83/F83, 0)</f>
        <v>0</v>
      </c>
      <c r="D91" s="45">
        <f>IF(F83&gt;0, D83/F83, 0)</f>
        <v>0</v>
      </c>
      <c r="E91" s="45">
        <f>IF(F83&gt;0, E83/F83, 0)</f>
        <v>0</v>
      </c>
      <c r="F91" s="46" t="s">
        <v>25</v>
      </c>
    </row>
    <row r="92" spans="2:6" x14ac:dyDescent="0.35">
      <c r="B92" s="43" t="s">
        <v>1007</v>
      </c>
      <c r="C92" s="45">
        <f>IF(F84&gt;0, C84/F84, 0)</f>
        <v>0</v>
      </c>
      <c r="D92" s="45">
        <f>IF(F84&gt;0, D84/F84, 0)</f>
        <v>0</v>
      </c>
      <c r="E92" s="45">
        <f>IF(F84&gt;0, E84/F84, 0)</f>
        <v>0</v>
      </c>
      <c r="F92" s="46" t="s">
        <v>25</v>
      </c>
    </row>
    <row r="93" spans="2:6" x14ac:dyDescent="0.35">
      <c r="B93" s="43" t="s">
        <v>1008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1009</v>
      </c>
    </row>
    <row r="101" spans="2:6" x14ac:dyDescent="0.35">
      <c r="B101" s="53" t="s">
        <v>989</v>
      </c>
    </row>
    <row r="102" spans="2:6" x14ac:dyDescent="0.35">
      <c r="B102" s="41" t="s">
        <v>1010</v>
      </c>
      <c r="C102" s="41" t="s">
        <v>990</v>
      </c>
      <c r="D102" s="41" t="s">
        <v>991</v>
      </c>
      <c r="E102" s="41" t="s">
        <v>992</v>
      </c>
      <c r="F102" s="41" t="s">
        <v>993</v>
      </c>
    </row>
    <row r="103" spans="2:6" x14ac:dyDescent="0.35">
      <c r="B103" s="43" t="s">
        <v>1011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1012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1013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127</v>
      </c>
      <c r="F106" s="44">
        <f>SUM(C106:E106)</f>
        <v>127</v>
      </c>
    </row>
    <row r="108" spans="2:6" x14ac:dyDescent="0.35">
      <c r="B108" s="53" t="s">
        <v>995</v>
      </c>
    </row>
    <row r="109" spans="2:6" x14ac:dyDescent="0.35">
      <c r="B109" s="54" t="s">
        <v>1010</v>
      </c>
      <c r="C109" s="54" t="s">
        <v>990</v>
      </c>
      <c r="D109" s="54" t="s">
        <v>991</v>
      </c>
      <c r="E109" s="54" t="s">
        <v>992</v>
      </c>
      <c r="F109" s="54" t="s">
        <v>25</v>
      </c>
    </row>
    <row r="110" spans="2:6" x14ac:dyDescent="0.35">
      <c r="B110" s="43" t="s">
        <v>1011</v>
      </c>
      <c r="C110" s="45">
        <f>IF(F103&gt;0, C103/F103, 0)</f>
        <v>0</v>
      </c>
      <c r="D110" s="45">
        <f>IF(F103&gt;0, D103/F103, 0)</f>
        <v>0</v>
      </c>
      <c r="E110" s="45">
        <f>IF(F103&gt;0, E103/F103, 0)</f>
        <v>0</v>
      </c>
      <c r="F110" s="46" t="s">
        <v>25</v>
      </c>
    </row>
    <row r="111" spans="2:6" x14ac:dyDescent="0.35">
      <c r="B111" s="43" t="s">
        <v>1012</v>
      </c>
      <c r="C111" s="45">
        <f>IF(F104&gt;0, C104/F104, 0)</f>
        <v>0</v>
      </c>
      <c r="D111" s="45">
        <f>IF(F104&gt;0, D104/F104, 0)</f>
        <v>0</v>
      </c>
      <c r="E111" s="45">
        <f>IF(F104&gt;0, E104/F104, 0)</f>
        <v>0</v>
      </c>
      <c r="F111" s="46" t="s">
        <v>25</v>
      </c>
    </row>
    <row r="112" spans="2:6" x14ac:dyDescent="0.35">
      <c r="B112" s="43" t="s">
        <v>1013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1014</v>
      </c>
      <c r="J118" s="39" t="s">
        <v>1015</v>
      </c>
    </row>
    <row r="119" spans="2:15" x14ac:dyDescent="0.35">
      <c r="B119" s="41" t="s">
        <v>7</v>
      </c>
      <c r="C119" s="294" t="s">
        <v>1016</v>
      </c>
      <c r="D119" s="294"/>
      <c r="E119" s="41" t="s">
        <v>982</v>
      </c>
      <c r="F119" s="41" t="s">
        <v>990</v>
      </c>
      <c r="G119" s="294" t="s">
        <v>1017</v>
      </c>
      <c r="H119" s="294"/>
      <c r="J119" s="41" t="s">
        <v>7</v>
      </c>
      <c r="K119" s="41" t="s">
        <v>1005</v>
      </c>
      <c r="L119" s="41" t="s">
        <v>1006</v>
      </c>
      <c r="M119" s="41" t="s">
        <v>1007</v>
      </c>
      <c r="N119" s="41" t="s">
        <v>1008</v>
      </c>
      <c r="O119" s="41" t="s">
        <v>22</v>
      </c>
    </row>
    <row r="120" spans="2:15" x14ac:dyDescent="0.35">
      <c r="B120" s="47" t="s">
        <v>998</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998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999</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999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1000</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1000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1001</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1001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1002</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1002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127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127</v>
      </c>
    </row>
    <row r="132" spans="2:24" ht="21" x14ac:dyDescent="0.5">
      <c r="B132" s="39" t="s">
        <v>1018</v>
      </c>
      <c r="P132" s="56" t="s">
        <v>1019</v>
      </c>
    </row>
    <row r="134" spans="2:24" ht="60" customHeight="1" x14ac:dyDescent="0.35">
      <c r="B134" s="297" t="s">
        <v>1020</v>
      </c>
      <c r="C134" s="290"/>
      <c r="D134" s="290"/>
      <c r="E134" s="290"/>
      <c r="F134" s="290"/>
      <c r="P134" s="297" t="s">
        <v>1021</v>
      </c>
      <c r="Q134" s="290"/>
      <c r="R134" s="290"/>
      <c r="S134" s="290"/>
      <c r="T134" s="290"/>
      <c r="U134" s="290"/>
      <c r="V134" s="290"/>
      <c r="W134" s="290"/>
    </row>
    <row r="136" spans="2:24" ht="30" customHeight="1" x14ac:dyDescent="0.35">
      <c r="P136" s="57" t="s">
        <v>1022</v>
      </c>
      <c r="Q136" s="58">
        <f>C16</f>
        <v>0</v>
      </c>
      <c r="R136" s="59"/>
      <c r="S136" s="58">
        <f>C82</f>
        <v>0</v>
      </c>
      <c r="T136" s="59"/>
      <c r="U136" s="58">
        <f>C83</f>
        <v>0</v>
      </c>
      <c r="V136" s="59"/>
      <c r="W136" s="58">
        <f>C84</f>
        <v>0</v>
      </c>
      <c r="X136" s="59"/>
    </row>
    <row r="137" spans="2:24" ht="35" customHeight="1" x14ac:dyDescent="0.35">
      <c r="P137" s="60" t="s">
        <v>1023</v>
      </c>
      <c r="Q137" s="60" t="s">
        <v>1024</v>
      </c>
      <c r="R137" s="60" t="s">
        <v>1025</v>
      </c>
      <c r="S137" s="60" t="s">
        <v>1026</v>
      </c>
      <c r="T137" s="60" t="s">
        <v>1027</v>
      </c>
      <c r="U137" s="60" t="s">
        <v>1028</v>
      </c>
      <c r="V137" s="60" t="s">
        <v>1029</v>
      </c>
      <c r="W137" s="60" t="s">
        <v>1030</v>
      </c>
      <c r="X137" s="60" t="s">
        <v>1031</v>
      </c>
    </row>
    <row r="138" spans="2:24" x14ac:dyDescent="0.35">
      <c r="O138" s="61" t="s">
        <v>1032</v>
      </c>
      <c r="P138" s="62" t="s">
        <v>1033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1034</v>
      </c>
      <c r="P173" s="56" t="s">
        <v>1035</v>
      </c>
    </row>
    <row r="175" spans="2:24" ht="45" customHeight="1" x14ac:dyDescent="0.35">
      <c r="B175" s="297" t="s">
        <v>1036</v>
      </c>
      <c r="C175" s="290"/>
      <c r="D175" s="290"/>
      <c r="E175" s="290"/>
      <c r="F175" s="290"/>
      <c r="P175" s="297" t="s">
        <v>1037</v>
      </c>
      <c r="Q175" s="290"/>
      <c r="R175" s="290"/>
      <c r="S175" s="290"/>
      <c r="T175" s="290"/>
      <c r="U175" s="290"/>
    </row>
    <row r="176" spans="2:24" ht="35" customHeight="1" x14ac:dyDescent="0.35">
      <c r="P176" s="294" t="s">
        <v>1038</v>
      </c>
      <c r="Q176" s="294"/>
      <c r="R176" s="294" t="s">
        <v>1039</v>
      </c>
      <c r="S176" s="294"/>
      <c r="T176" s="294"/>
    </row>
    <row r="177" spans="16:22" ht="30" customHeight="1" x14ac:dyDescent="0.35">
      <c r="P177" s="298">
        <v>0</v>
      </c>
      <c r="Q177" s="299"/>
      <c r="R177" s="300" t="s">
        <v>1040</v>
      </c>
      <c r="S177" s="301"/>
      <c r="T177" s="301"/>
    </row>
    <row r="180" spans="16:22" ht="25" customHeight="1" x14ac:dyDescent="0.35">
      <c r="P180" s="65" t="s">
        <v>1023</v>
      </c>
      <c r="Q180" s="65" t="s">
        <v>1041</v>
      </c>
      <c r="R180" s="65" t="s">
        <v>1042</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889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28"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40</v>
      </c>
      <c r="E4" s="3" t="s">
        <v>41</v>
      </c>
      <c r="F4" s="4" t="s">
        <v>22</v>
      </c>
      <c r="G4" s="4" t="s">
        <v>23</v>
      </c>
      <c r="H4" s="4" t="s">
        <v>24</v>
      </c>
      <c r="I4" s="4" t="s">
        <v>25</v>
      </c>
      <c r="J4" s="5" t="s">
        <v>25</v>
      </c>
      <c r="K4" s="5" t="s">
        <v>42</v>
      </c>
      <c r="L4" s="5" t="s">
        <v>43</v>
      </c>
      <c r="M4" s="5" t="s">
        <v>44</v>
      </c>
      <c r="N4" s="5" t="s">
        <v>45</v>
      </c>
      <c r="O4" s="5" t="s">
        <v>46</v>
      </c>
      <c r="P4" s="4" t="str">
        <f t="shared" si="0"/>
        <v>Outstanding</v>
      </c>
      <c r="Q4" s="13" t="s">
        <v>25</v>
      </c>
    </row>
    <row r="5" spans="1:17" ht="60" customHeight="1" x14ac:dyDescent="0.35">
      <c r="A5" s="11" t="s">
        <v>17</v>
      </c>
      <c r="B5" s="2" t="s">
        <v>47</v>
      </c>
      <c r="C5" s="1" t="s">
        <v>48</v>
      </c>
      <c r="D5" s="3" t="s">
        <v>40</v>
      </c>
      <c r="E5" s="3" t="s">
        <v>21</v>
      </c>
      <c r="F5" s="4" t="s">
        <v>22</v>
      </c>
      <c r="G5" s="4" t="s">
        <v>23</v>
      </c>
      <c r="H5" s="4" t="s">
        <v>24</v>
      </c>
      <c r="I5" s="4" t="s">
        <v>25</v>
      </c>
      <c r="J5" s="5" t="s">
        <v>25</v>
      </c>
      <c r="K5" s="5" t="s">
        <v>49</v>
      </c>
      <c r="L5" s="5" t="s">
        <v>50</v>
      </c>
      <c r="M5" s="5" t="s">
        <v>51</v>
      </c>
      <c r="N5" s="5" t="s">
        <v>52</v>
      </c>
      <c r="O5" s="5" t="s">
        <v>53</v>
      </c>
      <c r="P5" s="4" t="str">
        <f t="shared" si="0"/>
        <v>Outstanding</v>
      </c>
      <c r="Q5" s="13" t="s">
        <v>25</v>
      </c>
    </row>
    <row r="6" spans="1:17" ht="60" customHeight="1" x14ac:dyDescent="0.35">
      <c r="A6" s="11" t="s">
        <v>17</v>
      </c>
      <c r="B6" s="2" t="s">
        <v>54</v>
      </c>
      <c r="C6" s="1" t="s">
        <v>55</v>
      </c>
      <c r="D6" s="3" t="s">
        <v>40</v>
      </c>
      <c r="E6" s="3" t="s">
        <v>21</v>
      </c>
      <c r="F6" s="4" t="s">
        <v>22</v>
      </c>
      <c r="G6" s="4" t="s">
        <v>23</v>
      </c>
      <c r="H6" s="4" t="s">
        <v>24</v>
      </c>
      <c r="I6" s="4" t="s">
        <v>25</v>
      </c>
      <c r="J6" s="5" t="s">
        <v>25</v>
      </c>
      <c r="K6" s="5" t="s">
        <v>56</v>
      </c>
      <c r="L6" s="5" t="s">
        <v>57</v>
      </c>
      <c r="M6" s="5" t="s">
        <v>58</v>
      </c>
      <c r="N6" s="5" t="s">
        <v>59</v>
      </c>
      <c r="O6" s="5" t="s">
        <v>60</v>
      </c>
      <c r="P6" s="4" t="str">
        <f t="shared" si="0"/>
        <v>Outstanding</v>
      </c>
      <c r="Q6" s="13" t="s">
        <v>25</v>
      </c>
    </row>
    <row r="7" spans="1:17" ht="60" customHeight="1" x14ac:dyDescent="0.35">
      <c r="A7" s="11" t="s">
        <v>17</v>
      </c>
      <c r="B7" s="2" t="s">
        <v>61</v>
      </c>
      <c r="C7" s="1" t="s">
        <v>62</v>
      </c>
      <c r="D7" s="3" t="s">
        <v>40</v>
      </c>
      <c r="E7" s="3" t="s">
        <v>21</v>
      </c>
      <c r="F7" s="4" t="s">
        <v>22</v>
      </c>
      <c r="G7" s="4" t="s">
        <v>23</v>
      </c>
      <c r="H7" s="4" t="s">
        <v>24</v>
      </c>
      <c r="I7" s="4" t="s">
        <v>25</v>
      </c>
      <c r="J7" s="5" t="s">
        <v>25</v>
      </c>
      <c r="K7" s="5" t="s">
        <v>63</v>
      </c>
      <c r="L7" s="5" t="s">
        <v>64</v>
      </c>
      <c r="M7" s="5" t="s">
        <v>65</v>
      </c>
      <c r="N7" s="5" t="s">
        <v>66</v>
      </c>
      <c r="O7" s="5" t="s">
        <v>67</v>
      </c>
      <c r="P7" s="4" t="str">
        <f t="shared" si="0"/>
        <v>Outstanding</v>
      </c>
      <c r="Q7" s="13" t="s">
        <v>25</v>
      </c>
    </row>
    <row r="8" spans="1:17" ht="60" customHeight="1" x14ac:dyDescent="0.35">
      <c r="A8" s="11" t="s">
        <v>17</v>
      </c>
      <c r="B8" s="2" t="s">
        <v>68</v>
      </c>
      <c r="C8" s="1" t="s">
        <v>69</v>
      </c>
      <c r="D8" s="3" t="s">
        <v>20</v>
      </c>
      <c r="E8" s="3" t="s">
        <v>21</v>
      </c>
      <c r="F8" s="4" t="s">
        <v>22</v>
      </c>
      <c r="G8" s="4" t="s">
        <v>23</v>
      </c>
      <c r="H8" s="4" t="s">
        <v>24</v>
      </c>
      <c r="I8" s="4" t="s">
        <v>25</v>
      </c>
      <c r="J8" s="5" t="s">
        <v>25</v>
      </c>
      <c r="K8" s="5" t="s">
        <v>70</v>
      </c>
      <c r="L8" s="5" t="s">
        <v>71</v>
      </c>
      <c r="M8" s="5" t="s">
        <v>72</v>
      </c>
      <c r="N8" s="5" t="s">
        <v>73</v>
      </c>
      <c r="O8" s="5"/>
      <c r="P8" s="4" t="str">
        <f t="shared" si="0"/>
        <v>Outstanding</v>
      </c>
      <c r="Q8" s="13" t="s">
        <v>25</v>
      </c>
    </row>
    <row r="9" spans="1:17" ht="60" customHeight="1" x14ac:dyDescent="0.35">
      <c r="A9" s="11" t="s">
        <v>17</v>
      </c>
      <c r="B9" s="2" t="s">
        <v>74</v>
      </c>
      <c r="C9" s="1" t="s">
        <v>75</v>
      </c>
      <c r="D9" s="3" t="s">
        <v>40</v>
      </c>
      <c r="E9" s="3" t="s">
        <v>41</v>
      </c>
      <c r="F9" s="4" t="s">
        <v>22</v>
      </c>
      <c r="G9" s="4" t="s">
        <v>23</v>
      </c>
      <c r="H9" s="4" t="s">
        <v>24</v>
      </c>
      <c r="I9" s="4" t="s">
        <v>25</v>
      </c>
      <c r="J9" s="5" t="s">
        <v>25</v>
      </c>
      <c r="K9" s="5" t="s">
        <v>76</v>
      </c>
      <c r="L9" s="5" t="s">
        <v>77</v>
      </c>
      <c r="M9" s="5" t="s">
        <v>78</v>
      </c>
      <c r="N9" s="5" t="s">
        <v>79</v>
      </c>
      <c r="O9" s="5" t="s">
        <v>80</v>
      </c>
      <c r="P9" s="4" t="str">
        <f t="shared" si="0"/>
        <v>Outstanding</v>
      </c>
      <c r="Q9" s="13" t="s">
        <v>25</v>
      </c>
    </row>
    <row r="10" spans="1:17" ht="60" customHeight="1" x14ac:dyDescent="0.35">
      <c r="A10" s="11" t="s">
        <v>17</v>
      </c>
      <c r="B10" s="2" t="s">
        <v>81</v>
      </c>
      <c r="C10" s="1" t="s">
        <v>82</v>
      </c>
      <c r="D10" s="3" t="s">
        <v>20</v>
      </c>
      <c r="E10" s="3" t="s">
        <v>21</v>
      </c>
      <c r="F10" s="4" t="s">
        <v>22</v>
      </c>
      <c r="G10" s="4" t="s">
        <v>23</v>
      </c>
      <c r="H10" s="4" t="s">
        <v>24</v>
      </c>
      <c r="I10" s="4" t="s">
        <v>25</v>
      </c>
      <c r="J10" s="5" t="s">
        <v>25</v>
      </c>
      <c r="K10" s="5" t="s">
        <v>83</v>
      </c>
      <c r="L10" s="5" t="s">
        <v>84</v>
      </c>
      <c r="M10" s="5" t="s">
        <v>85</v>
      </c>
      <c r="N10" s="5" t="s">
        <v>86</v>
      </c>
      <c r="O10" s="5" t="s">
        <v>87</v>
      </c>
      <c r="P10" s="4" t="str">
        <f t="shared" si="0"/>
        <v>Outstanding</v>
      </c>
      <c r="Q10" s="13" t="s">
        <v>25</v>
      </c>
    </row>
    <row r="11" spans="1:17" ht="60" customHeight="1" x14ac:dyDescent="0.35">
      <c r="A11" s="11" t="s">
        <v>17</v>
      </c>
      <c r="B11" s="2" t="s">
        <v>88</v>
      </c>
      <c r="C11" s="1" t="s">
        <v>89</v>
      </c>
      <c r="D11" s="3" t="s">
        <v>20</v>
      </c>
      <c r="E11" s="3" t="s">
        <v>21</v>
      </c>
      <c r="F11" s="4" t="s">
        <v>22</v>
      </c>
      <c r="G11" s="4" t="s">
        <v>23</v>
      </c>
      <c r="H11" s="4" t="s">
        <v>24</v>
      </c>
      <c r="I11" s="4" t="s">
        <v>25</v>
      </c>
      <c r="J11" s="5" t="s">
        <v>25</v>
      </c>
      <c r="K11" s="5" t="s">
        <v>90</v>
      </c>
      <c r="L11" s="5" t="s">
        <v>91</v>
      </c>
      <c r="M11" s="5" t="s">
        <v>92</v>
      </c>
      <c r="N11" s="5" t="s">
        <v>93</v>
      </c>
      <c r="O11" s="5" t="s">
        <v>94</v>
      </c>
      <c r="P11" s="4" t="str">
        <f t="shared" si="0"/>
        <v>Outstanding</v>
      </c>
      <c r="Q11" s="13" t="s">
        <v>25</v>
      </c>
    </row>
    <row r="12" spans="1:17" ht="60" customHeight="1" x14ac:dyDescent="0.35">
      <c r="A12" s="11" t="s">
        <v>17</v>
      </c>
      <c r="B12" s="2" t="s">
        <v>95</v>
      </c>
      <c r="C12" s="1" t="s">
        <v>96</v>
      </c>
      <c r="D12" s="3" t="s">
        <v>20</v>
      </c>
      <c r="E12" s="3" t="s">
        <v>41</v>
      </c>
      <c r="F12" s="4" t="s">
        <v>22</v>
      </c>
      <c r="G12" s="4" t="s">
        <v>23</v>
      </c>
      <c r="H12" s="4" t="s">
        <v>24</v>
      </c>
      <c r="I12" s="4" t="s">
        <v>25</v>
      </c>
      <c r="J12" s="5" t="s">
        <v>25</v>
      </c>
      <c r="K12" s="5" t="s">
        <v>97</v>
      </c>
      <c r="L12" s="5" t="s">
        <v>98</v>
      </c>
      <c r="M12" s="5" t="s">
        <v>99</v>
      </c>
      <c r="N12" s="5" t="s">
        <v>100</v>
      </c>
      <c r="O12" s="5" t="s">
        <v>101</v>
      </c>
      <c r="P12" s="4" t="str">
        <f t="shared" si="0"/>
        <v>Outstanding</v>
      </c>
      <c r="Q12" s="13" t="s">
        <v>25</v>
      </c>
    </row>
    <row r="13" spans="1:17" ht="60" customHeight="1" x14ac:dyDescent="0.35">
      <c r="A13" s="11" t="s">
        <v>17</v>
      </c>
      <c r="B13" s="2" t="s">
        <v>102</v>
      </c>
      <c r="C13" s="1" t="s">
        <v>103</v>
      </c>
      <c r="D13" s="3" t="s">
        <v>40</v>
      </c>
      <c r="E13" s="3" t="s">
        <v>21</v>
      </c>
      <c r="F13" s="4" t="s">
        <v>22</v>
      </c>
      <c r="G13" s="4" t="s">
        <v>23</v>
      </c>
      <c r="H13" s="4" t="s">
        <v>24</v>
      </c>
      <c r="I13" s="4" t="s">
        <v>25</v>
      </c>
      <c r="J13" s="5" t="s">
        <v>25</v>
      </c>
      <c r="K13" s="5" t="s">
        <v>104</v>
      </c>
      <c r="L13" s="5" t="s">
        <v>105</v>
      </c>
      <c r="M13" s="5" t="s">
        <v>106</v>
      </c>
      <c r="N13" s="5" t="s">
        <v>107</v>
      </c>
      <c r="O13" s="5" t="s">
        <v>108</v>
      </c>
      <c r="P13" s="4" t="str">
        <f t="shared" si="0"/>
        <v>Outstanding</v>
      </c>
      <c r="Q13" s="13" t="s">
        <v>25</v>
      </c>
    </row>
    <row r="14" spans="1:17" ht="60" customHeight="1" x14ac:dyDescent="0.35">
      <c r="A14" s="11" t="s">
        <v>109</v>
      </c>
      <c r="B14" s="2" t="s">
        <v>110</v>
      </c>
      <c r="C14" s="1" t="s">
        <v>111</v>
      </c>
      <c r="D14" s="3" t="s">
        <v>40</v>
      </c>
      <c r="E14" s="3" t="s">
        <v>41</v>
      </c>
      <c r="F14" s="4" t="s">
        <v>22</v>
      </c>
      <c r="G14" s="4" t="s">
        <v>23</v>
      </c>
      <c r="H14" s="4" t="s">
        <v>24</v>
      </c>
      <c r="I14" s="4" t="s">
        <v>25</v>
      </c>
      <c r="J14" s="5" t="s">
        <v>25</v>
      </c>
      <c r="K14" s="5" t="s">
        <v>112</v>
      </c>
      <c r="L14" s="5" t="s">
        <v>113</v>
      </c>
      <c r="M14" s="5" t="s">
        <v>114</v>
      </c>
      <c r="N14" s="5" t="s">
        <v>115</v>
      </c>
      <c r="O14" s="5"/>
      <c r="P14" s="4" t="str">
        <f t="shared" si="0"/>
        <v>Outstanding</v>
      </c>
      <c r="Q14" s="13" t="s">
        <v>25</v>
      </c>
    </row>
    <row r="15" spans="1:17" ht="60" customHeight="1" x14ac:dyDescent="0.35">
      <c r="A15" s="11" t="s">
        <v>116</v>
      </c>
      <c r="B15" s="2" t="s">
        <v>117</v>
      </c>
      <c r="C15" s="1" t="s">
        <v>118</v>
      </c>
      <c r="D15" s="3" t="s">
        <v>20</v>
      </c>
      <c r="E15" s="3" t="s">
        <v>21</v>
      </c>
      <c r="F15" s="4" t="s">
        <v>22</v>
      </c>
      <c r="G15" s="4" t="s">
        <v>23</v>
      </c>
      <c r="H15" s="4" t="s">
        <v>24</v>
      </c>
      <c r="I15" s="4" t="s">
        <v>25</v>
      </c>
      <c r="J15" s="5" t="s">
        <v>25</v>
      </c>
      <c r="K15" s="5" t="s">
        <v>119</v>
      </c>
      <c r="L15" s="5" t="s">
        <v>120</v>
      </c>
      <c r="M15" s="5" t="s">
        <v>121</v>
      </c>
      <c r="N15" s="5" t="s">
        <v>122</v>
      </c>
      <c r="O15" s="5" t="s">
        <v>123</v>
      </c>
      <c r="P15" s="4" t="str">
        <f t="shared" si="0"/>
        <v>Outstanding</v>
      </c>
      <c r="Q15" s="13" t="s">
        <v>25</v>
      </c>
    </row>
    <row r="16" spans="1:17" ht="60" customHeight="1" x14ac:dyDescent="0.35">
      <c r="A16" s="11" t="s">
        <v>116</v>
      </c>
      <c r="B16" s="2" t="s">
        <v>124</v>
      </c>
      <c r="C16" s="1" t="s">
        <v>125</v>
      </c>
      <c r="D16" s="3" t="s">
        <v>40</v>
      </c>
      <c r="E16" s="3" t="s">
        <v>21</v>
      </c>
      <c r="F16" s="4" t="s">
        <v>22</v>
      </c>
      <c r="G16" s="4" t="s">
        <v>23</v>
      </c>
      <c r="H16" s="4" t="s">
        <v>24</v>
      </c>
      <c r="I16" s="4" t="s">
        <v>25</v>
      </c>
      <c r="J16" s="5" t="s">
        <v>25</v>
      </c>
      <c r="K16" s="5" t="s">
        <v>126</v>
      </c>
      <c r="L16" s="5" t="s">
        <v>127</v>
      </c>
      <c r="M16" s="5" t="s">
        <v>128</v>
      </c>
      <c r="N16" s="5" t="s">
        <v>129</v>
      </c>
      <c r="O16" s="5" t="s">
        <v>130</v>
      </c>
      <c r="P16" s="4" t="str">
        <f t="shared" si="0"/>
        <v>Outstanding</v>
      </c>
      <c r="Q16" s="13" t="s">
        <v>25</v>
      </c>
    </row>
    <row r="17" spans="1:17" ht="60" customHeight="1" x14ac:dyDescent="0.35">
      <c r="A17" s="11" t="s">
        <v>116</v>
      </c>
      <c r="B17" s="2" t="s">
        <v>131</v>
      </c>
      <c r="C17" s="1" t="s">
        <v>132</v>
      </c>
      <c r="D17" s="3" t="s">
        <v>20</v>
      </c>
      <c r="E17" s="3" t="s">
        <v>21</v>
      </c>
      <c r="F17" s="4" t="s">
        <v>22</v>
      </c>
      <c r="G17" s="4" t="s">
        <v>23</v>
      </c>
      <c r="H17" s="4" t="s">
        <v>24</v>
      </c>
      <c r="I17" s="4" t="s">
        <v>25</v>
      </c>
      <c r="J17" s="5" t="s">
        <v>25</v>
      </c>
      <c r="K17" s="5" t="s">
        <v>133</v>
      </c>
      <c r="L17" s="5" t="s">
        <v>134</v>
      </c>
      <c r="M17" s="5" t="s">
        <v>135</v>
      </c>
      <c r="N17" s="5" t="s">
        <v>136</v>
      </c>
      <c r="O17" s="5" t="s">
        <v>137</v>
      </c>
      <c r="P17" s="4" t="str">
        <f t="shared" si="0"/>
        <v>Outstanding</v>
      </c>
      <c r="Q17" s="13" t="s">
        <v>25</v>
      </c>
    </row>
    <row r="18" spans="1:17" ht="60" customHeight="1" x14ac:dyDescent="0.35">
      <c r="A18" s="11" t="s">
        <v>116</v>
      </c>
      <c r="B18" s="2" t="s">
        <v>138</v>
      </c>
      <c r="C18" s="1" t="s">
        <v>139</v>
      </c>
      <c r="D18" s="3" t="s">
        <v>40</v>
      </c>
      <c r="E18" s="3" t="s">
        <v>21</v>
      </c>
      <c r="F18" s="4" t="s">
        <v>22</v>
      </c>
      <c r="G18" s="4" t="s">
        <v>23</v>
      </c>
      <c r="H18" s="4" t="s">
        <v>24</v>
      </c>
      <c r="I18" s="4" t="s">
        <v>25</v>
      </c>
      <c r="J18" s="5" t="s">
        <v>25</v>
      </c>
      <c r="K18" s="5" t="s">
        <v>140</v>
      </c>
      <c r="L18" s="5" t="s">
        <v>141</v>
      </c>
      <c r="M18" s="5" t="s">
        <v>142</v>
      </c>
      <c r="N18" s="5" t="s">
        <v>143</v>
      </c>
      <c r="O18" s="5" t="s">
        <v>144</v>
      </c>
      <c r="P18" s="4" t="str">
        <f t="shared" si="0"/>
        <v>Outstanding</v>
      </c>
      <c r="Q18" s="13" t="s">
        <v>25</v>
      </c>
    </row>
    <row r="19" spans="1:17" ht="60" customHeight="1" x14ac:dyDescent="0.35">
      <c r="A19" s="11" t="s">
        <v>145</v>
      </c>
      <c r="B19" s="2" t="s">
        <v>146</v>
      </c>
      <c r="C19" s="1" t="s">
        <v>147</v>
      </c>
      <c r="D19" s="3" t="s">
        <v>40</v>
      </c>
      <c r="E19" s="3" t="s">
        <v>21</v>
      </c>
      <c r="F19" s="4" t="s">
        <v>22</v>
      </c>
      <c r="G19" s="4" t="s">
        <v>23</v>
      </c>
      <c r="H19" s="4" t="s">
        <v>24</v>
      </c>
      <c r="I19" s="4" t="s">
        <v>25</v>
      </c>
      <c r="J19" s="5" t="s">
        <v>25</v>
      </c>
      <c r="K19" s="5" t="s">
        <v>148</v>
      </c>
      <c r="L19" s="5" t="s">
        <v>149</v>
      </c>
      <c r="M19" s="5" t="s">
        <v>150</v>
      </c>
      <c r="N19" s="5" t="s">
        <v>151</v>
      </c>
      <c r="O19" s="5"/>
      <c r="P19" s="4" t="str">
        <f t="shared" si="0"/>
        <v>Outstanding</v>
      </c>
      <c r="Q19" s="13" t="s">
        <v>25</v>
      </c>
    </row>
    <row r="20" spans="1:17" ht="60" customHeight="1" x14ac:dyDescent="0.35">
      <c r="A20" s="11" t="s">
        <v>145</v>
      </c>
      <c r="B20" s="2" t="s">
        <v>152</v>
      </c>
      <c r="C20" s="1" t="s">
        <v>153</v>
      </c>
      <c r="D20" s="3" t="s">
        <v>40</v>
      </c>
      <c r="E20" s="3" t="s">
        <v>21</v>
      </c>
      <c r="F20" s="4" t="s">
        <v>22</v>
      </c>
      <c r="G20" s="4" t="s">
        <v>23</v>
      </c>
      <c r="H20" s="4" t="s">
        <v>24</v>
      </c>
      <c r="I20" s="4" t="s">
        <v>25</v>
      </c>
      <c r="J20" s="5" t="s">
        <v>25</v>
      </c>
      <c r="K20" s="5" t="s">
        <v>154</v>
      </c>
      <c r="L20" s="5" t="s">
        <v>155</v>
      </c>
      <c r="M20" s="5" t="s">
        <v>156</v>
      </c>
      <c r="N20" s="5" t="s">
        <v>157</v>
      </c>
      <c r="O20" s="5" t="s">
        <v>158</v>
      </c>
      <c r="P20" s="4" t="str">
        <f t="shared" si="0"/>
        <v>Outstanding</v>
      </c>
      <c r="Q20" s="13" t="s">
        <v>25</v>
      </c>
    </row>
    <row r="21" spans="1:17" ht="60" customHeight="1" x14ac:dyDescent="0.35">
      <c r="A21" s="11" t="s">
        <v>145</v>
      </c>
      <c r="B21" s="2" t="s">
        <v>159</v>
      </c>
      <c r="C21" s="1" t="s">
        <v>160</v>
      </c>
      <c r="D21" s="3" t="s">
        <v>20</v>
      </c>
      <c r="E21" s="3" t="s">
        <v>21</v>
      </c>
      <c r="F21" s="4" t="s">
        <v>22</v>
      </c>
      <c r="G21" s="4" t="s">
        <v>23</v>
      </c>
      <c r="H21" s="4" t="s">
        <v>24</v>
      </c>
      <c r="I21" s="4" t="s">
        <v>25</v>
      </c>
      <c r="J21" s="5" t="s">
        <v>25</v>
      </c>
      <c r="K21" s="5" t="s">
        <v>161</v>
      </c>
      <c r="L21" s="5" t="s">
        <v>162</v>
      </c>
      <c r="M21" s="5" t="s">
        <v>163</v>
      </c>
      <c r="N21" s="5" t="s">
        <v>164</v>
      </c>
      <c r="O21" s="5" t="s">
        <v>165</v>
      </c>
      <c r="P21" s="4" t="str">
        <f t="shared" si="0"/>
        <v>Outstanding</v>
      </c>
      <c r="Q21" s="13" t="s">
        <v>25</v>
      </c>
    </row>
    <row r="22" spans="1:17" ht="60" customHeight="1" x14ac:dyDescent="0.35">
      <c r="A22" s="11" t="s">
        <v>145</v>
      </c>
      <c r="B22" s="2" t="s">
        <v>166</v>
      </c>
      <c r="C22" s="1" t="s">
        <v>167</v>
      </c>
      <c r="D22" s="3" t="s">
        <v>40</v>
      </c>
      <c r="E22" s="3" t="s">
        <v>21</v>
      </c>
      <c r="F22" s="4" t="s">
        <v>22</v>
      </c>
      <c r="G22" s="4" t="s">
        <v>23</v>
      </c>
      <c r="H22" s="4" t="s">
        <v>24</v>
      </c>
      <c r="I22" s="4" t="s">
        <v>25</v>
      </c>
      <c r="J22" s="5" t="s">
        <v>25</v>
      </c>
      <c r="K22" s="5"/>
      <c r="L22" s="5" t="s">
        <v>168</v>
      </c>
      <c r="M22" s="5" t="s">
        <v>163</v>
      </c>
      <c r="N22" s="5" t="s">
        <v>169</v>
      </c>
      <c r="O22" s="5"/>
      <c r="P22" s="4" t="str">
        <f t="shared" si="0"/>
        <v>Outstanding</v>
      </c>
      <c r="Q22" s="13" t="s">
        <v>25</v>
      </c>
    </row>
    <row r="23" spans="1:17" ht="60" customHeight="1" x14ac:dyDescent="0.35">
      <c r="A23" s="11" t="s">
        <v>145</v>
      </c>
      <c r="B23" s="2" t="s">
        <v>170</v>
      </c>
      <c r="C23" s="1" t="s">
        <v>171</v>
      </c>
      <c r="D23" s="3" t="s">
        <v>40</v>
      </c>
      <c r="E23" s="3" t="s">
        <v>21</v>
      </c>
      <c r="F23" s="4" t="s">
        <v>22</v>
      </c>
      <c r="G23" s="4" t="s">
        <v>23</v>
      </c>
      <c r="H23" s="4" t="s">
        <v>24</v>
      </c>
      <c r="I23" s="4" t="s">
        <v>25</v>
      </c>
      <c r="J23" s="5" t="s">
        <v>25</v>
      </c>
      <c r="K23" s="5" t="s">
        <v>172</v>
      </c>
      <c r="L23" s="5" t="s">
        <v>173</v>
      </c>
      <c r="M23" s="5" t="s">
        <v>174</v>
      </c>
      <c r="N23" s="5" t="s">
        <v>175</v>
      </c>
      <c r="O23" s="5" t="s">
        <v>176</v>
      </c>
      <c r="P23" s="4" t="str">
        <f t="shared" si="0"/>
        <v>Outstanding</v>
      </c>
      <c r="Q23" s="13" t="s">
        <v>25</v>
      </c>
    </row>
    <row r="24" spans="1:17" ht="60" customHeight="1" x14ac:dyDescent="0.35">
      <c r="A24" s="11" t="s">
        <v>145</v>
      </c>
      <c r="B24" s="2" t="s">
        <v>177</v>
      </c>
      <c r="C24" s="1" t="s">
        <v>178</v>
      </c>
      <c r="D24" s="3" t="s">
        <v>40</v>
      </c>
      <c r="E24" s="3" t="s">
        <v>21</v>
      </c>
      <c r="F24" s="4" t="s">
        <v>22</v>
      </c>
      <c r="G24" s="4" t="s">
        <v>23</v>
      </c>
      <c r="H24" s="4" t="s">
        <v>24</v>
      </c>
      <c r="I24" s="4" t="s">
        <v>25</v>
      </c>
      <c r="J24" s="5" t="s">
        <v>25</v>
      </c>
      <c r="K24" s="5" t="s">
        <v>179</v>
      </c>
      <c r="L24" s="5" t="s">
        <v>180</v>
      </c>
      <c r="M24" s="5" t="s">
        <v>181</v>
      </c>
      <c r="N24" s="5" t="s">
        <v>182</v>
      </c>
      <c r="O24" s="5" t="s">
        <v>183</v>
      </c>
      <c r="P24" s="4" t="str">
        <f t="shared" si="0"/>
        <v>Outstanding</v>
      </c>
      <c r="Q24" s="13" t="s">
        <v>25</v>
      </c>
    </row>
    <row r="25" spans="1:17" ht="60" customHeight="1" x14ac:dyDescent="0.35">
      <c r="A25" s="11" t="s">
        <v>145</v>
      </c>
      <c r="B25" s="2" t="s">
        <v>184</v>
      </c>
      <c r="C25" s="1" t="s">
        <v>185</v>
      </c>
      <c r="D25" s="3" t="s">
        <v>40</v>
      </c>
      <c r="E25" s="3" t="s">
        <v>21</v>
      </c>
      <c r="F25" s="4" t="s">
        <v>22</v>
      </c>
      <c r="G25" s="4" t="s">
        <v>23</v>
      </c>
      <c r="H25" s="4" t="s">
        <v>24</v>
      </c>
      <c r="I25" s="4" t="s">
        <v>25</v>
      </c>
      <c r="J25" s="5" t="s">
        <v>25</v>
      </c>
      <c r="K25" s="5" t="s">
        <v>186</v>
      </c>
      <c r="L25" s="5" t="s">
        <v>187</v>
      </c>
      <c r="M25" s="5" t="s">
        <v>163</v>
      </c>
      <c r="N25" s="5" t="s">
        <v>188</v>
      </c>
      <c r="O25" s="5" t="s">
        <v>189</v>
      </c>
      <c r="P25" s="4" t="str">
        <f t="shared" si="0"/>
        <v>Outstanding</v>
      </c>
      <c r="Q25" s="13" t="s">
        <v>25</v>
      </c>
    </row>
    <row r="26" spans="1:17" ht="60" customHeight="1" x14ac:dyDescent="0.35">
      <c r="A26" s="11" t="s">
        <v>190</v>
      </c>
      <c r="B26" s="2" t="s">
        <v>191</v>
      </c>
      <c r="C26" s="1" t="s">
        <v>192</v>
      </c>
      <c r="D26" s="3" t="s">
        <v>20</v>
      </c>
      <c r="E26" s="3" t="s">
        <v>21</v>
      </c>
      <c r="F26" s="4" t="s">
        <v>22</v>
      </c>
      <c r="G26" s="4" t="s">
        <v>23</v>
      </c>
      <c r="H26" s="4" t="s">
        <v>24</v>
      </c>
      <c r="I26" s="4" t="s">
        <v>25</v>
      </c>
      <c r="J26" s="5" t="s">
        <v>25</v>
      </c>
      <c r="K26" s="5" t="s">
        <v>193</v>
      </c>
      <c r="L26" s="5" t="s">
        <v>194</v>
      </c>
      <c r="M26" s="5" t="s">
        <v>195</v>
      </c>
      <c r="N26" s="5" t="s">
        <v>196</v>
      </c>
      <c r="O26" s="5" t="s">
        <v>197</v>
      </c>
      <c r="P26" s="4" t="str">
        <f t="shared" si="0"/>
        <v>Outstanding</v>
      </c>
      <c r="Q26" s="13" t="s">
        <v>25</v>
      </c>
    </row>
    <row r="27" spans="1:17" ht="60" customHeight="1" x14ac:dyDescent="0.35">
      <c r="A27" s="11" t="s">
        <v>190</v>
      </c>
      <c r="B27" s="2" t="s">
        <v>198</v>
      </c>
      <c r="C27" s="1" t="s">
        <v>199</v>
      </c>
      <c r="D27" s="3" t="s">
        <v>40</v>
      </c>
      <c r="E27" s="3" t="s">
        <v>41</v>
      </c>
      <c r="F27" s="4" t="s">
        <v>22</v>
      </c>
      <c r="G27" s="4" t="s">
        <v>23</v>
      </c>
      <c r="H27" s="4" t="s">
        <v>24</v>
      </c>
      <c r="I27" s="4" t="s">
        <v>25</v>
      </c>
      <c r="J27" s="5" t="s">
        <v>25</v>
      </c>
      <c r="K27" s="5" t="s">
        <v>200</v>
      </c>
      <c r="L27" s="5" t="s">
        <v>201</v>
      </c>
      <c r="M27" s="5" t="s">
        <v>202</v>
      </c>
      <c r="N27" s="5" t="s">
        <v>203</v>
      </c>
      <c r="O27" s="5" t="s">
        <v>204</v>
      </c>
      <c r="P27" s="4" t="str">
        <f t="shared" si="0"/>
        <v>Outstanding</v>
      </c>
      <c r="Q27" s="13" t="s">
        <v>25</v>
      </c>
    </row>
    <row r="28" spans="1:17" ht="60" customHeight="1" x14ac:dyDescent="0.35">
      <c r="A28" s="11" t="s">
        <v>190</v>
      </c>
      <c r="B28" s="2" t="s">
        <v>205</v>
      </c>
      <c r="C28" s="1" t="s">
        <v>206</v>
      </c>
      <c r="D28" s="3" t="s">
        <v>40</v>
      </c>
      <c r="E28" s="3" t="s">
        <v>41</v>
      </c>
      <c r="F28" s="4" t="s">
        <v>22</v>
      </c>
      <c r="G28" s="4" t="s">
        <v>23</v>
      </c>
      <c r="H28" s="4" t="s">
        <v>24</v>
      </c>
      <c r="I28" s="4" t="s">
        <v>25</v>
      </c>
      <c r="J28" s="5" t="s">
        <v>25</v>
      </c>
      <c r="K28" s="5" t="s">
        <v>207</v>
      </c>
      <c r="L28" s="5" t="s">
        <v>208</v>
      </c>
      <c r="M28" s="5" t="s">
        <v>209</v>
      </c>
      <c r="N28" s="5" t="s">
        <v>210</v>
      </c>
      <c r="O28" s="5" t="s">
        <v>211</v>
      </c>
      <c r="P28" s="4" t="str">
        <f t="shared" si="0"/>
        <v>Outstanding</v>
      </c>
      <c r="Q28" s="13" t="s">
        <v>25</v>
      </c>
    </row>
    <row r="29" spans="1:17" ht="60" customHeight="1" x14ac:dyDescent="0.35">
      <c r="A29" s="11" t="s">
        <v>190</v>
      </c>
      <c r="B29" s="2" t="s">
        <v>212</v>
      </c>
      <c r="C29" s="1" t="s">
        <v>213</v>
      </c>
      <c r="D29" s="3" t="s">
        <v>20</v>
      </c>
      <c r="E29" s="3" t="s">
        <v>21</v>
      </c>
      <c r="F29" s="4" t="s">
        <v>22</v>
      </c>
      <c r="G29" s="4" t="s">
        <v>23</v>
      </c>
      <c r="H29" s="4" t="s">
        <v>24</v>
      </c>
      <c r="I29" s="4" t="s">
        <v>25</v>
      </c>
      <c r="J29" s="5" t="s">
        <v>25</v>
      </c>
      <c r="K29" s="5" t="s">
        <v>214</v>
      </c>
      <c r="L29" s="5" t="s">
        <v>215</v>
      </c>
      <c r="M29" s="5" t="s">
        <v>216</v>
      </c>
      <c r="N29" s="5" t="s">
        <v>217</v>
      </c>
      <c r="O29" s="5" t="s">
        <v>218</v>
      </c>
      <c r="P29" s="4" t="str">
        <f t="shared" si="0"/>
        <v>Outstanding</v>
      </c>
      <c r="Q29" s="13" t="s">
        <v>25</v>
      </c>
    </row>
    <row r="30" spans="1:17" ht="60" customHeight="1" x14ac:dyDescent="0.35">
      <c r="A30" s="11" t="s">
        <v>219</v>
      </c>
      <c r="B30" s="2" t="s">
        <v>220</v>
      </c>
      <c r="C30" s="1" t="s">
        <v>221</v>
      </c>
      <c r="D30" s="3" t="s">
        <v>20</v>
      </c>
      <c r="E30" s="3" t="s">
        <v>21</v>
      </c>
      <c r="F30" s="4" t="s">
        <v>22</v>
      </c>
      <c r="G30" s="4" t="s">
        <v>23</v>
      </c>
      <c r="H30" s="4" t="s">
        <v>24</v>
      </c>
      <c r="I30" s="4" t="s">
        <v>25</v>
      </c>
      <c r="J30" s="5" t="s">
        <v>25</v>
      </c>
      <c r="K30" s="5" t="s">
        <v>222</v>
      </c>
      <c r="L30" s="5" t="s">
        <v>223</v>
      </c>
      <c r="M30" s="5"/>
      <c r="N30" s="5" t="s">
        <v>224</v>
      </c>
      <c r="O30" s="5" t="s">
        <v>225</v>
      </c>
      <c r="P30" s="4" t="str">
        <f t="shared" si="0"/>
        <v>Outstanding</v>
      </c>
      <c r="Q30" s="13" t="s">
        <v>25</v>
      </c>
    </row>
    <row r="31" spans="1:17" ht="60" customHeight="1" x14ac:dyDescent="0.35">
      <c r="A31" s="11" t="s">
        <v>219</v>
      </c>
      <c r="B31" s="2" t="s">
        <v>226</v>
      </c>
      <c r="C31" s="1" t="s">
        <v>227</v>
      </c>
      <c r="D31" s="3" t="s">
        <v>20</v>
      </c>
      <c r="E31" s="3" t="s">
        <v>21</v>
      </c>
      <c r="F31" s="4" t="s">
        <v>22</v>
      </c>
      <c r="G31" s="4" t="s">
        <v>23</v>
      </c>
      <c r="H31" s="4" t="s">
        <v>24</v>
      </c>
      <c r="I31" s="4" t="s">
        <v>25</v>
      </c>
      <c r="J31" s="5" t="s">
        <v>25</v>
      </c>
      <c r="K31" s="5" t="s">
        <v>228</v>
      </c>
      <c r="L31" s="5" t="s">
        <v>229</v>
      </c>
      <c r="M31" s="5"/>
      <c r="N31" s="5" t="s">
        <v>230</v>
      </c>
      <c r="O31" s="5" t="s">
        <v>231</v>
      </c>
      <c r="P31" s="4" t="str">
        <f t="shared" si="0"/>
        <v>Outstanding</v>
      </c>
      <c r="Q31" s="13" t="s">
        <v>25</v>
      </c>
    </row>
    <row r="32" spans="1:17" ht="60" customHeight="1" x14ac:dyDescent="0.35">
      <c r="A32" s="11" t="s">
        <v>219</v>
      </c>
      <c r="B32" s="2" t="s">
        <v>232</v>
      </c>
      <c r="C32" s="1" t="s">
        <v>233</v>
      </c>
      <c r="D32" s="3" t="s">
        <v>40</v>
      </c>
      <c r="E32" s="3" t="s">
        <v>41</v>
      </c>
      <c r="F32" s="4" t="s">
        <v>22</v>
      </c>
      <c r="G32" s="4" t="s">
        <v>23</v>
      </c>
      <c r="H32" s="4" t="s">
        <v>24</v>
      </c>
      <c r="I32" s="4" t="s">
        <v>25</v>
      </c>
      <c r="J32" s="5" t="s">
        <v>25</v>
      </c>
      <c r="K32" s="5" t="s">
        <v>234</v>
      </c>
      <c r="L32" s="5" t="s">
        <v>77</v>
      </c>
      <c r="M32" s="5" t="s">
        <v>78</v>
      </c>
      <c r="N32" s="5" t="s">
        <v>235</v>
      </c>
      <c r="O32" s="5" t="s">
        <v>80</v>
      </c>
      <c r="P32" s="4" t="str">
        <f t="shared" si="0"/>
        <v>Outstanding</v>
      </c>
      <c r="Q32" s="13" t="s">
        <v>25</v>
      </c>
    </row>
    <row r="33" spans="1:17" ht="60" customHeight="1" x14ac:dyDescent="0.35">
      <c r="A33" s="11" t="s">
        <v>219</v>
      </c>
      <c r="B33" s="2" t="s">
        <v>236</v>
      </c>
      <c r="C33" s="1" t="s">
        <v>237</v>
      </c>
      <c r="D33" s="3" t="s">
        <v>20</v>
      </c>
      <c r="E33" s="3" t="s">
        <v>21</v>
      </c>
      <c r="F33" s="4" t="s">
        <v>22</v>
      </c>
      <c r="G33" s="4" t="s">
        <v>23</v>
      </c>
      <c r="H33" s="4" t="s">
        <v>24</v>
      </c>
      <c r="I33" s="4" t="s">
        <v>25</v>
      </c>
      <c r="J33" s="5" t="s">
        <v>25</v>
      </c>
      <c r="K33" s="5" t="s">
        <v>238</v>
      </c>
      <c r="L33" s="5" t="s">
        <v>239</v>
      </c>
      <c r="M33" s="5" t="s">
        <v>240</v>
      </c>
      <c r="N33" s="5" t="s">
        <v>241</v>
      </c>
      <c r="O33" s="5" t="s">
        <v>242</v>
      </c>
      <c r="P33" s="4" t="str">
        <f t="shared" si="0"/>
        <v>Outstanding</v>
      </c>
      <c r="Q33" s="13" t="s">
        <v>25</v>
      </c>
    </row>
    <row r="34" spans="1:17" ht="60" customHeight="1" x14ac:dyDescent="0.35">
      <c r="A34" s="11" t="s">
        <v>219</v>
      </c>
      <c r="B34" s="2" t="s">
        <v>243</v>
      </c>
      <c r="C34" s="1" t="s">
        <v>244</v>
      </c>
      <c r="D34" s="3" t="s">
        <v>40</v>
      </c>
      <c r="E34" s="3" t="s">
        <v>41</v>
      </c>
      <c r="F34" s="4" t="s">
        <v>22</v>
      </c>
      <c r="G34" s="4" t="s">
        <v>23</v>
      </c>
      <c r="H34" s="4" t="s">
        <v>24</v>
      </c>
      <c r="I34" s="4" t="s">
        <v>25</v>
      </c>
      <c r="J34" s="5" t="s">
        <v>25</v>
      </c>
      <c r="K34" s="5" t="s">
        <v>245</v>
      </c>
      <c r="L34" s="5" t="s">
        <v>246</v>
      </c>
      <c r="M34" s="5" t="s">
        <v>247</v>
      </c>
      <c r="N34" s="5" t="s">
        <v>248</v>
      </c>
      <c r="O34" s="5" t="s">
        <v>249</v>
      </c>
      <c r="P34" s="4" t="str">
        <f t="shared" si="0"/>
        <v>Outstanding</v>
      </c>
      <c r="Q34" s="13" t="s">
        <v>25</v>
      </c>
    </row>
    <row r="35" spans="1:17" ht="60" customHeight="1" x14ac:dyDescent="0.35">
      <c r="A35" s="11" t="s">
        <v>219</v>
      </c>
      <c r="B35" s="2" t="s">
        <v>250</v>
      </c>
      <c r="C35" s="1" t="s">
        <v>251</v>
      </c>
      <c r="D35" s="3" t="s">
        <v>40</v>
      </c>
      <c r="E35" s="3" t="s">
        <v>41</v>
      </c>
      <c r="F35" s="4" t="s">
        <v>22</v>
      </c>
      <c r="G35" s="4" t="s">
        <v>23</v>
      </c>
      <c r="H35" s="4" t="s">
        <v>24</v>
      </c>
      <c r="I35" s="4" t="s">
        <v>25</v>
      </c>
      <c r="J35" s="5" t="s">
        <v>25</v>
      </c>
      <c r="K35" s="5" t="s">
        <v>252</v>
      </c>
      <c r="L35" s="5" t="s">
        <v>253</v>
      </c>
      <c r="M35" s="5" t="s">
        <v>254</v>
      </c>
      <c r="N35" s="5" t="s">
        <v>255</v>
      </c>
      <c r="O35" s="5"/>
      <c r="P35" s="4" t="str">
        <f t="shared" si="0"/>
        <v>Outstanding</v>
      </c>
      <c r="Q35" s="13" t="s">
        <v>25</v>
      </c>
    </row>
    <row r="36" spans="1:17" ht="60" customHeight="1" x14ac:dyDescent="0.35">
      <c r="A36" s="11" t="s">
        <v>219</v>
      </c>
      <c r="B36" s="2" t="s">
        <v>256</v>
      </c>
      <c r="C36" s="1" t="s">
        <v>257</v>
      </c>
      <c r="D36" s="3" t="s">
        <v>40</v>
      </c>
      <c r="E36" s="3" t="s">
        <v>41</v>
      </c>
      <c r="F36" s="4" t="s">
        <v>22</v>
      </c>
      <c r="G36" s="4" t="s">
        <v>23</v>
      </c>
      <c r="H36" s="4" t="s">
        <v>24</v>
      </c>
      <c r="I36" s="4" t="s">
        <v>25</v>
      </c>
      <c r="J36" s="5" t="s">
        <v>25</v>
      </c>
      <c r="K36" s="5" t="s">
        <v>258</v>
      </c>
      <c r="L36" s="5" t="s">
        <v>259</v>
      </c>
      <c r="M36" s="5" t="s">
        <v>260</v>
      </c>
      <c r="N36" s="5" t="s">
        <v>261</v>
      </c>
      <c r="O36" s="5" t="s">
        <v>262</v>
      </c>
      <c r="P36" s="4" t="str">
        <f t="shared" si="0"/>
        <v>Outstanding</v>
      </c>
      <c r="Q36" s="13" t="s">
        <v>25</v>
      </c>
    </row>
    <row r="37" spans="1:17" ht="60" customHeight="1" x14ac:dyDescent="0.35">
      <c r="A37" s="11" t="s">
        <v>219</v>
      </c>
      <c r="B37" s="2" t="s">
        <v>263</v>
      </c>
      <c r="C37" s="1" t="s">
        <v>264</v>
      </c>
      <c r="D37" s="3" t="s">
        <v>40</v>
      </c>
      <c r="E37" s="3" t="s">
        <v>41</v>
      </c>
      <c r="F37" s="4" t="s">
        <v>22</v>
      </c>
      <c r="G37" s="4" t="s">
        <v>23</v>
      </c>
      <c r="H37" s="4" t="s">
        <v>24</v>
      </c>
      <c r="I37" s="4" t="s">
        <v>25</v>
      </c>
      <c r="J37" s="5" t="s">
        <v>25</v>
      </c>
      <c r="K37" s="5" t="s">
        <v>265</v>
      </c>
      <c r="L37" s="5" t="s">
        <v>266</v>
      </c>
      <c r="M37" s="5" t="s">
        <v>267</v>
      </c>
      <c r="N37" s="5" t="s">
        <v>268</v>
      </c>
      <c r="O37" s="5" t="s">
        <v>262</v>
      </c>
      <c r="P37" s="4" t="str">
        <f t="shared" si="0"/>
        <v>Outstanding</v>
      </c>
      <c r="Q37" s="13" t="s">
        <v>25</v>
      </c>
    </row>
    <row r="38" spans="1:17" ht="60" customHeight="1" x14ac:dyDescent="0.35">
      <c r="A38" s="11" t="s">
        <v>219</v>
      </c>
      <c r="B38" s="2" t="s">
        <v>269</v>
      </c>
      <c r="C38" s="1" t="s">
        <v>270</v>
      </c>
      <c r="D38" s="3" t="s">
        <v>40</v>
      </c>
      <c r="E38" s="3" t="s">
        <v>41</v>
      </c>
      <c r="F38" s="4" t="s">
        <v>22</v>
      </c>
      <c r="G38" s="4" t="s">
        <v>23</v>
      </c>
      <c r="H38" s="4" t="s">
        <v>24</v>
      </c>
      <c r="I38" s="4" t="s">
        <v>25</v>
      </c>
      <c r="J38" s="5" t="s">
        <v>25</v>
      </c>
      <c r="K38" s="5" t="s">
        <v>271</v>
      </c>
      <c r="L38" s="5" t="s">
        <v>272</v>
      </c>
      <c r="M38" s="5" t="s">
        <v>273</v>
      </c>
      <c r="N38" s="5" t="s">
        <v>274</v>
      </c>
      <c r="O38" s="5" t="s">
        <v>275</v>
      </c>
      <c r="P38" s="4" t="str">
        <f t="shared" si="0"/>
        <v>Outstanding</v>
      </c>
      <c r="Q38" s="13" t="s">
        <v>25</v>
      </c>
    </row>
    <row r="39" spans="1:17" ht="60" customHeight="1" x14ac:dyDescent="0.35">
      <c r="A39" s="11" t="s">
        <v>276</v>
      </c>
      <c r="B39" s="2" t="s">
        <v>277</v>
      </c>
      <c r="C39" s="1" t="s">
        <v>278</v>
      </c>
      <c r="D39" s="3" t="s">
        <v>20</v>
      </c>
      <c r="E39" s="3" t="s">
        <v>21</v>
      </c>
      <c r="F39" s="4" t="s">
        <v>22</v>
      </c>
      <c r="G39" s="4" t="s">
        <v>23</v>
      </c>
      <c r="H39" s="4" t="s">
        <v>24</v>
      </c>
      <c r="I39" s="4" t="s">
        <v>25</v>
      </c>
      <c r="J39" s="5" t="s">
        <v>25</v>
      </c>
      <c r="K39" s="5" t="s">
        <v>279</v>
      </c>
      <c r="L39" s="5" t="s">
        <v>280</v>
      </c>
      <c r="M39" s="5"/>
      <c r="N39" s="5" t="s">
        <v>281</v>
      </c>
      <c r="O39" s="5" t="s">
        <v>282</v>
      </c>
      <c r="P39" s="4" t="str">
        <f t="shared" si="0"/>
        <v>Outstanding</v>
      </c>
      <c r="Q39" s="13" t="s">
        <v>25</v>
      </c>
    </row>
    <row r="40" spans="1:17" ht="60" customHeight="1" x14ac:dyDescent="0.35">
      <c r="A40" s="11" t="s">
        <v>276</v>
      </c>
      <c r="B40" s="2" t="s">
        <v>283</v>
      </c>
      <c r="C40" s="1" t="s">
        <v>284</v>
      </c>
      <c r="D40" s="3" t="s">
        <v>20</v>
      </c>
      <c r="E40" s="3" t="s">
        <v>21</v>
      </c>
      <c r="F40" s="4" t="s">
        <v>22</v>
      </c>
      <c r="G40" s="4" t="s">
        <v>23</v>
      </c>
      <c r="H40" s="4" t="s">
        <v>24</v>
      </c>
      <c r="I40" s="4" t="s">
        <v>25</v>
      </c>
      <c r="J40" s="5" t="s">
        <v>25</v>
      </c>
      <c r="K40" s="5" t="s">
        <v>285</v>
      </c>
      <c r="L40" s="5" t="s">
        <v>286</v>
      </c>
      <c r="M40" s="5"/>
      <c r="N40" s="5" t="s">
        <v>287</v>
      </c>
      <c r="O40" s="5" t="s">
        <v>282</v>
      </c>
      <c r="P40" s="4" t="str">
        <f t="shared" si="0"/>
        <v>Outstanding</v>
      </c>
      <c r="Q40" s="13" t="s">
        <v>25</v>
      </c>
    </row>
    <row r="41" spans="1:17" ht="60" customHeight="1" x14ac:dyDescent="0.35">
      <c r="A41" s="11" t="s">
        <v>276</v>
      </c>
      <c r="B41" s="2" t="s">
        <v>288</v>
      </c>
      <c r="C41" s="1" t="s">
        <v>289</v>
      </c>
      <c r="D41" s="3" t="s">
        <v>20</v>
      </c>
      <c r="E41" s="3" t="s">
        <v>21</v>
      </c>
      <c r="F41" s="4" t="s">
        <v>22</v>
      </c>
      <c r="G41" s="4" t="s">
        <v>23</v>
      </c>
      <c r="H41" s="4" t="s">
        <v>24</v>
      </c>
      <c r="I41" s="4" t="s">
        <v>25</v>
      </c>
      <c r="J41" s="5" t="s">
        <v>25</v>
      </c>
      <c r="K41" s="5" t="s">
        <v>290</v>
      </c>
      <c r="L41" s="5" t="s">
        <v>291</v>
      </c>
      <c r="M41" s="5"/>
      <c r="N41" s="5" t="s">
        <v>292</v>
      </c>
      <c r="O41" s="5" t="s">
        <v>282</v>
      </c>
      <c r="P41" s="4" t="str">
        <f t="shared" si="0"/>
        <v>Outstanding</v>
      </c>
      <c r="Q41" s="13" t="s">
        <v>25</v>
      </c>
    </row>
    <row r="42" spans="1:17" ht="60" customHeight="1" x14ac:dyDescent="0.35">
      <c r="A42" s="11" t="s">
        <v>276</v>
      </c>
      <c r="B42" s="2" t="s">
        <v>293</v>
      </c>
      <c r="C42" s="1" t="s">
        <v>294</v>
      </c>
      <c r="D42" s="3" t="s">
        <v>20</v>
      </c>
      <c r="E42" s="3" t="s">
        <v>21</v>
      </c>
      <c r="F42" s="4" t="s">
        <v>22</v>
      </c>
      <c r="G42" s="4" t="s">
        <v>23</v>
      </c>
      <c r="H42" s="4" t="s">
        <v>24</v>
      </c>
      <c r="I42" s="4" t="s">
        <v>25</v>
      </c>
      <c r="J42" s="5" t="s">
        <v>25</v>
      </c>
      <c r="K42" s="5" t="s">
        <v>295</v>
      </c>
      <c r="L42" s="5" t="s">
        <v>296</v>
      </c>
      <c r="M42" s="5"/>
      <c r="N42" s="5" t="s">
        <v>297</v>
      </c>
      <c r="O42" s="5" t="s">
        <v>282</v>
      </c>
      <c r="P42" s="4" t="str">
        <f t="shared" si="0"/>
        <v>Outstanding</v>
      </c>
      <c r="Q42" s="13" t="s">
        <v>25</v>
      </c>
    </row>
    <row r="43" spans="1:17" ht="60" customHeight="1" x14ac:dyDescent="0.35">
      <c r="A43" s="11" t="s">
        <v>276</v>
      </c>
      <c r="B43" s="2" t="s">
        <v>298</v>
      </c>
      <c r="C43" s="1" t="s">
        <v>299</v>
      </c>
      <c r="D43" s="3" t="s">
        <v>20</v>
      </c>
      <c r="E43" s="3" t="s">
        <v>21</v>
      </c>
      <c r="F43" s="4" t="s">
        <v>22</v>
      </c>
      <c r="G43" s="4" t="s">
        <v>23</v>
      </c>
      <c r="H43" s="4" t="s">
        <v>24</v>
      </c>
      <c r="I43" s="4" t="s">
        <v>25</v>
      </c>
      <c r="J43" s="5" t="s">
        <v>25</v>
      </c>
      <c r="K43" s="5" t="s">
        <v>300</v>
      </c>
      <c r="L43" s="5" t="s">
        <v>301</v>
      </c>
      <c r="M43" s="5"/>
      <c r="N43" s="5" t="s">
        <v>302</v>
      </c>
      <c r="O43" s="5" t="s">
        <v>282</v>
      </c>
      <c r="P43" s="4" t="str">
        <f t="shared" si="0"/>
        <v>Outstanding</v>
      </c>
      <c r="Q43" s="13" t="s">
        <v>25</v>
      </c>
    </row>
    <row r="44" spans="1:17" ht="60" customHeight="1" x14ac:dyDescent="0.35">
      <c r="A44" s="11" t="s">
        <v>276</v>
      </c>
      <c r="B44" s="2" t="s">
        <v>303</v>
      </c>
      <c r="C44" s="1" t="s">
        <v>304</v>
      </c>
      <c r="D44" s="3" t="s">
        <v>20</v>
      </c>
      <c r="E44" s="3" t="s">
        <v>21</v>
      </c>
      <c r="F44" s="4" t="s">
        <v>22</v>
      </c>
      <c r="G44" s="4" t="s">
        <v>23</v>
      </c>
      <c r="H44" s="4" t="s">
        <v>24</v>
      </c>
      <c r="I44" s="4" t="s">
        <v>25</v>
      </c>
      <c r="J44" s="5" t="s">
        <v>25</v>
      </c>
      <c r="K44" s="5" t="s">
        <v>305</v>
      </c>
      <c r="L44" s="5" t="s">
        <v>306</v>
      </c>
      <c r="M44" s="5"/>
      <c r="N44" s="5" t="s">
        <v>307</v>
      </c>
      <c r="O44" s="5" t="s">
        <v>282</v>
      </c>
      <c r="P44" s="4" t="str">
        <f t="shared" si="0"/>
        <v>Outstanding</v>
      </c>
      <c r="Q44" s="13" t="s">
        <v>25</v>
      </c>
    </row>
    <row r="45" spans="1:17" ht="60" customHeight="1" x14ac:dyDescent="0.35">
      <c r="A45" s="11" t="s">
        <v>276</v>
      </c>
      <c r="B45" s="2" t="s">
        <v>308</v>
      </c>
      <c r="C45" s="1" t="s">
        <v>309</v>
      </c>
      <c r="D45" s="3" t="s">
        <v>20</v>
      </c>
      <c r="E45" s="3" t="s">
        <v>21</v>
      </c>
      <c r="F45" s="4" t="s">
        <v>22</v>
      </c>
      <c r="G45" s="4" t="s">
        <v>23</v>
      </c>
      <c r="H45" s="4" t="s">
        <v>24</v>
      </c>
      <c r="I45" s="4" t="s">
        <v>25</v>
      </c>
      <c r="J45" s="5" t="s">
        <v>25</v>
      </c>
      <c r="K45" s="5" t="s">
        <v>310</v>
      </c>
      <c r="L45" s="5" t="s">
        <v>311</v>
      </c>
      <c r="M45" s="5" t="s">
        <v>312</v>
      </c>
      <c r="N45" s="5" t="s">
        <v>313</v>
      </c>
      <c r="O45" s="5" t="s">
        <v>282</v>
      </c>
      <c r="P45" s="4" t="str">
        <f t="shared" si="0"/>
        <v>Outstanding</v>
      </c>
      <c r="Q45" s="13" t="s">
        <v>25</v>
      </c>
    </row>
    <row r="46" spans="1:17" ht="60" customHeight="1" x14ac:dyDescent="0.35">
      <c r="A46" s="11" t="s">
        <v>276</v>
      </c>
      <c r="B46" s="2" t="s">
        <v>314</v>
      </c>
      <c r="C46" s="1" t="s">
        <v>315</v>
      </c>
      <c r="D46" s="3" t="s">
        <v>20</v>
      </c>
      <c r="E46" s="3" t="s">
        <v>21</v>
      </c>
      <c r="F46" s="4" t="s">
        <v>22</v>
      </c>
      <c r="G46" s="4" t="s">
        <v>23</v>
      </c>
      <c r="H46" s="4" t="s">
        <v>24</v>
      </c>
      <c r="I46" s="4" t="s">
        <v>25</v>
      </c>
      <c r="J46" s="5" t="s">
        <v>25</v>
      </c>
      <c r="K46" s="5" t="s">
        <v>316</v>
      </c>
      <c r="L46" s="5" t="s">
        <v>317</v>
      </c>
      <c r="M46" s="5" t="s">
        <v>312</v>
      </c>
      <c r="N46" s="5" t="s">
        <v>318</v>
      </c>
      <c r="O46" s="5" t="s">
        <v>282</v>
      </c>
      <c r="P46" s="4" t="str">
        <f t="shared" si="0"/>
        <v>Outstanding</v>
      </c>
      <c r="Q46" s="13" t="s">
        <v>25</v>
      </c>
    </row>
    <row r="47" spans="1:17" ht="60" customHeight="1" x14ac:dyDescent="0.35">
      <c r="A47" s="11" t="s">
        <v>276</v>
      </c>
      <c r="B47" s="2" t="s">
        <v>319</v>
      </c>
      <c r="C47" s="1" t="s">
        <v>320</v>
      </c>
      <c r="D47" s="3" t="s">
        <v>20</v>
      </c>
      <c r="E47" s="3" t="s">
        <v>21</v>
      </c>
      <c r="F47" s="4" t="s">
        <v>22</v>
      </c>
      <c r="G47" s="4" t="s">
        <v>23</v>
      </c>
      <c r="H47" s="4" t="s">
        <v>24</v>
      </c>
      <c r="I47" s="4" t="s">
        <v>25</v>
      </c>
      <c r="J47" s="5" t="s">
        <v>25</v>
      </c>
      <c r="K47" s="5" t="s">
        <v>321</v>
      </c>
      <c r="L47" s="5" t="s">
        <v>322</v>
      </c>
      <c r="M47" s="5" t="s">
        <v>312</v>
      </c>
      <c r="N47" s="5" t="s">
        <v>323</v>
      </c>
      <c r="O47" s="5" t="s">
        <v>282</v>
      </c>
      <c r="P47" s="4" t="str">
        <f t="shared" si="0"/>
        <v>Outstanding</v>
      </c>
      <c r="Q47" s="13" t="s">
        <v>25</v>
      </c>
    </row>
    <row r="48" spans="1:17" ht="60" customHeight="1" x14ac:dyDescent="0.35">
      <c r="A48" s="11" t="s">
        <v>276</v>
      </c>
      <c r="B48" s="2" t="s">
        <v>324</v>
      </c>
      <c r="C48" s="1" t="s">
        <v>325</v>
      </c>
      <c r="D48" s="3" t="s">
        <v>20</v>
      </c>
      <c r="E48" s="3" t="s">
        <v>21</v>
      </c>
      <c r="F48" s="4" t="s">
        <v>22</v>
      </c>
      <c r="G48" s="4" t="s">
        <v>23</v>
      </c>
      <c r="H48" s="4" t="s">
        <v>24</v>
      </c>
      <c r="I48" s="4" t="s">
        <v>25</v>
      </c>
      <c r="J48" s="5" t="s">
        <v>25</v>
      </c>
      <c r="K48" s="5" t="s">
        <v>326</v>
      </c>
      <c r="L48" s="5" t="s">
        <v>327</v>
      </c>
      <c r="M48" s="5" t="s">
        <v>312</v>
      </c>
      <c r="N48" s="5" t="s">
        <v>328</v>
      </c>
      <c r="O48" s="5" t="s">
        <v>282</v>
      </c>
      <c r="P48" s="4" t="str">
        <f t="shared" si="0"/>
        <v>Outstanding</v>
      </c>
      <c r="Q48" s="13" t="s">
        <v>25</v>
      </c>
    </row>
    <row r="49" spans="1:17" ht="60" customHeight="1" x14ac:dyDescent="0.35">
      <c r="A49" s="11" t="s">
        <v>276</v>
      </c>
      <c r="B49" s="2" t="s">
        <v>329</v>
      </c>
      <c r="C49" s="1" t="s">
        <v>330</v>
      </c>
      <c r="D49" s="3" t="s">
        <v>20</v>
      </c>
      <c r="E49" s="3" t="s">
        <v>21</v>
      </c>
      <c r="F49" s="4" t="s">
        <v>22</v>
      </c>
      <c r="G49" s="4" t="s">
        <v>23</v>
      </c>
      <c r="H49" s="4" t="s">
        <v>24</v>
      </c>
      <c r="I49" s="4" t="s">
        <v>25</v>
      </c>
      <c r="J49" s="5" t="s">
        <v>25</v>
      </c>
      <c r="K49" s="5" t="s">
        <v>331</v>
      </c>
      <c r="L49" s="5" t="s">
        <v>332</v>
      </c>
      <c r="M49" s="5" t="s">
        <v>333</v>
      </c>
      <c r="N49" s="5" t="s">
        <v>334</v>
      </c>
      <c r="O49" s="5" t="s">
        <v>282</v>
      </c>
      <c r="P49" s="4" t="str">
        <f t="shared" si="0"/>
        <v>Outstanding</v>
      </c>
      <c r="Q49" s="13" t="s">
        <v>25</v>
      </c>
    </row>
    <row r="50" spans="1:17" ht="60" customHeight="1" x14ac:dyDescent="0.35">
      <c r="A50" s="11" t="s">
        <v>335</v>
      </c>
      <c r="B50" s="2" t="s">
        <v>336</v>
      </c>
      <c r="C50" s="1" t="s">
        <v>337</v>
      </c>
      <c r="D50" s="3" t="s">
        <v>20</v>
      </c>
      <c r="E50" s="3" t="s">
        <v>41</v>
      </c>
      <c r="F50" s="4" t="s">
        <v>22</v>
      </c>
      <c r="G50" s="4" t="s">
        <v>23</v>
      </c>
      <c r="H50" s="4" t="s">
        <v>24</v>
      </c>
      <c r="I50" s="4" t="s">
        <v>25</v>
      </c>
      <c r="J50" s="5" t="s">
        <v>25</v>
      </c>
      <c r="K50" s="5" t="s">
        <v>338</v>
      </c>
      <c r="L50" s="5" t="s">
        <v>339</v>
      </c>
      <c r="M50" s="5" t="s">
        <v>340</v>
      </c>
      <c r="N50" s="5" t="s">
        <v>341</v>
      </c>
      <c r="O50" s="5" t="s">
        <v>342</v>
      </c>
      <c r="P50" s="4" t="str">
        <f t="shared" si="0"/>
        <v>Outstanding</v>
      </c>
      <c r="Q50" s="13" t="s">
        <v>25</v>
      </c>
    </row>
    <row r="51" spans="1:17" ht="60" customHeight="1" x14ac:dyDescent="0.35">
      <c r="A51" s="11" t="s">
        <v>343</v>
      </c>
      <c r="B51" s="2" t="s">
        <v>344</v>
      </c>
      <c r="C51" s="1" t="s">
        <v>345</v>
      </c>
      <c r="D51" s="3" t="s">
        <v>40</v>
      </c>
      <c r="E51" s="3" t="s">
        <v>21</v>
      </c>
      <c r="F51" s="4" t="s">
        <v>22</v>
      </c>
      <c r="G51" s="4" t="s">
        <v>23</v>
      </c>
      <c r="H51" s="4" t="s">
        <v>24</v>
      </c>
      <c r="I51" s="4" t="s">
        <v>25</v>
      </c>
      <c r="J51" s="5" t="s">
        <v>25</v>
      </c>
      <c r="K51" s="5" t="s">
        <v>346</v>
      </c>
      <c r="L51" s="5" t="s">
        <v>347</v>
      </c>
      <c r="M51" s="5" t="s">
        <v>348</v>
      </c>
      <c r="N51" s="5" t="s">
        <v>349</v>
      </c>
      <c r="O51" s="5" t="s">
        <v>350</v>
      </c>
      <c r="P51" s="4" t="str">
        <f t="shared" si="0"/>
        <v>Outstanding</v>
      </c>
      <c r="Q51" s="13" t="s">
        <v>25</v>
      </c>
    </row>
    <row r="52" spans="1:17" ht="60" customHeight="1" x14ac:dyDescent="0.35">
      <c r="A52" s="11" t="s">
        <v>343</v>
      </c>
      <c r="B52" s="2" t="s">
        <v>351</v>
      </c>
      <c r="C52" s="1" t="s">
        <v>352</v>
      </c>
      <c r="D52" s="3" t="s">
        <v>40</v>
      </c>
      <c r="E52" s="3" t="s">
        <v>41</v>
      </c>
      <c r="F52" s="4" t="s">
        <v>22</v>
      </c>
      <c r="G52" s="4" t="s">
        <v>23</v>
      </c>
      <c r="H52" s="4" t="s">
        <v>24</v>
      </c>
      <c r="I52" s="4" t="s">
        <v>25</v>
      </c>
      <c r="J52" s="5" t="s">
        <v>25</v>
      </c>
      <c r="K52" s="5" t="s">
        <v>353</v>
      </c>
      <c r="L52" s="5" t="s">
        <v>354</v>
      </c>
      <c r="M52" s="5" t="s">
        <v>355</v>
      </c>
      <c r="N52" s="5" t="s">
        <v>356</v>
      </c>
      <c r="O52" s="5" t="s">
        <v>357</v>
      </c>
      <c r="P52" s="4" t="str">
        <f t="shared" si="0"/>
        <v>Outstanding</v>
      </c>
      <c r="Q52" s="13" t="s">
        <v>25</v>
      </c>
    </row>
    <row r="53" spans="1:17" ht="60" customHeight="1" x14ac:dyDescent="0.35">
      <c r="A53" s="11" t="s">
        <v>358</v>
      </c>
      <c r="B53" s="2" t="s">
        <v>359</v>
      </c>
      <c r="C53" s="1" t="s">
        <v>360</v>
      </c>
      <c r="D53" s="3" t="s">
        <v>40</v>
      </c>
      <c r="E53" s="3" t="s">
        <v>41</v>
      </c>
      <c r="F53" s="4" t="s">
        <v>22</v>
      </c>
      <c r="G53" s="4" t="s">
        <v>23</v>
      </c>
      <c r="H53" s="4" t="s">
        <v>24</v>
      </c>
      <c r="I53" s="4" t="s">
        <v>25</v>
      </c>
      <c r="J53" s="5" t="s">
        <v>25</v>
      </c>
      <c r="K53" s="5" t="s">
        <v>361</v>
      </c>
      <c r="L53" s="5" t="s">
        <v>362</v>
      </c>
      <c r="M53" s="5" t="s">
        <v>363</v>
      </c>
      <c r="N53" s="5" t="s">
        <v>364</v>
      </c>
      <c r="O53" s="5" t="s">
        <v>365</v>
      </c>
      <c r="P53" s="4" t="str">
        <f t="shared" si="0"/>
        <v>Outstanding</v>
      </c>
      <c r="Q53" s="13" t="s">
        <v>25</v>
      </c>
    </row>
    <row r="54" spans="1:17" ht="60" customHeight="1" x14ac:dyDescent="0.35">
      <c r="A54" s="11" t="s">
        <v>366</v>
      </c>
      <c r="B54" s="2" t="s">
        <v>367</v>
      </c>
      <c r="C54" s="1" t="s">
        <v>368</v>
      </c>
      <c r="D54" s="3" t="s">
        <v>20</v>
      </c>
      <c r="E54" s="3" t="s">
        <v>21</v>
      </c>
      <c r="F54" s="4" t="s">
        <v>22</v>
      </c>
      <c r="G54" s="4" t="s">
        <v>23</v>
      </c>
      <c r="H54" s="4" t="s">
        <v>24</v>
      </c>
      <c r="I54" s="4" t="s">
        <v>25</v>
      </c>
      <c r="J54" s="5" t="s">
        <v>25</v>
      </c>
      <c r="K54" s="5" t="s">
        <v>369</v>
      </c>
      <c r="L54" s="5" t="s">
        <v>370</v>
      </c>
      <c r="M54" s="5"/>
      <c r="N54" s="5" t="s">
        <v>371</v>
      </c>
      <c r="O54" s="5" t="s">
        <v>372</v>
      </c>
      <c r="P54" s="4" t="str">
        <f t="shared" si="0"/>
        <v>Outstanding</v>
      </c>
      <c r="Q54" s="13" t="s">
        <v>25</v>
      </c>
    </row>
    <row r="55" spans="1:17" ht="60" customHeight="1" x14ac:dyDescent="0.35">
      <c r="A55" s="11" t="s">
        <v>366</v>
      </c>
      <c r="B55" s="2" t="s">
        <v>373</v>
      </c>
      <c r="C55" s="1" t="s">
        <v>374</v>
      </c>
      <c r="D55" s="3" t="s">
        <v>20</v>
      </c>
      <c r="E55" s="3" t="s">
        <v>21</v>
      </c>
      <c r="F55" s="4" t="s">
        <v>22</v>
      </c>
      <c r="G55" s="4" t="s">
        <v>23</v>
      </c>
      <c r="H55" s="4" t="s">
        <v>24</v>
      </c>
      <c r="I55" s="4" t="s">
        <v>25</v>
      </c>
      <c r="J55" s="5" t="s">
        <v>25</v>
      </c>
      <c r="K55" s="5" t="s">
        <v>375</v>
      </c>
      <c r="L55" s="5" t="s">
        <v>376</v>
      </c>
      <c r="M55" s="5"/>
      <c r="N55" s="5" t="s">
        <v>377</v>
      </c>
      <c r="O55" s="5" t="s">
        <v>378</v>
      </c>
      <c r="P55" s="4" t="str">
        <f t="shared" si="0"/>
        <v>Outstanding</v>
      </c>
      <c r="Q55" s="13" t="s">
        <v>25</v>
      </c>
    </row>
    <row r="56" spans="1:17" ht="60" customHeight="1" x14ac:dyDescent="0.35">
      <c r="A56" s="11" t="s">
        <v>366</v>
      </c>
      <c r="B56" s="2" t="s">
        <v>379</v>
      </c>
      <c r="C56" s="1" t="s">
        <v>380</v>
      </c>
      <c r="D56" s="3" t="s">
        <v>20</v>
      </c>
      <c r="E56" s="3" t="s">
        <v>21</v>
      </c>
      <c r="F56" s="4" t="s">
        <v>22</v>
      </c>
      <c r="G56" s="4" t="s">
        <v>23</v>
      </c>
      <c r="H56" s="4" t="s">
        <v>24</v>
      </c>
      <c r="I56" s="4" t="s">
        <v>25</v>
      </c>
      <c r="J56" s="5" t="s">
        <v>25</v>
      </c>
      <c r="K56" s="5" t="s">
        <v>381</v>
      </c>
      <c r="L56" s="5" t="s">
        <v>382</v>
      </c>
      <c r="M56" s="5"/>
      <c r="N56" s="5" t="s">
        <v>383</v>
      </c>
      <c r="O56" s="5" t="s">
        <v>384</v>
      </c>
      <c r="P56" s="4" t="str">
        <f t="shared" si="0"/>
        <v>Outstanding</v>
      </c>
      <c r="Q56" s="13" t="s">
        <v>25</v>
      </c>
    </row>
    <row r="57" spans="1:17" ht="60" customHeight="1" x14ac:dyDescent="0.35">
      <c r="A57" s="11" t="s">
        <v>366</v>
      </c>
      <c r="B57" s="2" t="s">
        <v>385</v>
      </c>
      <c r="C57" s="1" t="s">
        <v>386</v>
      </c>
      <c r="D57" s="3" t="s">
        <v>20</v>
      </c>
      <c r="E57" s="3" t="s">
        <v>21</v>
      </c>
      <c r="F57" s="4" t="s">
        <v>22</v>
      </c>
      <c r="G57" s="4" t="s">
        <v>23</v>
      </c>
      <c r="H57" s="4" t="s">
        <v>24</v>
      </c>
      <c r="I57" s="4" t="s">
        <v>25</v>
      </c>
      <c r="J57" s="5" t="s">
        <v>25</v>
      </c>
      <c r="K57" s="5" t="s">
        <v>387</v>
      </c>
      <c r="L57" s="5" t="s">
        <v>388</v>
      </c>
      <c r="M57" s="5"/>
      <c r="N57" s="5" t="s">
        <v>389</v>
      </c>
      <c r="O57" s="5" t="s">
        <v>390</v>
      </c>
      <c r="P57" s="4" t="str">
        <f t="shared" si="0"/>
        <v>Outstanding</v>
      </c>
      <c r="Q57" s="13" t="s">
        <v>25</v>
      </c>
    </row>
    <row r="58" spans="1:17" ht="60" customHeight="1" x14ac:dyDescent="0.35">
      <c r="A58" s="11" t="s">
        <v>366</v>
      </c>
      <c r="B58" s="2" t="s">
        <v>391</v>
      </c>
      <c r="C58" s="1" t="s">
        <v>392</v>
      </c>
      <c r="D58" s="3" t="s">
        <v>20</v>
      </c>
      <c r="E58" s="3" t="s">
        <v>41</v>
      </c>
      <c r="F58" s="4" t="s">
        <v>22</v>
      </c>
      <c r="G58" s="4" t="s">
        <v>23</v>
      </c>
      <c r="H58" s="4" t="s">
        <v>24</v>
      </c>
      <c r="I58" s="4" t="s">
        <v>25</v>
      </c>
      <c r="J58" s="5" t="s">
        <v>25</v>
      </c>
      <c r="K58" s="5" t="s">
        <v>393</v>
      </c>
      <c r="L58" s="5" t="s">
        <v>394</v>
      </c>
      <c r="M58" s="5" t="s">
        <v>395</v>
      </c>
      <c r="N58" s="5" t="s">
        <v>396</v>
      </c>
      <c r="O58" s="5" t="s">
        <v>397</v>
      </c>
      <c r="P58" s="4" t="str">
        <f t="shared" si="0"/>
        <v>Outstanding</v>
      </c>
      <c r="Q58" s="13" t="s">
        <v>25</v>
      </c>
    </row>
    <row r="59" spans="1:17" ht="60" customHeight="1" x14ac:dyDescent="0.35">
      <c r="A59" s="11" t="s">
        <v>366</v>
      </c>
      <c r="B59" s="2" t="s">
        <v>398</v>
      </c>
      <c r="C59" s="1" t="s">
        <v>399</v>
      </c>
      <c r="D59" s="3" t="s">
        <v>20</v>
      </c>
      <c r="E59" s="3" t="s">
        <v>41</v>
      </c>
      <c r="F59" s="4" t="s">
        <v>22</v>
      </c>
      <c r="G59" s="4" t="s">
        <v>23</v>
      </c>
      <c r="H59" s="4" t="s">
        <v>24</v>
      </c>
      <c r="I59" s="4" t="s">
        <v>25</v>
      </c>
      <c r="J59" s="5" t="s">
        <v>25</v>
      </c>
      <c r="K59" s="5" t="s">
        <v>400</v>
      </c>
      <c r="L59" s="5" t="s">
        <v>401</v>
      </c>
      <c r="M59" s="5" t="s">
        <v>402</v>
      </c>
      <c r="N59" s="5" t="s">
        <v>403</v>
      </c>
      <c r="O59" s="5" t="s">
        <v>404</v>
      </c>
      <c r="P59" s="4" t="str">
        <f t="shared" si="0"/>
        <v>Outstanding</v>
      </c>
      <c r="Q59" s="13" t="s">
        <v>25</v>
      </c>
    </row>
    <row r="60" spans="1:17" ht="60" customHeight="1" x14ac:dyDescent="0.35">
      <c r="A60" s="11" t="s">
        <v>366</v>
      </c>
      <c r="B60" s="2" t="s">
        <v>405</v>
      </c>
      <c r="C60" s="1" t="s">
        <v>406</v>
      </c>
      <c r="D60" s="3" t="s">
        <v>40</v>
      </c>
      <c r="E60" s="3" t="s">
        <v>21</v>
      </c>
      <c r="F60" s="4" t="s">
        <v>22</v>
      </c>
      <c r="G60" s="4" t="s">
        <v>23</v>
      </c>
      <c r="H60" s="4" t="s">
        <v>24</v>
      </c>
      <c r="I60" s="4" t="s">
        <v>25</v>
      </c>
      <c r="J60" s="5" t="s">
        <v>25</v>
      </c>
      <c r="K60" s="5" t="s">
        <v>407</v>
      </c>
      <c r="L60" s="5" t="s">
        <v>408</v>
      </c>
      <c r="M60" s="5"/>
      <c r="N60" s="5" t="s">
        <v>409</v>
      </c>
      <c r="O60" s="5" t="s">
        <v>410</v>
      </c>
      <c r="P60" s="4" t="str">
        <f t="shared" si="0"/>
        <v>Outstanding</v>
      </c>
      <c r="Q60" s="13" t="s">
        <v>25</v>
      </c>
    </row>
    <row r="61" spans="1:17" ht="60" customHeight="1" x14ac:dyDescent="0.35">
      <c r="A61" s="11" t="s">
        <v>366</v>
      </c>
      <c r="B61" s="2" t="s">
        <v>411</v>
      </c>
      <c r="C61" s="1" t="s">
        <v>412</v>
      </c>
      <c r="D61" s="3" t="s">
        <v>20</v>
      </c>
      <c r="E61" s="3" t="s">
        <v>41</v>
      </c>
      <c r="F61" s="4" t="s">
        <v>22</v>
      </c>
      <c r="G61" s="4" t="s">
        <v>23</v>
      </c>
      <c r="H61" s="4" t="s">
        <v>24</v>
      </c>
      <c r="I61" s="4" t="s">
        <v>25</v>
      </c>
      <c r="J61" s="5" t="s">
        <v>25</v>
      </c>
      <c r="K61" s="5" t="s">
        <v>413</v>
      </c>
      <c r="L61" s="5" t="s">
        <v>414</v>
      </c>
      <c r="M61" s="5" t="s">
        <v>415</v>
      </c>
      <c r="N61" s="5" t="s">
        <v>416</v>
      </c>
      <c r="O61" s="5" t="s">
        <v>417</v>
      </c>
      <c r="P61" s="4" t="str">
        <f t="shared" si="0"/>
        <v>Outstanding</v>
      </c>
      <c r="Q61" s="13" t="s">
        <v>25</v>
      </c>
    </row>
    <row r="62" spans="1:17" ht="60" customHeight="1" x14ac:dyDescent="0.35">
      <c r="A62" s="11" t="s">
        <v>366</v>
      </c>
      <c r="B62" s="2" t="s">
        <v>418</v>
      </c>
      <c r="C62" s="1" t="s">
        <v>419</v>
      </c>
      <c r="D62" s="3" t="s">
        <v>20</v>
      </c>
      <c r="E62" s="3" t="s">
        <v>41</v>
      </c>
      <c r="F62" s="4" t="s">
        <v>22</v>
      </c>
      <c r="G62" s="4" t="s">
        <v>23</v>
      </c>
      <c r="H62" s="4" t="s">
        <v>24</v>
      </c>
      <c r="I62" s="4" t="s">
        <v>25</v>
      </c>
      <c r="J62" s="5" t="s">
        <v>25</v>
      </c>
      <c r="K62" s="5" t="s">
        <v>420</v>
      </c>
      <c r="L62" s="5" t="s">
        <v>421</v>
      </c>
      <c r="M62" s="5" t="s">
        <v>422</v>
      </c>
      <c r="N62" s="5" t="s">
        <v>423</v>
      </c>
      <c r="O62" s="5" t="s">
        <v>424</v>
      </c>
      <c r="P62" s="4" t="str">
        <f t="shared" si="0"/>
        <v>Outstanding</v>
      </c>
      <c r="Q62" s="13" t="s">
        <v>25</v>
      </c>
    </row>
    <row r="63" spans="1:17" ht="60" customHeight="1" x14ac:dyDescent="0.35">
      <c r="A63" s="11" t="s">
        <v>366</v>
      </c>
      <c r="B63" s="2" t="s">
        <v>425</v>
      </c>
      <c r="C63" s="1" t="s">
        <v>426</v>
      </c>
      <c r="D63" s="3" t="s">
        <v>20</v>
      </c>
      <c r="E63" s="3" t="s">
        <v>41</v>
      </c>
      <c r="F63" s="4" t="s">
        <v>22</v>
      </c>
      <c r="G63" s="4" t="s">
        <v>23</v>
      </c>
      <c r="H63" s="4" t="s">
        <v>24</v>
      </c>
      <c r="I63" s="4" t="s">
        <v>25</v>
      </c>
      <c r="J63" s="5" t="s">
        <v>25</v>
      </c>
      <c r="K63" s="5" t="s">
        <v>427</v>
      </c>
      <c r="L63" s="5" t="s">
        <v>428</v>
      </c>
      <c r="M63" s="5" t="s">
        <v>429</v>
      </c>
      <c r="N63" s="5" t="s">
        <v>430</v>
      </c>
      <c r="O63" s="5" t="s">
        <v>431</v>
      </c>
      <c r="P63" s="4" t="str">
        <f t="shared" si="0"/>
        <v>Outstanding</v>
      </c>
      <c r="Q63" s="13" t="s">
        <v>25</v>
      </c>
    </row>
    <row r="64" spans="1:17" ht="60" customHeight="1" x14ac:dyDescent="0.35">
      <c r="A64" s="11" t="s">
        <v>366</v>
      </c>
      <c r="B64" s="2" t="s">
        <v>432</v>
      </c>
      <c r="C64" s="1" t="s">
        <v>433</v>
      </c>
      <c r="D64" s="3" t="s">
        <v>20</v>
      </c>
      <c r="E64" s="3" t="s">
        <v>21</v>
      </c>
      <c r="F64" s="4" t="s">
        <v>22</v>
      </c>
      <c r="G64" s="4" t="s">
        <v>23</v>
      </c>
      <c r="H64" s="4" t="s">
        <v>24</v>
      </c>
      <c r="I64" s="4" t="s">
        <v>25</v>
      </c>
      <c r="J64" s="5" t="s">
        <v>25</v>
      </c>
      <c r="K64" s="5" t="s">
        <v>434</v>
      </c>
      <c r="L64" s="5" t="s">
        <v>435</v>
      </c>
      <c r="M64" s="5" t="s">
        <v>436</v>
      </c>
      <c r="N64" s="5" t="s">
        <v>437</v>
      </c>
      <c r="O64" s="5" t="s">
        <v>438</v>
      </c>
      <c r="P64" s="4" t="str">
        <f t="shared" si="0"/>
        <v>Outstanding</v>
      </c>
      <c r="Q64" s="13" t="s">
        <v>25</v>
      </c>
    </row>
    <row r="65" spans="1:17" ht="60" customHeight="1" x14ac:dyDescent="0.35">
      <c r="A65" s="11" t="s">
        <v>366</v>
      </c>
      <c r="B65" s="2" t="s">
        <v>439</v>
      </c>
      <c r="C65" s="1" t="s">
        <v>440</v>
      </c>
      <c r="D65" s="3" t="s">
        <v>20</v>
      </c>
      <c r="E65" s="3" t="s">
        <v>21</v>
      </c>
      <c r="F65" s="4" t="s">
        <v>22</v>
      </c>
      <c r="G65" s="4" t="s">
        <v>23</v>
      </c>
      <c r="H65" s="4" t="s">
        <v>24</v>
      </c>
      <c r="I65" s="4" t="s">
        <v>25</v>
      </c>
      <c r="J65" s="5" t="s">
        <v>25</v>
      </c>
      <c r="K65" s="5" t="s">
        <v>441</v>
      </c>
      <c r="L65" s="5" t="s">
        <v>442</v>
      </c>
      <c r="M65" s="5" t="s">
        <v>443</v>
      </c>
      <c r="N65" s="5" t="s">
        <v>444</v>
      </c>
      <c r="O65" s="5" t="s">
        <v>445</v>
      </c>
      <c r="P65" s="4" t="str">
        <f t="shared" si="0"/>
        <v>Outstanding</v>
      </c>
      <c r="Q65" s="13" t="s">
        <v>25</v>
      </c>
    </row>
    <row r="66" spans="1:17" ht="60" customHeight="1" x14ac:dyDescent="0.35">
      <c r="A66" s="11" t="s">
        <v>366</v>
      </c>
      <c r="B66" s="2" t="s">
        <v>446</v>
      </c>
      <c r="C66" s="1" t="s">
        <v>447</v>
      </c>
      <c r="D66" s="3" t="s">
        <v>20</v>
      </c>
      <c r="E66" s="3" t="s">
        <v>21</v>
      </c>
      <c r="F66" s="4" t="s">
        <v>22</v>
      </c>
      <c r="G66" s="4" t="s">
        <v>23</v>
      </c>
      <c r="H66" s="4" t="s">
        <v>24</v>
      </c>
      <c r="I66" s="4" t="s">
        <v>25</v>
      </c>
      <c r="J66" s="5" t="s">
        <v>25</v>
      </c>
      <c r="K66" s="5" t="s">
        <v>448</v>
      </c>
      <c r="L66" s="5" t="s">
        <v>449</v>
      </c>
      <c r="M66" s="5" t="s">
        <v>450</v>
      </c>
      <c r="N66" s="5" t="s">
        <v>451</v>
      </c>
      <c r="O66" s="5" t="s">
        <v>452</v>
      </c>
      <c r="P66" s="4" t="str">
        <f t="shared" si="0"/>
        <v>Outstanding</v>
      </c>
      <c r="Q66" s="13" t="s">
        <v>25</v>
      </c>
    </row>
    <row r="67" spans="1:17" ht="60" customHeight="1" x14ac:dyDescent="0.35">
      <c r="A67" s="11" t="s">
        <v>366</v>
      </c>
      <c r="B67" s="2" t="s">
        <v>453</v>
      </c>
      <c r="C67" s="1" t="s">
        <v>454</v>
      </c>
      <c r="D67" s="3" t="s">
        <v>20</v>
      </c>
      <c r="E67" s="3" t="s">
        <v>41</v>
      </c>
      <c r="F67" s="4" t="s">
        <v>22</v>
      </c>
      <c r="G67" s="4" t="s">
        <v>23</v>
      </c>
      <c r="H67" s="4" t="s">
        <v>24</v>
      </c>
      <c r="I67" s="4" t="s">
        <v>25</v>
      </c>
      <c r="J67" s="5" t="s">
        <v>25</v>
      </c>
      <c r="K67" s="5" t="s">
        <v>455</v>
      </c>
      <c r="L67" s="5" t="s">
        <v>456</v>
      </c>
      <c r="M67" s="5" t="s">
        <v>457</v>
      </c>
      <c r="N67" s="5" t="s">
        <v>458</v>
      </c>
      <c r="O67" s="5" t="s">
        <v>459</v>
      </c>
      <c r="P67" s="4" t="str">
        <f t="shared" si="0"/>
        <v>Outstanding</v>
      </c>
      <c r="Q67" s="13" t="s">
        <v>25</v>
      </c>
    </row>
    <row r="68" spans="1:17" ht="60" customHeight="1" x14ac:dyDescent="0.35">
      <c r="A68" s="11" t="s">
        <v>366</v>
      </c>
      <c r="B68" s="2" t="s">
        <v>460</v>
      </c>
      <c r="C68" s="1" t="s">
        <v>461</v>
      </c>
      <c r="D68" s="3" t="s">
        <v>20</v>
      </c>
      <c r="E68" s="3" t="s">
        <v>41</v>
      </c>
      <c r="F68" s="4" t="s">
        <v>22</v>
      </c>
      <c r="G68" s="4" t="s">
        <v>23</v>
      </c>
      <c r="H68" s="4" t="s">
        <v>24</v>
      </c>
      <c r="I68" s="4" t="s">
        <v>25</v>
      </c>
      <c r="J68" s="5" t="s">
        <v>25</v>
      </c>
      <c r="K68" s="5" t="s">
        <v>462</v>
      </c>
      <c r="L68" s="5" t="s">
        <v>463</v>
      </c>
      <c r="M68" s="5" t="s">
        <v>464</v>
      </c>
      <c r="N68" s="5" t="s">
        <v>465</v>
      </c>
      <c r="O68" s="5" t="s">
        <v>466</v>
      </c>
      <c r="P68" s="4" t="str">
        <f t="shared" si="0"/>
        <v>Outstanding</v>
      </c>
      <c r="Q68" s="13" t="s">
        <v>25</v>
      </c>
    </row>
    <row r="69" spans="1:17" ht="60" customHeight="1" x14ac:dyDescent="0.35">
      <c r="A69" s="11" t="s">
        <v>366</v>
      </c>
      <c r="B69" s="2" t="s">
        <v>467</v>
      </c>
      <c r="C69" s="1" t="s">
        <v>468</v>
      </c>
      <c r="D69" s="3" t="s">
        <v>40</v>
      </c>
      <c r="E69" s="3" t="s">
        <v>41</v>
      </c>
      <c r="F69" s="4" t="s">
        <v>22</v>
      </c>
      <c r="G69" s="4" t="s">
        <v>23</v>
      </c>
      <c r="H69" s="4" t="s">
        <v>24</v>
      </c>
      <c r="I69" s="4" t="s">
        <v>25</v>
      </c>
      <c r="J69" s="5" t="s">
        <v>25</v>
      </c>
      <c r="K69" s="5" t="s">
        <v>469</v>
      </c>
      <c r="L69" s="5" t="s">
        <v>470</v>
      </c>
      <c r="M69" s="5" t="s">
        <v>471</v>
      </c>
      <c r="N69" s="5" t="s">
        <v>472</v>
      </c>
      <c r="O69" s="5" t="s">
        <v>473</v>
      </c>
      <c r="P69" s="4" t="str">
        <f t="shared" si="0"/>
        <v>Outstanding</v>
      </c>
      <c r="Q69" s="13" t="s">
        <v>25</v>
      </c>
    </row>
    <row r="70" spans="1:17" ht="60" customHeight="1" x14ac:dyDescent="0.35">
      <c r="A70" s="11" t="s">
        <v>474</v>
      </c>
      <c r="B70" s="2" t="s">
        <v>475</v>
      </c>
      <c r="C70" s="1" t="s">
        <v>476</v>
      </c>
      <c r="D70" s="3" t="s">
        <v>20</v>
      </c>
      <c r="E70" s="3" t="s">
        <v>41</v>
      </c>
      <c r="F70" s="4" t="s">
        <v>22</v>
      </c>
      <c r="G70" s="4" t="s">
        <v>23</v>
      </c>
      <c r="H70" s="4" t="s">
        <v>24</v>
      </c>
      <c r="I70" s="4" t="s">
        <v>25</v>
      </c>
      <c r="J70" s="5" t="s">
        <v>25</v>
      </c>
      <c r="K70" s="5" t="s">
        <v>477</v>
      </c>
      <c r="L70" s="5" t="s">
        <v>478</v>
      </c>
      <c r="M70" s="5" t="s">
        <v>479</v>
      </c>
      <c r="N70" s="5" t="s">
        <v>480</v>
      </c>
      <c r="O70" s="5" t="s">
        <v>481</v>
      </c>
      <c r="P70" s="4" t="str">
        <f t="shared" si="0"/>
        <v>Outstanding</v>
      </c>
      <c r="Q70" s="13" t="s">
        <v>25</v>
      </c>
    </row>
    <row r="71" spans="1:17" ht="60" customHeight="1" x14ac:dyDescent="0.35">
      <c r="A71" s="11" t="s">
        <v>482</v>
      </c>
      <c r="B71" s="2" t="s">
        <v>483</v>
      </c>
      <c r="C71" s="1" t="s">
        <v>484</v>
      </c>
      <c r="D71" s="3" t="s">
        <v>20</v>
      </c>
      <c r="E71" s="3" t="s">
        <v>41</v>
      </c>
      <c r="F71" s="4" t="s">
        <v>22</v>
      </c>
      <c r="G71" s="4" t="s">
        <v>23</v>
      </c>
      <c r="H71" s="4" t="s">
        <v>24</v>
      </c>
      <c r="I71" s="4" t="s">
        <v>25</v>
      </c>
      <c r="J71" s="5" t="s">
        <v>25</v>
      </c>
      <c r="K71" s="5" t="s">
        <v>485</v>
      </c>
      <c r="L71" s="5" t="s">
        <v>486</v>
      </c>
      <c r="M71" s="5" t="s">
        <v>487</v>
      </c>
      <c r="N71" s="5" t="s">
        <v>488</v>
      </c>
      <c r="O71" s="5" t="s">
        <v>489</v>
      </c>
      <c r="P71" s="4" t="str">
        <f t="shared" si="0"/>
        <v>Outstanding</v>
      </c>
      <c r="Q71" s="13" t="s">
        <v>25</v>
      </c>
    </row>
    <row r="72" spans="1:17" ht="60" customHeight="1" x14ac:dyDescent="0.35">
      <c r="A72" s="11" t="s">
        <v>490</v>
      </c>
      <c r="B72" s="2" t="s">
        <v>491</v>
      </c>
      <c r="C72" s="1" t="s">
        <v>492</v>
      </c>
      <c r="D72" s="3" t="s">
        <v>20</v>
      </c>
      <c r="E72" s="3" t="s">
        <v>41</v>
      </c>
      <c r="F72" s="4" t="s">
        <v>22</v>
      </c>
      <c r="G72" s="4" t="s">
        <v>23</v>
      </c>
      <c r="H72" s="4" t="s">
        <v>24</v>
      </c>
      <c r="I72" s="4" t="s">
        <v>25</v>
      </c>
      <c r="J72" s="5" t="s">
        <v>25</v>
      </c>
      <c r="K72" s="5" t="s">
        <v>493</v>
      </c>
      <c r="L72" s="5" t="s">
        <v>494</v>
      </c>
      <c r="M72" s="5" t="s">
        <v>495</v>
      </c>
      <c r="N72" s="5" t="s">
        <v>496</v>
      </c>
      <c r="O72" s="5" t="s">
        <v>497</v>
      </c>
      <c r="P72" s="4" t="str">
        <f t="shared" si="0"/>
        <v>Outstanding</v>
      </c>
      <c r="Q72" s="13" t="s">
        <v>25</v>
      </c>
    </row>
    <row r="73" spans="1:17" ht="60" customHeight="1" x14ac:dyDescent="0.35">
      <c r="A73" s="11" t="s">
        <v>490</v>
      </c>
      <c r="B73" s="2" t="s">
        <v>498</v>
      </c>
      <c r="C73" s="1" t="s">
        <v>499</v>
      </c>
      <c r="D73" s="3" t="s">
        <v>40</v>
      </c>
      <c r="E73" s="3" t="s">
        <v>41</v>
      </c>
      <c r="F73" s="4" t="s">
        <v>22</v>
      </c>
      <c r="G73" s="4" t="s">
        <v>23</v>
      </c>
      <c r="H73" s="4" t="s">
        <v>24</v>
      </c>
      <c r="I73" s="4" t="s">
        <v>25</v>
      </c>
      <c r="J73" s="5" t="s">
        <v>25</v>
      </c>
      <c r="K73" s="5" t="s">
        <v>500</v>
      </c>
      <c r="L73" s="5" t="s">
        <v>501</v>
      </c>
      <c r="M73" s="5" t="s">
        <v>502</v>
      </c>
      <c r="N73" s="5" t="s">
        <v>503</v>
      </c>
      <c r="O73" s="5" t="s">
        <v>504</v>
      </c>
      <c r="P73" s="4" t="str">
        <f t="shared" si="0"/>
        <v>Outstanding</v>
      </c>
      <c r="Q73" s="13" t="s">
        <v>25</v>
      </c>
    </row>
    <row r="74" spans="1:17" ht="60" customHeight="1" x14ac:dyDescent="0.35">
      <c r="A74" s="11" t="s">
        <v>490</v>
      </c>
      <c r="B74" s="2" t="s">
        <v>505</v>
      </c>
      <c r="C74" s="1" t="s">
        <v>506</v>
      </c>
      <c r="D74" s="3" t="s">
        <v>20</v>
      </c>
      <c r="E74" s="3" t="s">
        <v>41</v>
      </c>
      <c r="F74" s="4" t="s">
        <v>22</v>
      </c>
      <c r="G74" s="4" t="s">
        <v>23</v>
      </c>
      <c r="H74" s="4" t="s">
        <v>24</v>
      </c>
      <c r="I74" s="4" t="s">
        <v>25</v>
      </c>
      <c r="J74" s="5" t="s">
        <v>25</v>
      </c>
      <c r="K74" s="5" t="s">
        <v>507</v>
      </c>
      <c r="L74" s="5" t="s">
        <v>508</v>
      </c>
      <c r="M74" s="5" t="s">
        <v>509</v>
      </c>
      <c r="N74" s="5" t="s">
        <v>510</v>
      </c>
      <c r="O74" s="5" t="s">
        <v>511</v>
      </c>
      <c r="P74" s="4" t="str">
        <f t="shared" si="0"/>
        <v>Outstanding</v>
      </c>
      <c r="Q74" s="13" t="s">
        <v>25</v>
      </c>
    </row>
    <row r="75" spans="1:17" ht="60" customHeight="1" x14ac:dyDescent="0.35">
      <c r="A75" s="11" t="s">
        <v>490</v>
      </c>
      <c r="B75" s="2" t="s">
        <v>512</v>
      </c>
      <c r="C75" s="1" t="s">
        <v>513</v>
      </c>
      <c r="D75" s="3" t="s">
        <v>40</v>
      </c>
      <c r="E75" s="3" t="s">
        <v>41</v>
      </c>
      <c r="F75" s="4" t="s">
        <v>22</v>
      </c>
      <c r="G75" s="4" t="s">
        <v>23</v>
      </c>
      <c r="H75" s="4" t="s">
        <v>24</v>
      </c>
      <c r="I75" s="4" t="s">
        <v>25</v>
      </c>
      <c r="J75" s="5" t="s">
        <v>25</v>
      </c>
      <c r="K75" s="5" t="s">
        <v>514</v>
      </c>
      <c r="L75" s="5" t="s">
        <v>515</v>
      </c>
      <c r="M75" s="5" t="s">
        <v>516</v>
      </c>
      <c r="N75" s="5" t="s">
        <v>517</v>
      </c>
      <c r="O75" s="5" t="s">
        <v>518</v>
      </c>
      <c r="P75" s="4" t="str">
        <f t="shared" si="0"/>
        <v>Outstanding</v>
      </c>
      <c r="Q75" s="13" t="s">
        <v>25</v>
      </c>
    </row>
    <row r="76" spans="1:17" ht="60" customHeight="1" x14ac:dyDescent="0.35">
      <c r="A76" s="11" t="s">
        <v>490</v>
      </c>
      <c r="B76" s="2" t="s">
        <v>519</v>
      </c>
      <c r="C76" s="1" t="s">
        <v>520</v>
      </c>
      <c r="D76" s="3" t="s">
        <v>40</v>
      </c>
      <c r="E76" s="3" t="s">
        <v>41</v>
      </c>
      <c r="F76" s="4" t="s">
        <v>22</v>
      </c>
      <c r="G76" s="4" t="s">
        <v>23</v>
      </c>
      <c r="H76" s="4" t="s">
        <v>24</v>
      </c>
      <c r="I76" s="4" t="s">
        <v>25</v>
      </c>
      <c r="J76" s="5" t="s">
        <v>25</v>
      </c>
      <c r="K76" s="5" t="s">
        <v>521</v>
      </c>
      <c r="L76" s="5" t="s">
        <v>522</v>
      </c>
      <c r="M76" s="5" t="s">
        <v>523</v>
      </c>
      <c r="N76" s="5" t="s">
        <v>524</v>
      </c>
      <c r="O76" s="5" t="s">
        <v>525</v>
      </c>
      <c r="P76" s="4" t="str">
        <f t="shared" si="0"/>
        <v>Outstanding</v>
      </c>
      <c r="Q76" s="13" t="s">
        <v>25</v>
      </c>
    </row>
    <row r="77" spans="1:17" ht="60" customHeight="1" x14ac:dyDescent="0.35">
      <c r="A77" s="11" t="s">
        <v>526</v>
      </c>
      <c r="B77" s="2" t="s">
        <v>527</v>
      </c>
      <c r="C77" s="1" t="s">
        <v>528</v>
      </c>
      <c r="D77" s="3" t="s">
        <v>20</v>
      </c>
      <c r="E77" s="3" t="s">
        <v>41</v>
      </c>
      <c r="F77" s="4" t="s">
        <v>22</v>
      </c>
      <c r="G77" s="4" t="s">
        <v>23</v>
      </c>
      <c r="H77" s="4" t="s">
        <v>24</v>
      </c>
      <c r="I77" s="4" t="s">
        <v>25</v>
      </c>
      <c r="J77" s="5" t="s">
        <v>25</v>
      </c>
      <c r="K77" s="5" t="s">
        <v>529</v>
      </c>
      <c r="L77" s="5" t="s">
        <v>530</v>
      </c>
      <c r="M77" s="5" t="s">
        <v>531</v>
      </c>
      <c r="N77" s="5" t="s">
        <v>532</v>
      </c>
      <c r="O77" s="5" t="s">
        <v>533</v>
      </c>
      <c r="P77" s="4" t="str">
        <f t="shared" si="0"/>
        <v>Outstanding</v>
      </c>
      <c r="Q77" s="13" t="s">
        <v>25</v>
      </c>
    </row>
    <row r="78" spans="1:17" ht="60" customHeight="1" x14ac:dyDescent="0.35">
      <c r="A78" s="11" t="s">
        <v>534</v>
      </c>
      <c r="B78" s="2" t="s">
        <v>535</v>
      </c>
      <c r="C78" s="1" t="s">
        <v>536</v>
      </c>
      <c r="D78" s="3" t="s">
        <v>20</v>
      </c>
      <c r="E78" s="3" t="s">
        <v>41</v>
      </c>
      <c r="F78" s="4" t="s">
        <v>22</v>
      </c>
      <c r="G78" s="4" t="s">
        <v>23</v>
      </c>
      <c r="H78" s="4" t="s">
        <v>24</v>
      </c>
      <c r="I78" s="4" t="s">
        <v>25</v>
      </c>
      <c r="J78" s="5" t="s">
        <v>25</v>
      </c>
      <c r="K78" s="5" t="s">
        <v>537</v>
      </c>
      <c r="L78" s="5" t="s">
        <v>538</v>
      </c>
      <c r="M78" s="5" t="s">
        <v>539</v>
      </c>
      <c r="N78" s="5" t="s">
        <v>540</v>
      </c>
      <c r="O78" s="5" t="s">
        <v>541</v>
      </c>
      <c r="P78" s="4" t="str">
        <f t="shared" si="0"/>
        <v>Outstanding</v>
      </c>
      <c r="Q78" s="13" t="s">
        <v>25</v>
      </c>
    </row>
    <row r="79" spans="1:17" ht="60" customHeight="1" x14ac:dyDescent="0.35">
      <c r="A79" s="11" t="s">
        <v>534</v>
      </c>
      <c r="B79" s="2" t="s">
        <v>542</v>
      </c>
      <c r="C79" s="1" t="s">
        <v>543</v>
      </c>
      <c r="D79" s="3" t="s">
        <v>40</v>
      </c>
      <c r="E79" s="3" t="s">
        <v>41</v>
      </c>
      <c r="F79" s="4" t="s">
        <v>22</v>
      </c>
      <c r="G79" s="4" t="s">
        <v>23</v>
      </c>
      <c r="H79" s="4" t="s">
        <v>24</v>
      </c>
      <c r="I79" s="4" t="s">
        <v>25</v>
      </c>
      <c r="J79" s="5" t="s">
        <v>25</v>
      </c>
      <c r="K79" s="5" t="s">
        <v>544</v>
      </c>
      <c r="L79" s="5" t="s">
        <v>545</v>
      </c>
      <c r="M79" s="5" t="s">
        <v>546</v>
      </c>
      <c r="N79" s="5" t="s">
        <v>547</v>
      </c>
      <c r="O79" s="5" t="s">
        <v>548</v>
      </c>
      <c r="P79" s="4" t="str">
        <f t="shared" si="0"/>
        <v>Outstanding</v>
      </c>
      <c r="Q79" s="13" t="s">
        <v>25</v>
      </c>
    </row>
    <row r="80" spans="1:17" ht="60" customHeight="1" x14ac:dyDescent="0.35">
      <c r="A80" s="11" t="s">
        <v>549</v>
      </c>
      <c r="B80" s="2" t="s">
        <v>550</v>
      </c>
      <c r="C80" s="1" t="s">
        <v>551</v>
      </c>
      <c r="D80" s="3" t="s">
        <v>20</v>
      </c>
      <c r="E80" s="3" t="s">
        <v>41</v>
      </c>
      <c r="F80" s="4" t="s">
        <v>22</v>
      </c>
      <c r="G80" s="4" t="s">
        <v>23</v>
      </c>
      <c r="H80" s="4" t="s">
        <v>24</v>
      </c>
      <c r="I80" s="4" t="s">
        <v>25</v>
      </c>
      <c r="J80" s="5" t="s">
        <v>25</v>
      </c>
      <c r="K80" s="5" t="s">
        <v>552</v>
      </c>
      <c r="L80" s="5" t="s">
        <v>553</v>
      </c>
      <c r="M80" s="5" t="s">
        <v>554</v>
      </c>
      <c r="N80" s="5" t="s">
        <v>555</v>
      </c>
      <c r="O80" s="5" t="s">
        <v>541</v>
      </c>
      <c r="P80" s="4" t="str">
        <f t="shared" si="0"/>
        <v>Outstanding</v>
      </c>
      <c r="Q80" s="13" t="s">
        <v>25</v>
      </c>
    </row>
    <row r="81" spans="1:17" ht="60" customHeight="1" x14ac:dyDescent="0.35">
      <c r="A81" s="11" t="s">
        <v>556</v>
      </c>
      <c r="B81" s="2" t="s">
        <v>557</v>
      </c>
      <c r="C81" s="1" t="s">
        <v>558</v>
      </c>
      <c r="D81" s="3" t="s">
        <v>20</v>
      </c>
      <c r="E81" s="3" t="s">
        <v>41</v>
      </c>
      <c r="F81" s="4" t="s">
        <v>22</v>
      </c>
      <c r="G81" s="4" t="s">
        <v>23</v>
      </c>
      <c r="H81" s="4" t="s">
        <v>24</v>
      </c>
      <c r="I81" s="4" t="s">
        <v>25</v>
      </c>
      <c r="J81" s="5" t="s">
        <v>25</v>
      </c>
      <c r="K81" s="5" t="s">
        <v>559</v>
      </c>
      <c r="L81" s="5" t="s">
        <v>560</v>
      </c>
      <c r="M81" s="5" t="s">
        <v>561</v>
      </c>
      <c r="N81" s="5" t="s">
        <v>562</v>
      </c>
      <c r="O81" s="5" t="s">
        <v>563</v>
      </c>
      <c r="P81" s="4" t="str">
        <f t="shared" si="0"/>
        <v>Outstanding</v>
      </c>
      <c r="Q81" s="13" t="s">
        <v>25</v>
      </c>
    </row>
    <row r="82" spans="1:17" ht="60" customHeight="1" x14ac:dyDescent="0.35">
      <c r="A82" s="11" t="s">
        <v>556</v>
      </c>
      <c r="B82" s="2" t="s">
        <v>564</v>
      </c>
      <c r="C82" s="1" t="s">
        <v>565</v>
      </c>
      <c r="D82" s="3" t="s">
        <v>20</v>
      </c>
      <c r="E82" s="3" t="s">
        <v>41</v>
      </c>
      <c r="F82" s="4" t="s">
        <v>22</v>
      </c>
      <c r="G82" s="4" t="s">
        <v>23</v>
      </c>
      <c r="H82" s="4" t="s">
        <v>24</v>
      </c>
      <c r="I82" s="4" t="s">
        <v>25</v>
      </c>
      <c r="J82" s="5" t="s">
        <v>25</v>
      </c>
      <c r="K82" s="5" t="s">
        <v>566</v>
      </c>
      <c r="L82" s="5" t="s">
        <v>567</v>
      </c>
      <c r="M82" s="5" t="s">
        <v>568</v>
      </c>
      <c r="N82" s="5" t="s">
        <v>569</v>
      </c>
      <c r="O82" s="5" t="s">
        <v>541</v>
      </c>
      <c r="P82" s="4" t="str">
        <f t="shared" si="0"/>
        <v>Outstanding</v>
      </c>
      <c r="Q82" s="13" t="s">
        <v>25</v>
      </c>
    </row>
    <row r="83" spans="1:17" ht="60" customHeight="1" x14ac:dyDescent="0.35">
      <c r="A83" s="11" t="s">
        <v>556</v>
      </c>
      <c r="B83" s="2" t="s">
        <v>570</v>
      </c>
      <c r="C83" s="1" t="s">
        <v>571</v>
      </c>
      <c r="D83" s="3" t="s">
        <v>20</v>
      </c>
      <c r="E83" s="3" t="s">
        <v>41</v>
      </c>
      <c r="F83" s="4" t="s">
        <v>22</v>
      </c>
      <c r="G83" s="4" t="s">
        <v>23</v>
      </c>
      <c r="H83" s="4" t="s">
        <v>24</v>
      </c>
      <c r="I83" s="4" t="s">
        <v>25</v>
      </c>
      <c r="J83" s="5" t="s">
        <v>25</v>
      </c>
      <c r="K83" s="5" t="s">
        <v>572</v>
      </c>
      <c r="L83" s="5" t="s">
        <v>573</v>
      </c>
      <c r="M83" s="5" t="s">
        <v>574</v>
      </c>
      <c r="N83" s="5" t="s">
        <v>575</v>
      </c>
      <c r="O83" s="5" t="s">
        <v>541</v>
      </c>
      <c r="P83" s="4" t="str">
        <f t="shared" si="0"/>
        <v>Outstanding</v>
      </c>
      <c r="Q83" s="13" t="s">
        <v>25</v>
      </c>
    </row>
    <row r="84" spans="1:17" ht="60" customHeight="1" x14ac:dyDescent="0.35">
      <c r="A84" s="11" t="s">
        <v>556</v>
      </c>
      <c r="B84" s="2" t="s">
        <v>576</v>
      </c>
      <c r="C84" s="1" t="s">
        <v>577</v>
      </c>
      <c r="D84" s="3" t="s">
        <v>20</v>
      </c>
      <c r="E84" s="3" t="s">
        <v>41</v>
      </c>
      <c r="F84" s="4" t="s">
        <v>22</v>
      </c>
      <c r="G84" s="4" t="s">
        <v>23</v>
      </c>
      <c r="H84" s="4" t="s">
        <v>24</v>
      </c>
      <c r="I84" s="4" t="s">
        <v>25</v>
      </c>
      <c r="J84" s="5" t="s">
        <v>25</v>
      </c>
      <c r="K84" s="5" t="s">
        <v>578</v>
      </c>
      <c r="L84" s="5" t="s">
        <v>579</v>
      </c>
      <c r="M84" s="5" t="s">
        <v>580</v>
      </c>
      <c r="N84" s="5" t="s">
        <v>581</v>
      </c>
      <c r="O84" s="5" t="s">
        <v>541</v>
      </c>
      <c r="P84" s="4" t="str">
        <f t="shared" si="0"/>
        <v>Outstanding</v>
      </c>
      <c r="Q84" s="13" t="s">
        <v>25</v>
      </c>
    </row>
    <row r="85" spans="1:17" ht="60" customHeight="1" x14ac:dyDescent="0.35">
      <c r="A85" s="11" t="s">
        <v>582</v>
      </c>
      <c r="B85" s="2" t="s">
        <v>583</v>
      </c>
      <c r="C85" s="1" t="s">
        <v>584</v>
      </c>
      <c r="D85" s="3" t="s">
        <v>20</v>
      </c>
      <c r="E85" s="3" t="s">
        <v>41</v>
      </c>
      <c r="F85" s="4" t="s">
        <v>22</v>
      </c>
      <c r="G85" s="4" t="s">
        <v>23</v>
      </c>
      <c r="H85" s="4" t="s">
        <v>24</v>
      </c>
      <c r="I85" s="4" t="s">
        <v>25</v>
      </c>
      <c r="J85" s="5" t="s">
        <v>25</v>
      </c>
      <c r="K85" s="5" t="s">
        <v>585</v>
      </c>
      <c r="L85" s="5" t="s">
        <v>586</v>
      </c>
      <c r="M85" s="5" t="s">
        <v>587</v>
      </c>
      <c r="N85" s="5" t="s">
        <v>588</v>
      </c>
      <c r="O85" s="5" t="s">
        <v>541</v>
      </c>
      <c r="P85" s="4" t="str">
        <f t="shared" si="0"/>
        <v>Outstanding</v>
      </c>
      <c r="Q85" s="13" t="s">
        <v>25</v>
      </c>
    </row>
    <row r="86" spans="1:17" ht="60" customHeight="1" x14ac:dyDescent="0.35">
      <c r="A86" s="11" t="s">
        <v>589</v>
      </c>
      <c r="B86" s="2" t="s">
        <v>590</v>
      </c>
      <c r="C86" s="1" t="s">
        <v>591</v>
      </c>
      <c r="D86" s="3" t="s">
        <v>20</v>
      </c>
      <c r="E86" s="3" t="s">
        <v>41</v>
      </c>
      <c r="F86" s="4" t="s">
        <v>22</v>
      </c>
      <c r="G86" s="4" t="s">
        <v>23</v>
      </c>
      <c r="H86" s="4" t="s">
        <v>24</v>
      </c>
      <c r="I86" s="4" t="s">
        <v>25</v>
      </c>
      <c r="J86" s="5" t="s">
        <v>25</v>
      </c>
      <c r="K86" s="5" t="s">
        <v>592</v>
      </c>
      <c r="L86" s="5" t="s">
        <v>593</v>
      </c>
      <c r="M86" s="5" t="s">
        <v>594</v>
      </c>
      <c r="N86" s="5" t="s">
        <v>595</v>
      </c>
      <c r="O86" s="5" t="s">
        <v>596</v>
      </c>
      <c r="P86" s="4" t="str">
        <f t="shared" si="0"/>
        <v>Outstanding</v>
      </c>
      <c r="Q86" s="13" t="s">
        <v>25</v>
      </c>
    </row>
    <row r="87" spans="1:17" ht="60" customHeight="1" x14ac:dyDescent="0.35">
      <c r="A87" s="11" t="s">
        <v>597</v>
      </c>
      <c r="B87" s="2" t="s">
        <v>598</v>
      </c>
      <c r="C87" s="1" t="s">
        <v>599</v>
      </c>
      <c r="D87" s="3" t="s">
        <v>20</v>
      </c>
      <c r="E87" s="3" t="s">
        <v>21</v>
      </c>
      <c r="F87" s="4" t="s">
        <v>22</v>
      </c>
      <c r="G87" s="4" t="s">
        <v>23</v>
      </c>
      <c r="H87" s="4" t="s">
        <v>24</v>
      </c>
      <c r="I87" s="4" t="s">
        <v>25</v>
      </c>
      <c r="J87" s="5" t="s">
        <v>25</v>
      </c>
      <c r="K87" s="5" t="s">
        <v>600</v>
      </c>
      <c r="L87" s="5" t="s">
        <v>601</v>
      </c>
      <c r="M87" s="5" t="s">
        <v>602</v>
      </c>
      <c r="N87" s="5" t="s">
        <v>603</v>
      </c>
      <c r="O87" s="5" t="s">
        <v>604</v>
      </c>
      <c r="P87" s="4" t="str">
        <f t="shared" si="0"/>
        <v>Outstanding</v>
      </c>
      <c r="Q87" s="13" t="s">
        <v>25</v>
      </c>
    </row>
    <row r="88" spans="1:17" ht="60" customHeight="1" x14ac:dyDescent="0.35">
      <c r="A88" s="11" t="s">
        <v>597</v>
      </c>
      <c r="B88" s="2" t="s">
        <v>605</v>
      </c>
      <c r="C88" s="1" t="s">
        <v>606</v>
      </c>
      <c r="D88" s="3" t="s">
        <v>40</v>
      </c>
      <c r="E88" s="3" t="s">
        <v>21</v>
      </c>
      <c r="F88" s="4" t="s">
        <v>22</v>
      </c>
      <c r="G88" s="4" t="s">
        <v>23</v>
      </c>
      <c r="H88" s="4" t="s">
        <v>24</v>
      </c>
      <c r="I88" s="4" t="s">
        <v>25</v>
      </c>
      <c r="J88" s="5" t="s">
        <v>25</v>
      </c>
      <c r="K88" s="5" t="s">
        <v>607</v>
      </c>
      <c r="L88" s="5" t="s">
        <v>608</v>
      </c>
      <c r="M88" s="5" t="s">
        <v>609</v>
      </c>
      <c r="N88" s="5" t="s">
        <v>610</v>
      </c>
      <c r="O88" s="5" t="s">
        <v>611</v>
      </c>
      <c r="P88" s="4" t="str">
        <f t="shared" si="0"/>
        <v>Outstanding</v>
      </c>
      <c r="Q88" s="13" t="s">
        <v>25</v>
      </c>
    </row>
    <row r="89" spans="1:17" ht="60" customHeight="1" x14ac:dyDescent="0.35">
      <c r="A89" s="11" t="s">
        <v>597</v>
      </c>
      <c r="B89" s="2" t="s">
        <v>612</v>
      </c>
      <c r="C89" s="1" t="s">
        <v>613</v>
      </c>
      <c r="D89" s="3" t="s">
        <v>20</v>
      </c>
      <c r="E89" s="3" t="s">
        <v>21</v>
      </c>
      <c r="F89" s="4" t="s">
        <v>22</v>
      </c>
      <c r="G89" s="4" t="s">
        <v>23</v>
      </c>
      <c r="H89" s="4" t="s">
        <v>24</v>
      </c>
      <c r="I89" s="4" t="s">
        <v>25</v>
      </c>
      <c r="J89" s="5" t="s">
        <v>25</v>
      </c>
      <c r="K89" s="5" t="s">
        <v>614</v>
      </c>
      <c r="L89" s="5" t="s">
        <v>615</v>
      </c>
      <c r="M89" s="5"/>
      <c r="N89" s="5" t="s">
        <v>616</v>
      </c>
      <c r="O89" s="5" t="s">
        <v>617</v>
      </c>
      <c r="P89" s="4" t="str">
        <f t="shared" si="0"/>
        <v>Outstanding</v>
      </c>
      <c r="Q89" s="13" t="s">
        <v>25</v>
      </c>
    </row>
    <row r="90" spans="1:17" ht="60" customHeight="1" x14ac:dyDescent="0.35">
      <c r="A90" s="11" t="s">
        <v>597</v>
      </c>
      <c r="B90" s="2" t="s">
        <v>618</v>
      </c>
      <c r="C90" s="1" t="s">
        <v>619</v>
      </c>
      <c r="D90" s="3" t="s">
        <v>20</v>
      </c>
      <c r="E90" s="3" t="s">
        <v>21</v>
      </c>
      <c r="F90" s="4" t="s">
        <v>22</v>
      </c>
      <c r="G90" s="4" t="s">
        <v>23</v>
      </c>
      <c r="H90" s="4" t="s">
        <v>24</v>
      </c>
      <c r="I90" s="4" t="s">
        <v>25</v>
      </c>
      <c r="J90" s="5" t="s">
        <v>25</v>
      </c>
      <c r="K90" s="5" t="s">
        <v>620</v>
      </c>
      <c r="L90" s="5" t="s">
        <v>621</v>
      </c>
      <c r="M90" s="5"/>
      <c r="N90" s="5" t="s">
        <v>622</v>
      </c>
      <c r="O90" s="5" t="s">
        <v>623</v>
      </c>
      <c r="P90" s="4" t="str">
        <f t="shared" si="0"/>
        <v>Outstanding</v>
      </c>
      <c r="Q90" s="13" t="s">
        <v>25</v>
      </c>
    </row>
    <row r="91" spans="1:17" ht="60" customHeight="1" x14ac:dyDescent="0.35">
      <c r="A91" s="11" t="s">
        <v>597</v>
      </c>
      <c r="B91" s="2" t="s">
        <v>624</v>
      </c>
      <c r="C91" s="1" t="s">
        <v>625</v>
      </c>
      <c r="D91" s="3" t="s">
        <v>20</v>
      </c>
      <c r="E91" s="3" t="s">
        <v>21</v>
      </c>
      <c r="F91" s="4" t="s">
        <v>22</v>
      </c>
      <c r="G91" s="4" t="s">
        <v>23</v>
      </c>
      <c r="H91" s="4" t="s">
        <v>24</v>
      </c>
      <c r="I91" s="4" t="s">
        <v>25</v>
      </c>
      <c r="J91" s="5" t="s">
        <v>25</v>
      </c>
      <c r="K91" s="5" t="s">
        <v>626</v>
      </c>
      <c r="L91" s="5" t="s">
        <v>627</v>
      </c>
      <c r="M91" s="5" t="s">
        <v>628</v>
      </c>
      <c r="N91" s="5" t="s">
        <v>629</v>
      </c>
      <c r="O91" s="5" t="s">
        <v>630</v>
      </c>
      <c r="P91" s="4" t="str">
        <f t="shared" si="0"/>
        <v>Outstanding</v>
      </c>
      <c r="Q91" s="13" t="s">
        <v>25</v>
      </c>
    </row>
    <row r="92" spans="1:17" ht="60" customHeight="1" x14ac:dyDescent="0.35">
      <c r="A92" s="11" t="s">
        <v>597</v>
      </c>
      <c r="B92" s="2" t="s">
        <v>631</v>
      </c>
      <c r="C92" s="1" t="s">
        <v>632</v>
      </c>
      <c r="D92" s="3" t="s">
        <v>20</v>
      </c>
      <c r="E92" s="3" t="s">
        <v>21</v>
      </c>
      <c r="F92" s="4" t="s">
        <v>22</v>
      </c>
      <c r="G92" s="4" t="s">
        <v>23</v>
      </c>
      <c r="H92" s="4" t="s">
        <v>24</v>
      </c>
      <c r="I92" s="4" t="s">
        <v>25</v>
      </c>
      <c r="J92" s="5" t="s">
        <v>25</v>
      </c>
      <c r="K92" s="5" t="s">
        <v>633</v>
      </c>
      <c r="L92" s="5" t="s">
        <v>634</v>
      </c>
      <c r="M92" s="5" t="s">
        <v>635</v>
      </c>
      <c r="N92" s="5" t="s">
        <v>636</v>
      </c>
      <c r="O92" s="5"/>
      <c r="P92" s="4" t="str">
        <f t="shared" si="0"/>
        <v>Outstanding</v>
      </c>
      <c r="Q92" s="13" t="s">
        <v>25</v>
      </c>
    </row>
    <row r="93" spans="1:17" ht="60" customHeight="1" x14ac:dyDescent="0.35">
      <c r="A93" s="11" t="s">
        <v>597</v>
      </c>
      <c r="B93" s="2" t="s">
        <v>637</v>
      </c>
      <c r="C93" s="1" t="s">
        <v>638</v>
      </c>
      <c r="D93" s="3" t="s">
        <v>40</v>
      </c>
      <c r="E93" s="3" t="s">
        <v>41</v>
      </c>
      <c r="F93" s="4" t="s">
        <v>22</v>
      </c>
      <c r="G93" s="4" t="s">
        <v>23</v>
      </c>
      <c r="H93" s="4" t="s">
        <v>24</v>
      </c>
      <c r="I93" s="4" t="s">
        <v>25</v>
      </c>
      <c r="J93" s="5" t="s">
        <v>25</v>
      </c>
      <c r="K93" s="5" t="s">
        <v>639</v>
      </c>
      <c r="L93" s="5" t="s">
        <v>640</v>
      </c>
      <c r="M93" s="5" t="s">
        <v>641</v>
      </c>
      <c r="N93" s="5" t="s">
        <v>642</v>
      </c>
      <c r="O93" s="5" t="s">
        <v>643</v>
      </c>
      <c r="P93" s="4" t="str">
        <f t="shared" si="0"/>
        <v>Outstanding</v>
      </c>
      <c r="Q93" s="13" t="s">
        <v>25</v>
      </c>
    </row>
    <row r="94" spans="1:17" ht="60" customHeight="1" x14ac:dyDescent="0.35">
      <c r="A94" s="11" t="s">
        <v>644</v>
      </c>
      <c r="B94" s="2" t="s">
        <v>645</v>
      </c>
      <c r="C94" s="1" t="s">
        <v>646</v>
      </c>
      <c r="D94" s="3" t="s">
        <v>40</v>
      </c>
      <c r="E94" s="3" t="s">
        <v>41</v>
      </c>
      <c r="F94" s="4" t="s">
        <v>22</v>
      </c>
      <c r="G94" s="4" t="s">
        <v>23</v>
      </c>
      <c r="H94" s="4" t="s">
        <v>24</v>
      </c>
      <c r="I94" s="4" t="s">
        <v>25</v>
      </c>
      <c r="J94" s="5" t="s">
        <v>25</v>
      </c>
      <c r="K94" s="5" t="s">
        <v>647</v>
      </c>
      <c r="L94" s="5" t="s">
        <v>648</v>
      </c>
      <c r="M94" s="5" t="s">
        <v>649</v>
      </c>
      <c r="N94" s="5" t="s">
        <v>650</v>
      </c>
      <c r="O94" s="5" t="s">
        <v>651</v>
      </c>
      <c r="P94" s="4" t="str">
        <f t="shared" si="0"/>
        <v>Outstanding</v>
      </c>
      <c r="Q94" s="13" t="s">
        <v>25</v>
      </c>
    </row>
    <row r="95" spans="1:17" ht="60" customHeight="1" x14ac:dyDescent="0.35">
      <c r="A95" s="11" t="s">
        <v>652</v>
      </c>
      <c r="B95" s="2" t="s">
        <v>653</v>
      </c>
      <c r="C95" s="1" t="s">
        <v>654</v>
      </c>
      <c r="D95" s="3" t="s">
        <v>20</v>
      </c>
      <c r="E95" s="3" t="s">
        <v>21</v>
      </c>
      <c r="F95" s="4" t="s">
        <v>22</v>
      </c>
      <c r="G95" s="4" t="s">
        <v>23</v>
      </c>
      <c r="H95" s="4" t="s">
        <v>24</v>
      </c>
      <c r="I95" s="4" t="s">
        <v>25</v>
      </c>
      <c r="J95" s="5" t="s">
        <v>25</v>
      </c>
      <c r="K95" s="5" t="s">
        <v>655</v>
      </c>
      <c r="L95" s="5" t="s">
        <v>656</v>
      </c>
      <c r="M95" s="5" t="s">
        <v>657</v>
      </c>
      <c r="N95" s="5" t="s">
        <v>658</v>
      </c>
      <c r="O95" s="5" t="s">
        <v>659</v>
      </c>
      <c r="P95" s="4" t="str">
        <f t="shared" si="0"/>
        <v>Outstanding</v>
      </c>
      <c r="Q95" s="13" t="s">
        <v>25</v>
      </c>
    </row>
    <row r="96" spans="1:17" ht="60" customHeight="1" x14ac:dyDescent="0.35">
      <c r="A96" s="11" t="s">
        <v>652</v>
      </c>
      <c r="B96" s="2" t="s">
        <v>660</v>
      </c>
      <c r="C96" s="1" t="s">
        <v>661</v>
      </c>
      <c r="D96" s="3" t="s">
        <v>20</v>
      </c>
      <c r="E96" s="3" t="s">
        <v>21</v>
      </c>
      <c r="F96" s="4" t="s">
        <v>22</v>
      </c>
      <c r="G96" s="4" t="s">
        <v>23</v>
      </c>
      <c r="H96" s="4" t="s">
        <v>24</v>
      </c>
      <c r="I96" s="4" t="s">
        <v>25</v>
      </c>
      <c r="J96" s="5" t="s">
        <v>25</v>
      </c>
      <c r="K96" s="5" t="s">
        <v>662</v>
      </c>
      <c r="L96" s="5" t="s">
        <v>663</v>
      </c>
      <c r="M96" s="5" t="s">
        <v>657</v>
      </c>
      <c r="N96" s="5" t="s">
        <v>664</v>
      </c>
      <c r="O96" s="5" t="s">
        <v>659</v>
      </c>
      <c r="P96" s="4" t="str">
        <f t="shared" si="0"/>
        <v>Outstanding</v>
      </c>
      <c r="Q96" s="13" t="s">
        <v>25</v>
      </c>
    </row>
    <row r="97" spans="1:17" ht="60" customHeight="1" x14ac:dyDescent="0.35">
      <c r="A97" s="11" t="s">
        <v>652</v>
      </c>
      <c r="B97" s="2" t="s">
        <v>665</v>
      </c>
      <c r="C97" s="1" t="s">
        <v>666</v>
      </c>
      <c r="D97" s="3" t="s">
        <v>20</v>
      </c>
      <c r="E97" s="3" t="s">
        <v>21</v>
      </c>
      <c r="F97" s="4" t="s">
        <v>22</v>
      </c>
      <c r="G97" s="4" t="s">
        <v>23</v>
      </c>
      <c r="H97" s="4" t="s">
        <v>24</v>
      </c>
      <c r="I97" s="4" t="s">
        <v>25</v>
      </c>
      <c r="J97" s="5" t="s">
        <v>25</v>
      </c>
      <c r="K97" s="5" t="s">
        <v>667</v>
      </c>
      <c r="L97" s="5" t="s">
        <v>668</v>
      </c>
      <c r="M97" s="5" t="s">
        <v>669</v>
      </c>
      <c r="N97" s="5" t="s">
        <v>670</v>
      </c>
      <c r="O97" s="5" t="s">
        <v>671</v>
      </c>
      <c r="P97" s="4" t="str">
        <f t="shared" si="0"/>
        <v>Outstanding</v>
      </c>
      <c r="Q97" s="13" t="s">
        <v>25</v>
      </c>
    </row>
    <row r="98" spans="1:17" ht="60" customHeight="1" x14ac:dyDescent="0.35">
      <c r="A98" s="11" t="s">
        <v>652</v>
      </c>
      <c r="B98" s="2" t="s">
        <v>672</v>
      </c>
      <c r="C98" s="1" t="s">
        <v>673</v>
      </c>
      <c r="D98" s="3" t="s">
        <v>20</v>
      </c>
      <c r="E98" s="3" t="s">
        <v>21</v>
      </c>
      <c r="F98" s="4" t="s">
        <v>22</v>
      </c>
      <c r="G98" s="4" t="s">
        <v>23</v>
      </c>
      <c r="H98" s="4" t="s">
        <v>24</v>
      </c>
      <c r="I98" s="4" t="s">
        <v>25</v>
      </c>
      <c r="J98" s="5" t="s">
        <v>25</v>
      </c>
      <c r="K98" s="5" t="s">
        <v>674</v>
      </c>
      <c r="L98" s="5" t="s">
        <v>675</v>
      </c>
      <c r="M98" s="5" t="s">
        <v>669</v>
      </c>
      <c r="N98" s="5" t="s">
        <v>676</v>
      </c>
      <c r="O98" s="5" t="s">
        <v>671</v>
      </c>
      <c r="P98" s="4" t="str">
        <f t="shared" si="0"/>
        <v>Outstanding</v>
      </c>
      <c r="Q98" s="13" t="s">
        <v>25</v>
      </c>
    </row>
    <row r="99" spans="1:17" ht="60" customHeight="1" x14ac:dyDescent="0.35">
      <c r="A99" s="11" t="s">
        <v>652</v>
      </c>
      <c r="B99" s="2" t="s">
        <v>677</v>
      </c>
      <c r="C99" s="1" t="s">
        <v>678</v>
      </c>
      <c r="D99" s="3" t="s">
        <v>20</v>
      </c>
      <c r="E99" s="3" t="s">
        <v>21</v>
      </c>
      <c r="F99" s="4" t="s">
        <v>22</v>
      </c>
      <c r="G99" s="4" t="s">
        <v>23</v>
      </c>
      <c r="H99" s="4" t="s">
        <v>24</v>
      </c>
      <c r="I99" s="4" t="s">
        <v>25</v>
      </c>
      <c r="J99" s="5" t="s">
        <v>25</v>
      </c>
      <c r="K99" s="5" t="s">
        <v>679</v>
      </c>
      <c r="L99" s="5" t="s">
        <v>680</v>
      </c>
      <c r="M99" s="5" t="s">
        <v>681</v>
      </c>
      <c r="N99" s="5" t="s">
        <v>682</v>
      </c>
      <c r="O99" s="5" t="s">
        <v>683</v>
      </c>
      <c r="P99" s="4" t="str">
        <f t="shared" si="0"/>
        <v>Outstanding</v>
      </c>
      <c r="Q99" s="13" t="s">
        <v>25</v>
      </c>
    </row>
    <row r="100" spans="1:17" ht="60" customHeight="1" x14ac:dyDescent="0.35">
      <c r="A100" s="11" t="s">
        <v>652</v>
      </c>
      <c r="B100" s="2" t="s">
        <v>684</v>
      </c>
      <c r="C100" s="1" t="s">
        <v>685</v>
      </c>
      <c r="D100" s="3" t="s">
        <v>20</v>
      </c>
      <c r="E100" s="3" t="s">
        <v>41</v>
      </c>
      <c r="F100" s="4" t="s">
        <v>22</v>
      </c>
      <c r="G100" s="4" t="s">
        <v>23</v>
      </c>
      <c r="H100" s="4" t="s">
        <v>24</v>
      </c>
      <c r="I100" s="4" t="s">
        <v>25</v>
      </c>
      <c r="J100" s="5" t="s">
        <v>25</v>
      </c>
      <c r="K100" s="5" t="s">
        <v>686</v>
      </c>
      <c r="L100" s="5" t="s">
        <v>687</v>
      </c>
      <c r="M100" s="5" t="s">
        <v>688</v>
      </c>
      <c r="N100" s="5" t="s">
        <v>689</v>
      </c>
      <c r="O100" s="5" t="s">
        <v>690</v>
      </c>
      <c r="P100" s="4" t="str">
        <f t="shared" si="0"/>
        <v>Outstanding</v>
      </c>
      <c r="Q100" s="13" t="s">
        <v>25</v>
      </c>
    </row>
    <row r="101" spans="1:17" ht="60" customHeight="1" x14ac:dyDescent="0.35">
      <c r="A101" s="11" t="s">
        <v>652</v>
      </c>
      <c r="B101" s="2" t="s">
        <v>691</v>
      </c>
      <c r="C101" s="1" t="s">
        <v>692</v>
      </c>
      <c r="D101" s="3" t="s">
        <v>20</v>
      </c>
      <c r="E101" s="3" t="s">
        <v>21</v>
      </c>
      <c r="F101" s="4" t="s">
        <v>22</v>
      </c>
      <c r="G101" s="4" t="s">
        <v>23</v>
      </c>
      <c r="H101" s="4" t="s">
        <v>24</v>
      </c>
      <c r="I101" s="4" t="s">
        <v>25</v>
      </c>
      <c r="J101" s="5" t="s">
        <v>25</v>
      </c>
      <c r="K101" s="5" t="s">
        <v>693</v>
      </c>
      <c r="L101" s="5" t="s">
        <v>694</v>
      </c>
      <c r="M101" s="5" t="s">
        <v>695</v>
      </c>
      <c r="N101" s="5" t="s">
        <v>696</v>
      </c>
      <c r="O101" s="5" t="s">
        <v>697</v>
      </c>
      <c r="P101" s="4" t="str">
        <f t="shared" si="0"/>
        <v>Outstanding</v>
      </c>
      <c r="Q101" s="13" t="s">
        <v>25</v>
      </c>
    </row>
    <row r="102" spans="1:17" ht="60" customHeight="1" x14ac:dyDescent="0.35">
      <c r="A102" s="11" t="s">
        <v>652</v>
      </c>
      <c r="B102" s="2" t="s">
        <v>698</v>
      </c>
      <c r="C102" s="1" t="s">
        <v>699</v>
      </c>
      <c r="D102" s="3" t="s">
        <v>20</v>
      </c>
      <c r="E102" s="3" t="s">
        <v>41</v>
      </c>
      <c r="F102" s="4" t="s">
        <v>22</v>
      </c>
      <c r="G102" s="4" t="s">
        <v>23</v>
      </c>
      <c r="H102" s="4" t="s">
        <v>24</v>
      </c>
      <c r="I102" s="4" t="s">
        <v>25</v>
      </c>
      <c r="J102" s="5" t="s">
        <v>25</v>
      </c>
      <c r="K102" s="5" t="s">
        <v>700</v>
      </c>
      <c r="L102" s="5" t="s">
        <v>701</v>
      </c>
      <c r="M102" s="5" t="s">
        <v>702</v>
      </c>
      <c r="N102" s="5" t="s">
        <v>703</v>
      </c>
      <c r="O102" s="5" t="s">
        <v>704</v>
      </c>
      <c r="P102" s="4" t="str">
        <f t="shared" si="0"/>
        <v>Outstanding</v>
      </c>
      <c r="Q102" s="13" t="s">
        <v>25</v>
      </c>
    </row>
    <row r="103" spans="1:17" ht="60" customHeight="1" x14ac:dyDescent="0.35">
      <c r="A103" s="11" t="s">
        <v>652</v>
      </c>
      <c r="B103" s="2" t="s">
        <v>705</v>
      </c>
      <c r="C103" s="1" t="s">
        <v>706</v>
      </c>
      <c r="D103" s="3" t="s">
        <v>20</v>
      </c>
      <c r="E103" s="3" t="s">
        <v>41</v>
      </c>
      <c r="F103" s="4" t="s">
        <v>22</v>
      </c>
      <c r="G103" s="4" t="s">
        <v>23</v>
      </c>
      <c r="H103" s="4" t="s">
        <v>24</v>
      </c>
      <c r="I103" s="4" t="s">
        <v>25</v>
      </c>
      <c r="J103" s="5" t="s">
        <v>25</v>
      </c>
      <c r="K103" s="5" t="s">
        <v>707</v>
      </c>
      <c r="L103" s="5" t="s">
        <v>708</v>
      </c>
      <c r="M103" s="5" t="s">
        <v>709</v>
      </c>
      <c r="N103" s="5" t="s">
        <v>710</v>
      </c>
      <c r="O103" s="5" t="s">
        <v>711</v>
      </c>
      <c r="P103" s="4" t="str">
        <f t="shared" si="0"/>
        <v>Outstanding</v>
      </c>
      <c r="Q103" s="13" t="s">
        <v>25</v>
      </c>
    </row>
    <row r="104" spans="1:17" ht="60" customHeight="1" x14ac:dyDescent="0.35">
      <c r="A104" s="11" t="s">
        <v>652</v>
      </c>
      <c r="B104" s="2" t="s">
        <v>712</v>
      </c>
      <c r="C104" s="1" t="s">
        <v>713</v>
      </c>
      <c r="D104" s="3" t="s">
        <v>40</v>
      </c>
      <c r="E104" s="3" t="s">
        <v>41</v>
      </c>
      <c r="F104" s="4" t="s">
        <v>22</v>
      </c>
      <c r="G104" s="4" t="s">
        <v>23</v>
      </c>
      <c r="H104" s="4" t="s">
        <v>24</v>
      </c>
      <c r="I104" s="4" t="s">
        <v>25</v>
      </c>
      <c r="J104" s="5" t="s">
        <v>25</v>
      </c>
      <c r="K104" s="5" t="s">
        <v>714</v>
      </c>
      <c r="L104" s="5" t="s">
        <v>715</v>
      </c>
      <c r="M104" s="5" t="s">
        <v>716</v>
      </c>
      <c r="N104" s="5" t="s">
        <v>717</v>
      </c>
      <c r="O104" s="5"/>
      <c r="P104" s="4" t="str">
        <f t="shared" si="0"/>
        <v>Outstanding</v>
      </c>
      <c r="Q104" s="13" t="s">
        <v>25</v>
      </c>
    </row>
    <row r="105" spans="1:17" ht="60" customHeight="1" x14ac:dyDescent="0.35">
      <c r="A105" s="11" t="s">
        <v>652</v>
      </c>
      <c r="B105" s="2" t="s">
        <v>718</v>
      </c>
      <c r="C105" s="1" t="s">
        <v>719</v>
      </c>
      <c r="D105" s="3" t="s">
        <v>20</v>
      </c>
      <c r="E105" s="3" t="s">
        <v>21</v>
      </c>
      <c r="F105" s="4" t="s">
        <v>22</v>
      </c>
      <c r="G105" s="4" t="s">
        <v>23</v>
      </c>
      <c r="H105" s="4" t="s">
        <v>24</v>
      </c>
      <c r="I105" s="4" t="s">
        <v>25</v>
      </c>
      <c r="J105" s="5" t="s">
        <v>25</v>
      </c>
      <c r="K105" s="5" t="s">
        <v>720</v>
      </c>
      <c r="L105" s="5" t="s">
        <v>721</v>
      </c>
      <c r="M105" s="5" t="s">
        <v>722</v>
      </c>
      <c r="N105" s="5" t="s">
        <v>723</v>
      </c>
      <c r="O105" s="5" t="s">
        <v>724</v>
      </c>
      <c r="P105" s="4" t="str">
        <f t="shared" si="0"/>
        <v>Outstanding</v>
      </c>
      <c r="Q105" s="13" t="s">
        <v>25</v>
      </c>
    </row>
    <row r="106" spans="1:17" ht="60" customHeight="1" x14ac:dyDescent="0.35">
      <c r="A106" s="11" t="s">
        <v>725</v>
      </c>
      <c r="B106" s="2" t="s">
        <v>726</v>
      </c>
      <c r="C106" s="1" t="s">
        <v>727</v>
      </c>
      <c r="D106" s="3" t="s">
        <v>20</v>
      </c>
      <c r="E106" s="3" t="s">
        <v>41</v>
      </c>
      <c r="F106" s="4" t="s">
        <v>22</v>
      </c>
      <c r="G106" s="4" t="s">
        <v>23</v>
      </c>
      <c r="H106" s="4" t="s">
        <v>24</v>
      </c>
      <c r="I106" s="4" t="s">
        <v>25</v>
      </c>
      <c r="J106" s="5" t="s">
        <v>25</v>
      </c>
      <c r="K106" s="5" t="s">
        <v>728</v>
      </c>
      <c r="L106" s="5" t="s">
        <v>729</v>
      </c>
      <c r="M106" s="5" t="s">
        <v>730</v>
      </c>
      <c r="N106" s="5" t="s">
        <v>731</v>
      </c>
      <c r="O106" s="5" t="s">
        <v>732</v>
      </c>
      <c r="P106" s="4" t="str">
        <f t="shared" si="0"/>
        <v>Outstanding</v>
      </c>
      <c r="Q106" s="13" t="s">
        <v>25</v>
      </c>
    </row>
    <row r="107" spans="1:17" ht="60" customHeight="1" x14ac:dyDescent="0.35">
      <c r="A107" s="11" t="s">
        <v>733</v>
      </c>
      <c r="B107" s="2" t="s">
        <v>734</v>
      </c>
      <c r="C107" s="1" t="s">
        <v>735</v>
      </c>
      <c r="D107" s="3" t="s">
        <v>20</v>
      </c>
      <c r="E107" s="3" t="s">
        <v>41</v>
      </c>
      <c r="F107" s="4" t="s">
        <v>22</v>
      </c>
      <c r="G107" s="4" t="s">
        <v>23</v>
      </c>
      <c r="H107" s="4" t="s">
        <v>24</v>
      </c>
      <c r="I107" s="4" t="s">
        <v>25</v>
      </c>
      <c r="J107" s="5" t="s">
        <v>25</v>
      </c>
      <c r="K107" s="5" t="s">
        <v>736</v>
      </c>
      <c r="L107" s="5" t="s">
        <v>737</v>
      </c>
      <c r="M107" s="5" t="s">
        <v>738</v>
      </c>
      <c r="N107" s="5" t="s">
        <v>739</v>
      </c>
      <c r="O107" s="5" t="s">
        <v>740</v>
      </c>
      <c r="P107" s="4" t="str">
        <f t="shared" si="0"/>
        <v>Outstanding</v>
      </c>
      <c r="Q107" s="13" t="s">
        <v>25</v>
      </c>
    </row>
    <row r="108" spans="1:17" ht="60" customHeight="1" x14ac:dyDescent="0.35">
      <c r="A108" s="11" t="s">
        <v>741</v>
      </c>
      <c r="B108" s="2" t="s">
        <v>742</v>
      </c>
      <c r="C108" s="1" t="s">
        <v>743</v>
      </c>
      <c r="D108" s="3" t="s">
        <v>20</v>
      </c>
      <c r="E108" s="3" t="s">
        <v>21</v>
      </c>
      <c r="F108" s="4" t="s">
        <v>22</v>
      </c>
      <c r="G108" s="4" t="s">
        <v>23</v>
      </c>
      <c r="H108" s="4" t="s">
        <v>24</v>
      </c>
      <c r="I108" s="4" t="s">
        <v>25</v>
      </c>
      <c r="J108" s="5" t="s">
        <v>25</v>
      </c>
      <c r="K108" s="5" t="s">
        <v>744</v>
      </c>
      <c r="L108" s="5" t="s">
        <v>745</v>
      </c>
      <c r="M108" s="5" t="s">
        <v>746</v>
      </c>
      <c r="N108" s="5" t="s">
        <v>747</v>
      </c>
      <c r="O108" s="5" t="s">
        <v>748</v>
      </c>
      <c r="P108" s="4" t="str">
        <f t="shared" si="0"/>
        <v>Outstanding</v>
      </c>
      <c r="Q108" s="13" t="s">
        <v>25</v>
      </c>
    </row>
    <row r="109" spans="1:17" ht="60" customHeight="1" x14ac:dyDescent="0.35">
      <c r="A109" s="11" t="s">
        <v>741</v>
      </c>
      <c r="B109" s="2" t="s">
        <v>749</v>
      </c>
      <c r="C109" s="1" t="s">
        <v>750</v>
      </c>
      <c r="D109" s="3" t="s">
        <v>20</v>
      </c>
      <c r="E109" s="3" t="s">
        <v>21</v>
      </c>
      <c r="F109" s="4" t="s">
        <v>22</v>
      </c>
      <c r="G109" s="4" t="s">
        <v>23</v>
      </c>
      <c r="H109" s="4" t="s">
        <v>24</v>
      </c>
      <c r="I109" s="4" t="s">
        <v>25</v>
      </c>
      <c r="J109" s="5" t="s">
        <v>25</v>
      </c>
      <c r="K109" s="5" t="s">
        <v>751</v>
      </c>
      <c r="L109" s="5" t="s">
        <v>752</v>
      </c>
      <c r="M109" s="5" t="s">
        <v>753</v>
      </c>
      <c r="N109" s="5" t="s">
        <v>754</v>
      </c>
      <c r="O109" s="5" t="s">
        <v>755</v>
      </c>
      <c r="P109" s="4" t="str">
        <f t="shared" si="0"/>
        <v>Outstanding</v>
      </c>
      <c r="Q109" s="13" t="s">
        <v>25</v>
      </c>
    </row>
    <row r="110" spans="1:17" ht="60" customHeight="1" x14ac:dyDescent="0.35">
      <c r="A110" s="11" t="s">
        <v>741</v>
      </c>
      <c r="B110" s="2" t="s">
        <v>756</v>
      </c>
      <c r="C110" s="1" t="s">
        <v>757</v>
      </c>
      <c r="D110" s="3" t="s">
        <v>20</v>
      </c>
      <c r="E110" s="3" t="s">
        <v>21</v>
      </c>
      <c r="F110" s="4" t="s">
        <v>22</v>
      </c>
      <c r="G110" s="4" t="s">
        <v>23</v>
      </c>
      <c r="H110" s="4" t="s">
        <v>24</v>
      </c>
      <c r="I110" s="4" t="s">
        <v>25</v>
      </c>
      <c r="J110" s="5" t="s">
        <v>25</v>
      </c>
      <c r="K110" s="5" t="s">
        <v>758</v>
      </c>
      <c r="L110" s="5" t="s">
        <v>759</v>
      </c>
      <c r="M110" s="5" t="s">
        <v>760</v>
      </c>
      <c r="N110" s="5" t="s">
        <v>761</v>
      </c>
      <c r="O110" s="5" t="s">
        <v>762</v>
      </c>
      <c r="P110" s="4" t="str">
        <f t="shared" si="0"/>
        <v>Outstanding</v>
      </c>
      <c r="Q110" s="13" t="s">
        <v>25</v>
      </c>
    </row>
    <row r="111" spans="1:17" ht="60" customHeight="1" x14ac:dyDescent="0.35">
      <c r="A111" s="11" t="s">
        <v>763</v>
      </c>
      <c r="B111" s="2" t="s">
        <v>764</v>
      </c>
      <c r="C111" s="1" t="s">
        <v>765</v>
      </c>
      <c r="D111" s="3" t="s">
        <v>20</v>
      </c>
      <c r="E111" s="3" t="s">
        <v>21</v>
      </c>
      <c r="F111" s="4" t="s">
        <v>22</v>
      </c>
      <c r="G111" s="4" t="s">
        <v>23</v>
      </c>
      <c r="H111" s="4" t="s">
        <v>24</v>
      </c>
      <c r="I111" s="4" t="s">
        <v>25</v>
      </c>
      <c r="J111" s="5" t="s">
        <v>25</v>
      </c>
      <c r="K111" s="5" t="s">
        <v>766</v>
      </c>
      <c r="L111" s="5" t="s">
        <v>767</v>
      </c>
      <c r="M111" s="5" t="s">
        <v>768</v>
      </c>
      <c r="N111" s="5" t="s">
        <v>769</v>
      </c>
      <c r="O111" s="5" t="s">
        <v>770</v>
      </c>
      <c r="P111" s="4" t="str">
        <f t="shared" si="0"/>
        <v>Outstanding</v>
      </c>
      <c r="Q111" s="13" t="s">
        <v>25</v>
      </c>
    </row>
    <row r="112" spans="1:17" ht="60" customHeight="1" x14ac:dyDescent="0.35">
      <c r="A112" s="11" t="s">
        <v>763</v>
      </c>
      <c r="B112" s="2" t="s">
        <v>771</v>
      </c>
      <c r="C112" s="1" t="s">
        <v>772</v>
      </c>
      <c r="D112" s="3" t="s">
        <v>20</v>
      </c>
      <c r="E112" s="3" t="s">
        <v>21</v>
      </c>
      <c r="F112" s="4" t="s">
        <v>22</v>
      </c>
      <c r="G112" s="4" t="s">
        <v>23</v>
      </c>
      <c r="H112" s="4" t="s">
        <v>24</v>
      </c>
      <c r="I112" s="4" t="s">
        <v>25</v>
      </c>
      <c r="J112" s="5" t="s">
        <v>25</v>
      </c>
      <c r="K112" s="5" t="s">
        <v>773</v>
      </c>
      <c r="L112" s="5" t="s">
        <v>774</v>
      </c>
      <c r="M112" s="5" t="s">
        <v>775</v>
      </c>
      <c r="N112" s="5" t="s">
        <v>776</v>
      </c>
      <c r="O112" s="5" t="s">
        <v>777</v>
      </c>
      <c r="P112" s="4" t="str">
        <f t="shared" si="0"/>
        <v>Outstanding</v>
      </c>
      <c r="Q112" s="13" t="s">
        <v>25</v>
      </c>
    </row>
    <row r="113" spans="1:17" ht="60" customHeight="1" x14ac:dyDescent="0.35">
      <c r="A113" s="11" t="s">
        <v>763</v>
      </c>
      <c r="B113" s="2" t="s">
        <v>778</v>
      </c>
      <c r="C113" s="1" t="s">
        <v>779</v>
      </c>
      <c r="D113" s="3" t="s">
        <v>20</v>
      </c>
      <c r="E113" s="3" t="s">
        <v>41</v>
      </c>
      <c r="F113" s="4" t="s">
        <v>22</v>
      </c>
      <c r="G113" s="4" t="s">
        <v>23</v>
      </c>
      <c r="H113" s="4" t="s">
        <v>24</v>
      </c>
      <c r="I113" s="4" t="s">
        <v>25</v>
      </c>
      <c r="J113" s="5" t="s">
        <v>25</v>
      </c>
      <c r="K113" s="5" t="s">
        <v>780</v>
      </c>
      <c r="L113" s="5" t="s">
        <v>781</v>
      </c>
      <c r="M113" s="5" t="s">
        <v>782</v>
      </c>
      <c r="N113" s="5" t="s">
        <v>783</v>
      </c>
      <c r="O113" s="5" t="s">
        <v>784</v>
      </c>
      <c r="P113" s="4" t="str">
        <f t="shared" si="0"/>
        <v>Outstanding</v>
      </c>
      <c r="Q113" s="13" t="s">
        <v>25</v>
      </c>
    </row>
    <row r="114" spans="1:17" ht="60" customHeight="1" x14ac:dyDescent="0.35">
      <c r="A114" s="11" t="s">
        <v>785</v>
      </c>
      <c r="B114" s="2" t="s">
        <v>786</v>
      </c>
      <c r="C114" s="1" t="s">
        <v>787</v>
      </c>
      <c r="D114" s="3" t="s">
        <v>20</v>
      </c>
      <c r="E114" s="3" t="s">
        <v>21</v>
      </c>
      <c r="F114" s="4" t="s">
        <v>22</v>
      </c>
      <c r="G114" s="4" t="s">
        <v>23</v>
      </c>
      <c r="H114" s="4" t="s">
        <v>24</v>
      </c>
      <c r="I114" s="4" t="s">
        <v>25</v>
      </c>
      <c r="J114" s="5" t="s">
        <v>25</v>
      </c>
      <c r="K114" s="5" t="s">
        <v>788</v>
      </c>
      <c r="L114" s="5" t="s">
        <v>789</v>
      </c>
      <c r="M114" s="5" t="s">
        <v>790</v>
      </c>
      <c r="N114" s="5" t="s">
        <v>791</v>
      </c>
      <c r="O114" s="5" t="s">
        <v>792</v>
      </c>
      <c r="P114" s="4" t="str">
        <f t="shared" si="0"/>
        <v>Outstanding</v>
      </c>
      <c r="Q114" s="13" t="s">
        <v>25</v>
      </c>
    </row>
    <row r="115" spans="1:17" ht="60" customHeight="1" x14ac:dyDescent="0.35">
      <c r="A115" s="11" t="s">
        <v>785</v>
      </c>
      <c r="B115" s="2" t="s">
        <v>793</v>
      </c>
      <c r="C115" s="1" t="s">
        <v>794</v>
      </c>
      <c r="D115" s="3" t="s">
        <v>20</v>
      </c>
      <c r="E115" s="3" t="s">
        <v>21</v>
      </c>
      <c r="F115" s="4" t="s">
        <v>22</v>
      </c>
      <c r="G115" s="4" t="s">
        <v>23</v>
      </c>
      <c r="H115" s="4" t="s">
        <v>24</v>
      </c>
      <c r="I115" s="4" t="s">
        <v>25</v>
      </c>
      <c r="J115" s="5" t="s">
        <v>25</v>
      </c>
      <c r="K115" s="5" t="s">
        <v>795</v>
      </c>
      <c r="L115" s="5" t="s">
        <v>796</v>
      </c>
      <c r="M115" s="5" t="s">
        <v>797</v>
      </c>
      <c r="N115" s="5" t="s">
        <v>798</v>
      </c>
      <c r="O115" s="5" t="s">
        <v>799</v>
      </c>
      <c r="P115" s="4" t="str">
        <f t="shared" si="0"/>
        <v>Outstanding</v>
      </c>
      <c r="Q115" s="13" t="s">
        <v>25</v>
      </c>
    </row>
    <row r="116" spans="1:17" ht="60" customHeight="1" x14ac:dyDescent="0.35">
      <c r="A116" s="11" t="s">
        <v>785</v>
      </c>
      <c r="B116" s="2" t="s">
        <v>800</v>
      </c>
      <c r="C116" s="1" t="s">
        <v>801</v>
      </c>
      <c r="D116" s="3" t="s">
        <v>20</v>
      </c>
      <c r="E116" s="3" t="s">
        <v>21</v>
      </c>
      <c r="F116" s="4" t="s">
        <v>22</v>
      </c>
      <c r="G116" s="4" t="s">
        <v>23</v>
      </c>
      <c r="H116" s="4" t="s">
        <v>24</v>
      </c>
      <c r="I116" s="4" t="s">
        <v>25</v>
      </c>
      <c r="J116" s="5" t="s">
        <v>25</v>
      </c>
      <c r="K116" s="5" t="s">
        <v>802</v>
      </c>
      <c r="L116" s="5" t="s">
        <v>803</v>
      </c>
      <c r="M116" s="5" t="s">
        <v>804</v>
      </c>
      <c r="N116" s="5" t="s">
        <v>805</v>
      </c>
      <c r="O116" s="5" t="s">
        <v>806</v>
      </c>
      <c r="P116" s="4" t="str">
        <f t="shared" si="0"/>
        <v>Outstanding</v>
      </c>
      <c r="Q116" s="13" t="s">
        <v>25</v>
      </c>
    </row>
    <row r="117" spans="1:17" ht="60" customHeight="1" x14ac:dyDescent="0.35">
      <c r="A117" s="11" t="s">
        <v>807</v>
      </c>
      <c r="B117" s="2" t="s">
        <v>808</v>
      </c>
      <c r="C117" s="1" t="s">
        <v>809</v>
      </c>
      <c r="D117" s="3" t="s">
        <v>20</v>
      </c>
      <c r="E117" s="3" t="s">
        <v>41</v>
      </c>
      <c r="F117" s="4" t="s">
        <v>22</v>
      </c>
      <c r="G117" s="4" t="s">
        <v>23</v>
      </c>
      <c r="H117" s="4" t="s">
        <v>24</v>
      </c>
      <c r="I117" s="4" t="s">
        <v>25</v>
      </c>
      <c r="J117" s="5" t="s">
        <v>25</v>
      </c>
      <c r="K117" s="5" t="s">
        <v>810</v>
      </c>
      <c r="L117" s="5" t="s">
        <v>811</v>
      </c>
      <c r="M117" s="5" t="s">
        <v>702</v>
      </c>
      <c r="N117" s="5" t="s">
        <v>812</v>
      </c>
      <c r="O117" s="5" t="s">
        <v>813</v>
      </c>
      <c r="P117" s="4" t="str">
        <f t="shared" si="0"/>
        <v>Outstanding</v>
      </c>
      <c r="Q117" s="13" t="s">
        <v>25</v>
      </c>
    </row>
    <row r="118" spans="1:17" ht="60" customHeight="1" x14ac:dyDescent="0.35">
      <c r="A118" s="11" t="s">
        <v>807</v>
      </c>
      <c r="B118" s="2" t="s">
        <v>814</v>
      </c>
      <c r="C118" s="1" t="s">
        <v>815</v>
      </c>
      <c r="D118" s="3" t="s">
        <v>20</v>
      </c>
      <c r="E118" s="3" t="s">
        <v>21</v>
      </c>
      <c r="F118" s="4" t="s">
        <v>22</v>
      </c>
      <c r="G118" s="4" t="s">
        <v>23</v>
      </c>
      <c r="H118" s="4" t="s">
        <v>24</v>
      </c>
      <c r="I118" s="4" t="s">
        <v>25</v>
      </c>
      <c r="J118" s="5" t="s">
        <v>25</v>
      </c>
      <c r="K118" s="5" t="s">
        <v>816</v>
      </c>
      <c r="L118" s="5" t="s">
        <v>817</v>
      </c>
      <c r="M118" s="5" t="s">
        <v>818</v>
      </c>
      <c r="N118" s="5" t="s">
        <v>819</v>
      </c>
      <c r="O118" s="5" t="s">
        <v>820</v>
      </c>
      <c r="P118" s="4" t="str">
        <f t="shared" si="0"/>
        <v>Outstanding</v>
      </c>
      <c r="Q118" s="13" t="s">
        <v>25</v>
      </c>
    </row>
    <row r="119" spans="1:17" ht="60" customHeight="1" x14ac:dyDescent="0.35">
      <c r="A119" s="11" t="s">
        <v>807</v>
      </c>
      <c r="B119" s="2" t="s">
        <v>821</v>
      </c>
      <c r="C119" s="1" t="s">
        <v>822</v>
      </c>
      <c r="D119" s="3" t="s">
        <v>20</v>
      </c>
      <c r="E119" s="3" t="s">
        <v>21</v>
      </c>
      <c r="F119" s="4" t="s">
        <v>22</v>
      </c>
      <c r="G119" s="4" t="s">
        <v>23</v>
      </c>
      <c r="H119" s="4" t="s">
        <v>24</v>
      </c>
      <c r="I119" s="4" t="s">
        <v>25</v>
      </c>
      <c r="J119" s="5" t="s">
        <v>25</v>
      </c>
      <c r="K119" s="5" t="s">
        <v>823</v>
      </c>
      <c r="L119" s="5" t="s">
        <v>824</v>
      </c>
      <c r="M119" s="5" t="s">
        <v>825</v>
      </c>
      <c r="N119" s="5" t="s">
        <v>826</v>
      </c>
      <c r="O119" s="5" t="s">
        <v>827</v>
      </c>
      <c r="P119" s="4" t="str">
        <f t="shared" si="0"/>
        <v>Outstanding</v>
      </c>
      <c r="Q119" s="13" t="s">
        <v>25</v>
      </c>
    </row>
    <row r="120" spans="1:17" ht="60" customHeight="1" x14ac:dyDescent="0.35">
      <c r="A120" s="11" t="s">
        <v>828</v>
      </c>
      <c r="B120" s="2" t="s">
        <v>829</v>
      </c>
      <c r="C120" s="1" t="s">
        <v>830</v>
      </c>
      <c r="D120" s="3" t="s">
        <v>20</v>
      </c>
      <c r="E120" s="3" t="s">
        <v>21</v>
      </c>
      <c r="F120" s="4" t="s">
        <v>22</v>
      </c>
      <c r="G120" s="4" t="s">
        <v>23</v>
      </c>
      <c r="H120" s="4" t="s">
        <v>24</v>
      </c>
      <c r="I120" s="4" t="s">
        <v>25</v>
      </c>
      <c r="J120" s="5" t="s">
        <v>25</v>
      </c>
      <c r="K120" s="5" t="s">
        <v>831</v>
      </c>
      <c r="L120" s="5" t="s">
        <v>832</v>
      </c>
      <c r="M120" s="5"/>
      <c r="N120" s="5" t="s">
        <v>833</v>
      </c>
      <c r="O120" s="5" t="s">
        <v>834</v>
      </c>
      <c r="P120" s="4" t="str">
        <f t="shared" si="0"/>
        <v>Outstanding</v>
      </c>
      <c r="Q120" s="13" t="s">
        <v>25</v>
      </c>
    </row>
    <row r="121" spans="1:17" ht="60" customHeight="1" x14ac:dyDescent="0.35">
      <c r="A121" s="11" t="s">
        <v>835</v>
      </c>
      <c r="B121" s="2" t="s">
        <v>836</v>
      </c>
      <c r="C121" s="1" t="s">
        <v>837</v>
      </c>
      <c r="D121" s="3" t="s">
        <v>20</v>
      </c>
      <c r="E121" s="3" t="s">
        <v>21</v>
      </c>
      <c r="F121" s="4" t="s">
        <v>22</v>
      </c>
      <c r="G121" s="4" t="s">
        <v>23</v>
      </c>
      <c r="H121" s="4" t="s">
        <v>24</v>
      </c>
      <c r="I121" s="4" t="s">
        <v>25</v>
      </c>
      <c r="J121" s="5" t="s">
        <v>25</v>
      </c>
      <c r="K121" s="5" t="s">
        <v>838</v>
      </c>
      <c r="L121" s="5" t="s">
        <v>839</v>
      </c>
      <c r="M121" s="5"/>
      <c r="N121" s="5" t="s">
        <v>840</v>
      </c>
      <c r="O121" s="5" t="s">
        <v>841</v>
      </c>
      <c r="P121" s="4" t="str">
        <f t="shared" si="0"/>
        <v>Outstanding</v>
      </c>
      <c r="Q121" s="13" t="s">
        <v>25</v>
      </c>
    </row>
    <row r="122" spans="1:17" ht="60" customHeight="1" x14ac:dyDescent="0.35">
      <c r="A122" s="11" t="s">
        <v>835</v>
      </c>
      <c r="B122" s="2" t="s">
        <v>842</v>
      </c>
      <c r="C122" s="1" t="s">
        <v>843</v>
      </c>
      <c r="D122" s="3" t="s">
        <v>20</v>
      </c>
      <c r="E122" s="3" t="s">
        <v>41</v>
      </c>
      <c r="F122" s="4" t="s">
        <v>22</v>
      </c>
      <c r="G122" s="4" t="s">
        <v>23</v>
      </c>
      <c r="H122" s="4" t="s">
        <v>24</v>
      </c>
      <c r="I122" s="4" t="s">
        <v>25</v>
      </c>
      <c r="J122" s="5" t="s">
        <v>25</v>
      </c>
      <c r="K122" s="5" t="s">
        <v>844</v>
      </c>
      <c r="L122" s="5" t="s">
        <v>845</v>
      </c>
      <c r="M122" s="5" t="s">
        <v>846</v>
      </c>
      <c r="N122" s="5" t="s">
        <v>847</v>
      </c>
      <c r="O122" s="5" t="s">
        <v>827</v>
      </c>
      <c r="P122" s="4" t="str">
        <f t="shared" si="0"/>
        <v>Outstanding</v>
      </c>
      <c r="Q122" s="13" t="s">
        <v>25</v>
      </c>
    </row>
    <row r="123" spans="1:17" ht="60" customHeight="1" x14ac:dyDescent="0.35">
      <c r="A123" s="11" t="s">
        <v>835</v>
      </c>
      <c r="B123" s="2" t="s">
        <v>848</v>
      </c>
      <c r="C123" s="1" t="s">
        <v>849</v>
      </c>
      <c r="D123" s="3" t="s">
        <v>20</v>
      </c>
      <c r="E123" s="3" t="s">
        <v>21</v>
      </c>
      <c r="F123" s="4" t="s">
        <v>22</v>
      </c>
      <c r="G123" s="4" t="s">
        <v>23</v>
      </c>
      <c r="H123" s="4" t="s">
        <v>24</v>
      </c>
      <c r="I123" s="4" t="s">
        <v>25</v>
      </c>
      <c r="J123" s="5" t="s">
        <v>25</v>
      </c>
      <c r="K123" s="5" t="s">
        <v>850</v>
      </c>
      <c r="L123" s="5" t="s">
        <v>851</v>
      </c>
      <c r="M123" s="5" t="s">
        <v>852</v>
      </c>
      <c r="N123" s="5" t="s">
        <v>853</v>
      </c>
      <c r="O123" s="5" t="s">
        <v>854</v>
      </c>
      <c r="P123" s="4" t="str">
        <f t="shared" si="0"/>
        <v>Outstanding</v>
      </c>
      <c r="Q123" s="13" t="s">
        <v>25</v>
      </c>
    </row>
    <row r="124" spans="1:17" ht="60" customHeight="1" x14ac:dyDescent="0.35">
      <c r="A124" s="11" t="s">
        <v>835</v>
      </c>
      <c r="B124" s="2" t="s">
        <v>855</v>
      </c>
      <c r="C124" s="1" t="s">
        <v>856</v>
      </c>
      <c r="D124" s="3" t="s">
        <v>20</v>
      </c>
      <c r="E124" s="3" t="s">
        <v>21</v>
      </c>
      <c r="F124" s="4" t="s">
        <v>22</v>
      </c>
      <c r="G124" s="4" t="s">
        <v>23</v>
      </c>
      <c r="H124" s="4" t="s">
        <v>24</v>
      </c>
      <c r="I124" s="4" t="s">
        <v>25</v>
      </c>
      <c r="J124" s="5" t="s">
        <v>25</v>
      </c>
      <c r="K124" s="5" t="s">
        <v>857</v>
      </c>
      <c r="L124" s="5" t="s">
        <v>858</v>
      </c>
      <c r="M124" s="5" t="s">
        <v>859</v>
      </c>
      <c r="N124" s="5" t="s">
        <v>860</v>
      </c>
      <c r="O124" s="5" t="s">
        <v>861</v>
      </c>
      <c r="P124" s="4" t="str">
        <f t="shared" si="0"/>
        <v>Outstanding</v>
      </c>
      <c r="Q124" s="13" t="s">
        <v>25</v>
      </c>
    </row>
    <row r="125" spans="1:17" ht="60" customHeight="1" x14ac:dyDescent="0.35">
      <c r="A125" s="11" t="s">
        <v>835</v>
      </c>
      <c r="B125" s="2" t="s">
        <v>862</v>
      </c>
      <c r="C125" s="1" t="s">
        <v>863</v>
      </c>
      <c r="D125" s="3" t="s">
        <v>20</v>
      </c>
      <c r="E125" s="3" t="s">
        <v>21</v>
      </c>
      <c r="F125" s="4" t="s">
        <v>22</v>
      </c>
      <c r="G125" s="4" t="s">
        <v>23</v>
      </c>
      <c r="H125" s="4" t="s">
        <v>24</v>
      </c>
      <c r="I125" s="4" t="s">
        <v>25</v>
      </c>
      <c r="J125" s="5" t="s">
        <v>25</v>
      </c>
      <c r="K125" s="5" t="s">
        <v>864</v>
      </c>
      <c r="L125" s="5" t="s">
        <v>865</v>
      </c>
      <c r="M125" s="5" t="s">
        <v>866</v>
      </c>
      <c r="N125" s="5" t="s">
        <v>867</v>
      </c>
      <c r="O125" s="5" t="s">
        <v>868</v>
      </c>
      <c r="P125" s="4" t="str">
        <f t="shared" si="0"/>
        <v>Outstanding</v>
      </c>
      <c r="Q125" s="13" t="s">
        <v>25</v>
      </c>
    </row>
    <row r="126" spans="1:17" ht="60" customHeight="1" x14ac:dyDescent="0.35">
      <c r="A126" s="11" t="s">
        <v>835</v>
      </c>
      <c r="B126" s="2" t="s">
        <v>869</v>
      </c>
      <c r="C126" s="1" t="s">
        <v>870</v>
      </c>
      <c r="D126" s="3" t="s">
        <v>40</v>
      </c>
      <c r="E126" s="3" t="s">
        <v>21</v>
      </c>
      <c r="F126" s="4" t="s">
        <v>22</v>
      </c>
      <c r="G126" s="4" t="s">
        <v>23</v>
      </c>
      <c r="H126" s="4" t="s">
        <v>24</v>
      </c>
      <c r="I126" s="4" t="s">
        <v>25</v>
      </c>
      <c r="J126" s="5" t="s">
        <v>25</v>
      </c>
      <c r="K126" s="5" t="s">
        <v>871</v>
      </c>
      <c r="L126" s="5" t="s">
        <v>872</v>
      </c>
      <c r="M126" s="5" t="s">
        <v>873</v>
      </c>
      <c r="N126" s="5" t="s">
        <v>874</v>
      </c>
      <c r="O126" s="5" t="s">
        <v>875</v>
      </c>
      <c r="P126" s="4" t="str">
        <f t="shared" si="0"/>
        <v>Outstanding</v>
      </c>
      <c r="Q126" s="13" t="s">
        <v>25</v>
      </c>
    </row>
    <row r="127" spans="1:17" ht="60" customHeight="1" x14ac:dyDescent="0.35">
      <c r="A127" s="11" t="s">
        <v>835</v>
      </c>
      <c r="B127" s="2" t="s">
        <v>876</v>
      </c>
      <c r="C127" s="1" t="s">
        <v>877</v>
      </c>
      <c r="D127" s="3" t="s">
        <v>40</v>
      </c>
      <c r="E127" s="3" t="s">
        <v>41</v>
      </c>
      <c r="F127" s="4" t="s">
        <v>22</v>
      </c>
      <c r="G127" s="4" t="s">
        <v>23</v>
      </c>
      <c r="H127" s="4" t="s">
        <v>24</v>
      </c>
      <c r="I127" s="4" t="s">
        <v>25</v>
      </c>
      <c r="J127" s="5" t="s">
        <v>25</v>
      </c>
      <c r="K127" s="5" t="s">
        <v>878</v>
      </c>
      <c r="L127" s="5" t="s">
        <v>879</v>
      </c>
      <c r="M127" s="5" t="s">
        <v>880</v>
      </c>
      <c r="N127" s="5" t="s">
        <v>881</v>
      </c>
      <c r="O127" s="5" t="s">
        <v>875</v>
      </c>
      <c r="P127" s="4" t="str">
        <f t="shared" si="0"/>
        <v>Outstanding</v>
      </c>
      <c r="Q127" s="13" t="s">
        <v>25</v>
      </c>
    </row>
    <row r="128" spans="1:17" ht="60" customHeight="1" x14ac:dyDescent="0.35">
      <c r="A128" s="12" t="s">
        <v>835</v>
      </c>
      <c r="B128" s="6" t="s">
        <v>882</v>
      </c>
      <c r="C128" s="7" t="s">
        <v>883</v>
      </c>
      <c r="D128" s="8" t="s">
        <v>20</v>
      </c>
      <c r="E128" s="8" t="s">
        <v>41</v>
      </c>
      <c r="F128" s="9" t="s">
        <v>22</v>
      </c>
      <c r="G128" s="9" t="s">
        <v>23</v>
      </c>
      <c r="H128" s="9" t="s">
        <v>24</v>
      </c>
      <c r="I128" s="9" t="s">
        <v>25</v>
      </c>
      <c r="J128" s="10" t="s">
        <v>25</v>
      </c>
      <c r="K128" s="10" t="s">
        <v>884</v>
      </c>
      <c r="L128" s="10" t="s">
        <v>885</v>
      </c>
      <c r="M128" s="10" t="s">
        <v>886</v>
      </c>
      <c r="N128" s="10" t="s">
        <v>887</v>
      </c>
      <c r="O128" s="10" t="s">
        <v>888</v>
      </c>
      <c r="P128" s="9" t="str">
        <f t="shared" si="0"/>
        <v>Outstanding</v>
      </c>
      <c r="Q128" s="14" t="s">
        <v>25</v>
      </c>
    </row>
    <row r="132" spans="1:4" ht="32" customHeight="1" x14ac:dyDescent="0.35">
      <c r="A132" s="288" t="s">
        <v>889</v>
      </c>
      <c r="B132" s="288"/>
      <c r="C132" s="288"/>
      <c r="D132" s="288"/>
    </row>
  </sheetData>
  <mergeCells count="1">
    <mergeCell ref="A132:D132"/>
  </mergeCells>
  <conditionalFormatting sqref="F2:F12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2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2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28" xr:uid="{00000000-0002-0000-0200-000000000000}">
      <formula1>"Must,Should,Could,Won't,Unassigned"</formula1>
    </dataValidation>
    <dataValidation type="list" showErrorMessage="1" errorTitle="Invalid Value" error="Please select a value from the list: Low, Medium, High, Unassessed." sqref="G2:G128" xr:uid="{00000000-0002-0000-0200-000001000000}">
      <formula1>"Low,Medium,High,Unassessed"</formula1>
    </dataValidation>
    <dataValidation type="list" showErrorMessage="1" errorTitle="Invalid Value" error="Please select a value from the list: Phase1, Phase2, Phase3, Phase4, Phase5, Pending." sqref="H2:H12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28" xr:uid="{00000000-0002-0000-0200-000003000000}">
      <formula1>"Implemented,Testing,Failed,Compensated,Risk Accepted,N/A"</formula1>
    </dataValidation>
  </dataValidations>
  <hyperlinks>
    <hyperlink ref="A13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1043</v>
      </c>
      <c r="C2" s="305" t="s">
        <v>1043</v>
      </c>
      <c r="D2" s="305" t="s">
        <v>1043</v>
      </c>
      <c r="E2" s="305" t="s">
        <v>1043</v>
      </c>
      <c r="F2" s="305" t="s">
        <v>1043</v>
      </c>
      <c r="G2" s="305" t="s">
        <v>1043</v>
      </c>
      <c r="H2" s="309" t="s">
        <v>1044</v>
      </c>
      <c r="I2" s="309" t="s">
        <v>1044</v>
      </c>
      <c r="J2" s="309" t="s">
        <v>1044</v>
      </c>
      <c r="K2" s="309" t="s">
        <v>1044</v>
      </c>
      <c r="L2" s="309" t="s">
        <v>1044</v>
      </c>
      <c r="M2" s="308" t="s">
        <v>1045</v>
      </c>
      <c r="N2" s="308" t="s">
        <v>1045</v>
      </c>
      <c r="O2" s="310" t="s">
        <v>1046</v>
      </c>
      <c r="P2" s="310" t="s">
        <v>1046</v>
      </c>
      <c r="Q2" s="306" t="s">
        <v>15</v>
      </c>
      <c r="R2" s="306" t="s">
        <v>15</v>
      </c>
      <c r="S2" s="306" t="s">
        <v>15</v>
      </c>
      <c r="T2" s="307" t="s">
        <v>1047</v>
      </c>
    </row>
    <row r="3" spans="2:20" ht="35" customHeight="1" x14ac:dyDescent="0.35">
      <c r="B3" s="70" t="s">
        <v>1048</v>
      </c>
      <c r="C3" s="70" t="s">
        <v>1049</v>
      </c>
      <c r="D3" s="70" t="s">
        <v>1050</v>
      </c>
      <c r="E3" s="70" t="s">
        <v>1051</v>
      </c>
      <c r="F3" s="70" t="s">
        <v>1052</v>
      </c>
      <c r="G3" s="70" t="s">
        <v>11</v>
      </c>
      <c r="H3" s="71" t="s">
        <v>1053</v>
      </c>
      <c r="I3" s="71" t="s">
        <v>1054</v>
      </c>
      <c r="J3" s="71" t="s">
        <v>1055</v>
      </c>
      <c r="K3" s="71" t="s">
        <v>1056</v>
      </c>
      <c r="L3" s="71" t="s">
        <v>987</v>
      </c>
      <c r="M3" s="72" t="s">
        <v>1057</v>
      </c>
      <c r="N3" s="72" t="s">
        <v>1058</v>
      </c>
      <c r="O3" s="73" t="s">
        <v>1059</v>
      </c>
      <c r="P3" s="73" t="s">
        <v>1060</v>
      </c>
      <c r="Q3" s="74" t="s">
        <v>15</v>
      </c>
      <c r="R3" s="74" t="s">
        <v>1061</v>
      </c>
      <c r="S3" s="74" t="s">
        <v>1062</v>
      </c>
      <c r="T3" s="75" t="s">
        <v>1063</v>
      </c>
    </row>
    <row r="4" spans="2:20" ht="60" customHeight="1" x14ac:dyDescent="0.35">
      <c r="B4" s="76" t="s">
        <v>1064</v>
      </c>
      <c r="C4" s="76" t="s">
        <v>1065</v>
      </c>
      <c r="D4" s="76" t="s">
        <v>1066</v>
      </c>
      <c r="E4" s="76" t="s">
        <v>1067</v>
      </c>
      <c r="F4" s="76" t="s">
        <v>1068</v>
      </c>
      <c r="G4" s="76" t="s">
        <v>1069</v>
      </c>
      <c r="H4" s="76" t="s">
        <v>1070</v>
      </c>
      <c r="I4" s="76" t="s">
        <v>1071</v>
      </c>
      <c r="J4" s="76" t="s">
        <v>1072</v>
      </c>
      <c r="K4" s="76" t="s">
        <v>1073</v>
      </c>
      <c r="L4" s="76" t="s">
        <v>1074</v>
      </c>
      <c r="M4" s="76" t="s">
        <v>1075</v>
      </c>
      <c r="N4" s="76" t="s">
        <v>1076</v>
      </c>
      <c r="O4" s="76" t="s">
        <v>1077</v>
      </c>
      <c r="P4" s="76" t="s">
        <v>1078</v>
      </c>
      <c r="Q4" s="76" t="s">
        <v>1079</v>
      </c>
      <c r="R4" s="76" t="s">
        <v>1080</v>
      </c>
      <c r="S4" s="76" t="s">
        <v>1081</v>
      </c>
      <c r="T4" s="76" t="s">
        <v>1082</v>
      </c>
    </row>
    <row r="5" spans="2:20" ht="60" customHeight="1" x14ac:dyDescent="0.35">
      <c r="B5" s="38" t="s">
        <v>1083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1084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1085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1086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1087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1088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1089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1090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1091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1092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1093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1094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1095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1096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1097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1098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1099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1100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1101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1102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1103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1104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1105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1106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1107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1108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1109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1110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1111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1112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1113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1114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1115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1116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1117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1118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1119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1120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1121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1122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1123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1124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1125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1126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1127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1128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1129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1130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1131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1132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889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1133</v>
      </c>
      <c r="B1" s="104" t="s">
        <v>1</v>
      </c>
      <c r="C1" s="104" t="s">
        <v>1134</v>
      </c>
      <c r="D1" s="104" t="s">
        <v>11</v>
      </c>
      <c r="E1" s="104" t="s">
        <v>1135</v>
      </c>
      <c r="F1" s="104" t="s">
        <v>1136</v>
      </c>
      <c r="G1" s="104" t="s">
        <v>1137</v>
      </c>
      <c r="H1" s="104" t="s">
        <v>1138</v>
      </c>
      <c r="I1" s="104" t="s">
        <v>1139</v>
      </c>
      <c r="J1" s="104" t="s">
        <v>1140</v>
      </c>
      <c r="K1" s="104" t="s">
        <v>1141</v>
      </c>
      <c r="L1" s="104" t="s">
        <v>1142</v>
      </c>
      <c r="M1" s="104" t="s">
        <v>1143</v>
      </c>
      <c r="N1" s="104" t="s">
        <v>1144</v>
      </c>
      <c r="O1" s="104" t="s">
        <v>1145</v>
      </c>
      <c r="P1" s="104" t="s">
        <v>1146</v>
      </c>
      <c r="Q1" s="104" t="s">
        <v>1147</v>
      </c>
      <c r="R1" s="104" t="s">
        <v>1148</v>
      </c>
      <c r="S1" s="104" t="s">
        <v>1149</v>
      </c>
      <c r="T1" s="104" t="s">
        <v>1150</v>
      </c>
      <c r="U1" s="104" t="s">
        <v>1151</v>
      </c>
      <c r="V1" s="104" t="s">
        <v>1152</v>
      </c>
      <c r="W1" s="104" t="s">
        <v>1153</v>
      </c>
      <c r="X1" s="104" t="s">
        <v>1154</v>
      </c>
      <c r="Y1" s="104" t="s">
        <v>1155</v>
      </c>
      <c r="Z1" s="104" t="s">
        <v>1156</v>
      </c>
      <c r="AA1" s="104" t="s">
        <v>1157</v>
      </c>
      <c r="AB1" s="104" t="s">
        <v>1158</v>
      </c>
      <c r="AC1" s="104" t="s">
        <v>1159</v>
      </c>
      <c r="AD1" s="104" t="s">
        <v>1160</v>
      </c>
      <c r="AE1" s="104" t="s">
        <v>1161</v>
      </c>
      <c r="AF1" s="104" t="s">
        <v>1162</v>
      </c>
      <c r="AG1" s="104" t="s">
        <v>1163</v>
      </c>
      <c r="AH1" s="104" t="s">
        <v>1164</v>
      </c>
      <c r="AI1" s="104" t="s">
        <v>1165</v>
      </c>
      <c r="AJ1" s="104" t="s">
        <v>1166</v>
      </c>
      <c r="AK1" s="104" t="s">
        <v>1167</v>
      </c>
      <c r="AL1" s="104" t="s">
        <v>1168</v>
      </c>
      <c r="AM1" s="104" t="s">
        <v>1169</v>
      </c>
      <c r="AN1" s="104" t="s">
        <v>1170</v>
      </c>
      <c r="AO1" s="104" t="s">
        <v>1171</v>
      </c>
      <c r="AP1" s="104" t="s">
        <v>1172</v>
      </c>
      <c r="AQ1" s="104" t="s">
        <v>1173</v>
      </c>
      <c r="AR1" s="104" t="s">
        <v>1174</v>
      </c>
      <c r="AS1" s="104" t="s">
        <v>1175</v>
      </c>
      <c r="AT1" s="104" t="s">
        <v>1176</v>
      </c>
      <c r="AU1" s="104" t="s">
        <v>1177</v>
      </c>
      <c r="AV1" s="104" t="s">
        <v>1178</v>
      </c>
      <c r="AW1" s="105" t="s">
        <v>1179</v>
      </c>
    </row>
    <row r="2" spans="1:49" ht="60" customHeight="1" outlineLevel="1" x14ac:dyDescent="0.35">
      <c r="A2" s="97" t="s">
        <v>1180</v>
      </c>
      <c r="B2" s="80">
        <v>1</v>
      </c>
      <c r="C2" s="82" t="s">
        <v>25</v>
      </c>
      <c r="D2" s="84" t="s">
        <v>1181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1180</v>
      </c>
      <c r="B3" s="81" t="s">
        <v>1182</v>
      </c>
      <c r="C3" s="83" t="s">
        <v>1183</v>
      </c>
      <c r="D3" s="85" t="s">
        <v>1184</v>
      </c>
      <c r="E3" s="85" t="s">
        <v>1185</v>
      </c>
      <c r="F3" s="86" t="s">
        <v>1186</v>
      </c>
      <c r="G3" s="86" t="s">
        <v>1187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1180</v>
      </c>
      <c r="B4" s="81" t="s">
        <v>1188</v>
      </c>
      <c r="C4" s="83" t="s">
        <v>1189</v>
      </c>
      <c r="D4" s="85" t="s">
        <v>1190</v>
      </c>
      <c r="E4" s="85" t="s">
        <v>1191</v>
      </c>
      <c r="F4" s="86" t="s">
        <v>1186</v>
      </c>
      <c r="G4" s="86" t="s">
        <v>1192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1180</v>
      </c>
      <c r="B5" s="81" t="s">
        <v>1193</v>
      </c>
      <c r="C5" s="83" t="s">
        <v>1194</v>
      </c>
      <c r="D5" s="85" t="s">
        <v>1195</v>
      </c>
      <c r="E5" s="85" t="s">
        <v>1196</v>
      </c>
      <c r="F5" s="86" t="s">
        <v>1186</v>
      </c>
      <c r="G5" s="86" t="s">
        <v>1197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1180</v>
      </c>
      <c r="B6" s="81" t="s">
        <v>1198</v>
      </c>
      <c r="C6" s="83" t="s">
        <v>1199</v>
      </c>
      <c r="D6" s="85" t="s">
        <v>1200</v>
      </c>
      <c r="E6" s="85" t="s">
        <v>1201</v>
      </c>
      <c r="F6" s="86" t="s">
        <v>1186</v>
      </c>
      <c r="G6" s="86" t="s">
        <v>1187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1180</v>
      </c>
      <c r="B7" s="81" t="s">
        <v>1202</v>
      </c>
      <c r="C7" s="83" t="s">
        <v>1203</v>
      </c>
      <c r="D7" s="85" t="s">
        <v>1204</v>
      </c>
      <c r="E7" s="85" t="s">
        <v>1205</v>
      </c>
      <c r="F7" s="86" t="s">
        <v>1186</v>
      </c>
      <c r="G7" s="86" t="s">
        <v>1197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1206</v>
      </c>
      <c r="B8" s="80">
        <v>2</v>
      </c>
      <c r="C8" s="82" t="s">
        <v>25</v>
      </c>
      <c r="D8" s="84" t="s">
        <v>1207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1206</v>
      </c>
      <c r="B9" s="81" t="s">
        <v>1208</v>
      </c>
      <c r="C9" s="83" t="s">
        <v>1209</v>
      </c>
      <c r="D9" s="85" t="s">
        <v>1210</v>
      </c>
      <c r="E9" s="85" t="s">
        <v>1211</v>
      </c>
      <c r="F9" s="86" t="s">
        <v>1212</v>
      </c>
      <c r="G9" s="86" t="s">
        <v>1187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1206</v>
      </c>
      <c r="B10" s="81" t="s">
        <v>1213</v>
      </c>
      <c r="C10" s="83" t="s">
        <v>1214</v>
      </c>
      <c r="D10" s="85" t="s">
        <v>1215</v>
      </c>
      <c r="E10" s="85" t="s">
        <v>1216</v>
      </c>
      <c r="F10" s="86" t="s">
        <v>1212</v>
      </c>
      <c r="G10" s="86" t="s">
        <v>1187</v>
      </c>
      <c r="H10" s="86">
        <v>1</v>
      </c>
      <c r="I10" s="88">
        <f>IF(COUNTIF(J10:AW10,"&lt;&gt;")=0,"",SUMPRODUCT(((Recommendations[ImplStatus]="Implemented")+(Recommendations[ImplStatus]="Compensated"))*ISNUMBER(MATCH(Recommendations[Id],J10:AW10,0)))/COUNTIF(J10:AW10,"&lt;&gt;"))</f>
        <v>0</v>
      </c>
      <c r="J10" s="90" t="s">
        <v>351</v>
      </c>
      <c r="K10" s="90" t="s">
        <v>446</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1206</v>
      </c>
      <c r="B11" s="81" t="s">
        <v>1217</v>
      </c>
      <c r="C11" s="83" t="s">
        <v>1218</v>
      </c>
      <c r="D11" s="85" t="s">
        <v>1219</v>
      </c>
      <c r="E11" s="85" t="s">
        <v>1220</v>
      </c>
      <c r="F11" s="86" t="s">
        <v>1212</v>
      </c>
      <c r="G11" s="86" t="s">
        <v>1192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1206</v>
      </c>
      <c r="B12" s="81" t="s">
        <v>1221</v>
      </c>
      <c r="C12" s="83" t="s">
        <v>1222</v>
      </c>
      <c r="D12" s="85" t="s">
        <v>1223</v>
      </c>
      <c r="E12" s="85" t="s">
        <v>1224</v>
      </c>
      <c r="F12" s="86" t="s">
        <v>1212</v>
      </c>
      <c r="G12" s="86" t="s">
        <v>1197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1206</v>
      </c>
      <c r="B13" s="81" t="s">
        <v>1225</v>
      </c>
      <c r="C13" s="83" t="s">
        <v>1226</v>
      </c>
      <c r="D13" s="85" t="s">
        <v>1227</v>
      </c>
      <c r="E13" s="85" t="s">
        <v>1228</v>
      </c>
      <c r="F13" s="86" t="s">
        <v>1212</v>
      </c>
      <c r="G13" s="86" t="s">
        <v>1229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1206</v>
      </c>
      <c r="B14" s="81" t="s">
        <v>1230</v>
      </c>
      <c r="C14" s="83" t="s">
        <v>1231</v>
      </c>
      <c r="D14" s="85" t="s">
        <v>1232</v>
      </c>
      <c r="E14" s="85" t="s">
        <v>1233</v>
      </c>
      <c r="F14" s="86" t="s">
        <v>1212</v>
      </c>
      <c r="G14" s="86" t="s">
        <v>1229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1206</v>
      </c>
      <c r="B15" s="81" t="s">
        <v>1234</v>
      </c>
      <c r="C15" s="83" t="s">
        <v>1235</v>
      </c>
      <c r="D15" s="85" t="s">
        <v>1236</v>
      </c>
      <c r="E15" s="85" t="s">
        <v>1237</v>
      </c>
      <c r="F15" s="86" t="s">
        <v>1212</v>
      </c>
      <c r="G15" s="86" t="s">
        <v>1229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1238</v>
      </c>
      <c r="B16" s="80">
        <v>3</v>
      </c>
      <c r="C16" s="82" t="s">
        <v>25</v>
      </c>
      <c r="D16" s="84" t="s">
        <v>1239</v>
      </c>
      <c r="E16" s="84" t="s">
        <v>25</v>
      </c>
      <c r="F16" s="80" t="s">
        <v>25</v>
      </c>
      <c r="G16" s="80" t="s">
        <v>25</v>
      </c>
      <c r="H16" s="80"/>
      <c r="I16" s="87">
        <f>IF(COUNTIF(J16:AW16,"&lt;&gt;")=0,"",SUMPRODUCT(((Recommendations[ImplStatus]="Implemented")+(Recommendations[ImplStatus]="Compensated"))*ISNUMBER(MATCH(Recommendations[Id],J16:AW16,0)))/COUNTIF(J16:AW16,"&lt;&gt;"))</f>
        <v>0</v>
      </c>
      <c r="J16" s="89" t="s">
        <v>869</v>
      </c>
      <c r="K16" s="89" t="s">
        <v>876</v>
      </c>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1238</v>
      </c>
      <c r="B17" s="81" t="s">
        <v>1240</v>
      </c>
      <c r="C17" s="83" t="s">
        <v>1241</v>
      </c>
      <c r="D17" s="85" t="s">
        <v>1242</v>
      </c>
      <c r="E17" s="85" t="s">
        <v>1243</v>
      </c>
      <c r="F17" s="86" t="s">
        <v>1244</v>
      </c>
      <c r="G17" s="86" t="s">
        <v>1245</v>
      </c>
      <c r="H17" s="86">
        <v>1</v>
      </c>
      <c r="I17" s="88">
        <f>IF(COUNTIF(J17:AW17,"&lt;&gt;")=0,"",SUMPRODUCT(((Recommendations[ImplStatus]="Implemented")+(Recommendations[ImplStatus]="Compensated"))*ISNUMBER(MATCH(Recommendations[Id],J17:AW17,0)))/COUNTIF(J17:AW17,"&lt;&gt;"))</f>
        <v>0</v>
      </c>
      <c r="J17" s="90" t="s">
        <v>359</v>
      </c>
      <c r="K17" s="90" t="s">
        <v>869</v>
      </c>
      <c r="L17" s="90" t="s">
        <v>876</v>
      </c>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1238</v>
      </c>
      <c r="B18" s="81" t="s">
        <v>1246</v>
      </c>
      <c r="C18" s="83" t="s">
        <v>1247</v>
      </c>
      <c r="D18" s="85" t="s">
        <v>1248</v>
      </c>
      <c r="E18" s="85" t="s">
        <v>1249</v>
      </c>
      <c r="F18" s="86" t="s">
        <v>1244</v>
      </c>
      <c r="G18" s="86" t="s">
        <v>1187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1238</v>
      </c>
      <c r="B19" s="81" t="s">
        <v>1250</v>
      </c>
      <c r="C19" s="83" t="s">
        <v>1251</v>
      </c>
      <c r="D19" s="85" t="s">
        <v>1252</v>
      </c>
      <c r="E19" s="85" t="s">
        <v>1253</v>
      </c>
      <c r="F19" s="86" t="s">
        <v>1244</v>
      </c>
      <c r="G19" s="86" t="s">
        <v>1229</v>
      </c>
      <c r="H19" s="86">
        <v>1</v>
      </c>
      <c r="I19" s="88">
        <f>IF(COUNTIF(J19:AW19,"&lt;&gt;")=0,"",SUMPRODUCT(((Recommendations[ImplStatus]="Implemented")+(Recommendations[ImplStatus]="Compensated"))*ISNUMBER(MATCH(Recommendations[Id],J19:AW19,0)))/COUNTIF(J19:AW19,"&lt;&gt;"))</f>
        <v>0</v>
      </c>
      <c r="J19" s="90" t="s">
        <v>81</v>
      </c>
      <c r="K19" s="90" t="s">
        <v>88</v>
      </c>
      <c r="L19" s="90" t="s">
        <v>359</v>
      </c>
      <c r="M19" s="90" t="s">
        <v>691</v>
      </c>
      <c r="N19" s="90" t="s">
        <v>814</v>
      </c>
      <c r="O19" s="90" t="s">
        <v>829</v>
      </c>
      <c r="P19" s="90" t="s">
        <v>855</v>
      </c>
      <c r="Q19" s="90" t="s">
        <v>862</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1238</v>
      </c>
      <c r="B20" s="81" t="s">
        <v>1254</v>
      </c>
      <c r="C20" s="83" t="s">
        <v>1255</v>
      </c>
      <c r="D20" s="85" t="s">
        <v>1256</v>
      </c>
      <c r="E20" s="85" t="s">
        <v>1257</v>
      </c>
      <c r="F20" s="86" t="s">
        <v>1244</v>
      </c>
      <c r="G20" s="86" t="s">
        <v>1229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1238</v>
      </c>
      <c r="B21" s="81" t="s">
        <v>1258</v>
      </c>
      <c r="C21" s="83" t="s">
        <v>1259</v>
      </c>
      <c r="D21" s="85" t="s">
        <v>1260</v>
      </c>
      <c r="E21" s="85" t="s">
        <v>1261</v>
      </c>
      <c r="F21" s="86" t="s">
        <v>1244</v>
      </c>
      <c r="G21" s="86" t="s">
        <v>1229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1238</v>
      </c>
      <c r="B22" s="81" t="s">
        <v>1262</v>
      </c>
      <c r="C22" s="83" t="s">
        <v>1263</v>
      </c>
      <c r="D22" s="85" t="s">
        <v>1264</v>
      </c>
      <c r="E22" s="85" t="s">
        <v>1265</v>
      </c>
      <c r="F22" s="86" t="s">
        <v>1244</v>
      </c>
      <c r="G22" s="86" t="s">
        <v>1229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1238</v>
      </c>
      <c r="B23" s="81" t="s">
        <v>1266</v>
      </c>
      <c r="C23" s="83" t="s">
        <v>1267</v>
      </c>
      <c r="D23" s="85" t="s">
        <v>1268</v>
      </c>
      <c r="E23" s="85" t="s">
        <v>1269</v>
      </c>
      <c r="F23" s="86" t="s">
        <v>1244</v>
      </c>
      <c r="G23" s="86" t="s">
        <v>1187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1238</v>
      </c>
      <c r="B24" s="81" t="s">
        <v>1270</v>
      </c>
      <c r="C24" s="83" t="s">
        <v>1271</v>
      </c>
      <c r="D24" s="85" t="s">
        <v>1272</v>
      </c>
      <c r="E24" s="85" t="s">
        <v>1273</v>
      </c>
      <c r="F24" s="86" t="s">
        <v>1244</v>
      </c>
      <c r="G24" s="86" t="s">
        <v>1187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1238</v>
      </c>
      <c r="B25" s="81" t="s">
        <v>1274</v>
      </c>
      <c r="C25" s="83" t="s">
        <v>1275</v>
      </c>
      <c r="D25" s="85" t="s">
        <v>1276</v>
      </c>
      <c r="E25" s="85" t="s">
        <v>1277</v>
      </c>
      <c r="F25" s="86" t="s">
        <v>1244</v>
      </c>
      <c r="G25" s="86" t="s">
        <v>1229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1238</v>
      </c>
      <c r="B26" s="81" t="s">
        <v>1278</v>
      </c>
      <c r="C26" s="83" t="s">
        <v>1279</v>
      </c>
      <c r="D26" s="85" t="s">
        <v>1280</v>
      </c>
      <c r="E26" s="85" t="s">
        <v>1281</v>
      </c>
      <c r="F26" s="86" t="s">
        <v>1244</v>
      </c>
      <c r="G26" s="86" t="s">
        <v>1229</v>
      </c>
      <c r="H26" s="86">
        <v>2</v>
      </c>
      <c r="I26" s="88">
        <f>IF(COUNTIF(J26:AW26,"&lt;&gt;")=0,"",SUMPRODUCT(((Recommendations[ImplStatus]="Implemented")+(Recommendations[ImplStatus]="Compensated"))*ISNUMBER(MATCH(Recommendations[Id],J26:AW26,0)))/COUNTIF(J26:AW26,"&lt;&gt;"))</f>
        <v>0</v>
      </c>
      <c r="J26" s="90" t="s">
        <v>38</v>
      </c>
      <c r="K26" s="90" t="s">
        <v>439</v>
      </c>
      <c r="L26" s="90" t="s">
        <v>756</v>
      </c>
      <c r="M26" s="90" t="s">
        <v>836</v>
      </c>
      <c r="N26" s="90" t="s">
        <v>848</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1238</v>
      </c>
      <c r="B27" s="81" t="s">
        <v>1282</v>
      </c>
      <c r="C27" s="83" t="s">
        <v>1283</v>
      </c>
      <c r="D27" s="85" t="s">
        <v>1284</v>
      </c>
      <c r="E27" s="85" t="s">
        <v>1285</v>
      </c>
      <c r="F27" s="86" t="s">
        <v>1244</v>
      </c>
      <c r="G27" s="86" t="s">
        <v>1229</v>
      </c>
      <c r="H27" s="86">
        <v>2</v>
      </c>
      <c r="I27" s="88">
        <f>IF(COUNTIF(J27:AW27,"&lt;&gt;")=0,"",SUMPRODUCT(((Recommendations[ImplStatus]="Implemented")+(Recommendations[ImplStatus]="Compensated"))*ISNUMBER(MATCH(Recommendations[Id],J27:AW27,0)))/COUNTIF(J27:AW27,"&lt;&gt;"))</f>
        <v>0</v>
      </c>
      <c r="J27" s="90" t="s">
        <v>74</v>
      </c>
      <c r="K27" s="90" t="s">
        <v>232</v>
      </c>
      <c r="L27" s="90" t="s">
        <v>677</v>
      </c>
      <c r="M27" s="90" t="s">
        <v>712</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1238</v>
      </c>
      <c r="B28" s="81" t="s">
        <v>1286</v>
      </c>
      <c r="C28" s="83" t="s">
        <v>1287</v>
      </c>
      <c r="D28" s="85" t="s">
        <v>1288</v>
      </c>
      <c r="E28" s="85" t="s">
        <v>1289</v>
      </c>
      <c r="F28" s="86" t="s">
        <v>1244</v>
      </c>
      <c r="G28" s="86" t="s">
        <v>1229</v>
      </c>
      <c r="H28" s="86">
        <v>2</v>
      </c>
      <c r="I28" s="88">
        <f>IF(COUNTIF(J28:AW28,"&lt;&gt;")=0,"",SUMPRODUCT(((Recommendations[ImplStatus]="Implemented")+(Recommendations[ImplStatus]="Compensated"))*ISNUMBER(MATCH(Recommendations[Id],J28:AW28,0)))/COUNTIF(J28:AW28,"&lt;&gt;"))</f>
        <v>0</v>
      </c>
      <c r="J28" s="90" t="s">
        <v>712</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1238</v>
      </c>
      <c r="B29" s="81" t="s">
        <v>1290</v>
      </c>
      <c r="C29" s="83" t="s">
        <v>1291</v>
      </c>
      <c r="D29" s="85" t="s">
        <v>1292</v>
      </c>
      <c r="E29" s="85" t="s">
        <v>1293</v>
      </c>
      <c r="F29" s="86" t="s">
        <v>1244</v>
      </c>
      <c r="G29" s="86" t="s">
        <v>1229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1238</v>
      </c>
      <c r="B30" s="81" t="s">
        <v>1294</v>
      </c>
      <c r="C30" s="83" t="s">
        <v>1295</v>
      </c>
      <c r="D30" s="85" t="s">
        <v>1296</v>
      </c>
      <c r="E30" s="85" t="s">
        <v>1297</v>
      </c>
      <c r="F30" s="86" t="s">
        <v>1244</v>
      </c>
      <c r="G30" s="86" t="s">
        <v>1197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1298</v>
      </c>
      <c r="B31" s="80">
        <v>4</v>
      </c>
      <c r="C31" s="82" t="s">
        <v>25</v>
      </c>
      <c r="D31" s="84" t="s">
        <v>1299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1298</v>
      </c>
      <c r="B32" s="81" t="s">
        <v>1300</v>
      </c>
      <c r="C32" s="83" t="s">
        <v>1301</v>
      </c>
      <c r="D32" s="85" t="s">
        <v>1302</v>
      </c>
      <c r="E32" s="85" t="s">
        <v>1303</v>
      </c>
      <c r="F32" s="86" t="s">
        <v>1304</v>
      </c>
      <c r="G32" s="86" t="s">
        <v>1245</v>
      </c>
      <c r="H32" s="86">
        <v>1</v>
      </c>
      <c r="I32" s="88">
        <f>IF(COUNTIF(J32:AW32,"&lt;&gt;")=0,"",SUMPRODUCT(((Recommendations[ImplStatus]="Implemented")+(Recommendations[ImplStatus]="Compensated"))*ISNUMBER(MATCH(Recommendations[Id],J32:AW32,0)))/COUNTIF(J32:AW32,"&lt;&gt;"))</f>
        <v>0</v>
      </c>
      <c r="J32" s="90" t="s">
        <v>446</v>
      </c>
      <c r="K32" s="90" t="s">
        <v>749</v>
      </c>
      <c r="L32" s="90" t="s">
        <v>786</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1298</v>
      </c>
      <c r="B33" s="81" t="s">
        <v>1305</v>
      </c>
      <c r="C33" s="83" t="s">
        <v>1306</v>
      </c>
      <c r="D33" s="85" t="s">
        <v>1307</v>
      </c>
      <c r="E33" s="85" t="s">
        <v>1308</v>
      </c>
      <c r="F33" s="86" t="s">
        <v>1304</v>
      </c>
      <c r="G33" s="86" t="s">
        <v>1245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1298</v>
      </c>
      <c r="B34" s="81" t="s">
        <v>1309</v>
      </c>
      <c r="C34" s="83" t="s">
        <v>1310</v>
      </c>
      <c r="D34" s="85" t="s">
        <v>1311</v>
      </c>
      <c r="E34" s="85" t="s">
        <v>1312</v>
      </c>
      <c r="F34" s="86" t="s">
        <v>1186</v>
      </c>
      <c r="G34" s="86" t="s">
        <v>1229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1298</v>
      </c>
      <c r="B35" s="81" t="s">
        <v>1313</v>
      </c>
      <c r="C35" s="83" t="s">
        <v>1314</v>
      </c>
      <c r="D35" s="85" t="s">
        <v>1315</v>
      </c>
      <c r="E35" s="85" t="s">
        <v>1316</v>
      </c>
      <c r="F35" s="86" t="s">
        <v>1186</v>
      </c>
      <c r="G35" s="86" t="s">
        <v>1229</v>
      </c>
      <c r="H35" s="86">
        <v>1</v>
      </c>
      <c r="I35" s="88">
        <f>IF(COUNTIF(J35:AW35,"&lt;&gt;")=0,"",SUMPRODUCT(((Recommendations[ImplStatus]="Implemented")+(Recommendations[ImplStatus]="Compensated"))*ISNUMBER(MATCH(Recommendations[Id],J35:AW35,0)))/COUNTIF(J35:AW35,"&lt;&gt;"))</f>
        <v>0</v>
      </c>
      <c r="J35" s="90" t="s">
        <v>432</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1298</v>
      </c>
      <c r="B36" s="81" t="s">
        <v>1317</v>
      </c>
      <c r="C36" s="83" t="s">
        <v>1318</v>
      </c>
      <c r="D36" s="85" t="s">
        <v>1319</v>
      </c>
      <c r="E36" s="85" t="s">
        <v>1320</v>
      </c>
      <c r="F36" s="86" t="s">
        <v>1186</v>
      </c>
      <c r="G36" s="86" t="s">
        <v>1229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1298</v>
      </c>
      <c r="B37" s="81" t="s">
        <v>1321</v>
      </c>
      <c r="C37" s="83" t="s">
        <v>1322</v>
      </c>
      <c r="D37" s="85" t="s">
        <v>1323</v>
      </c>
      <c r="E37" s="85" t="s">
        <v>1324</v>
      </c>
      <c r="F37" s="86" t="s">
        <v>1186</v>
      </c>
      <c r="G37" s="86" t="s">
        <v>1229</v>
      </c>
      <c r="H37" s="86">
        <v>1</v>
      </c>
      <c r="I37" s="88">
        <f>IF(COUNTIF(J37:AW37,"&lt;&gt;")=0,"",SUMPRODUCT(((Recommendations[ImplStatus]="Implemented")+(Recommendations[ImplStatus]="Compensated"))*ISNUMBER(MATCH(Recommendations[Id],J37:AW37,0)))/COUNTIF(J37:AW37,"&lt;&gt;"))</f>
        <v>0</v>
      </c>
      <c r="J37" s="90" t="s">
        <v>718</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1298</v>
      </c>
      <c r="B38" s="81" t="s">
        <v>1325</v>
      </c>
      <c r="C38" s="83" t="s">
        <v>1326</v>
      </c>
      <c r="D38" s="85" t="s">
        <v>1327</v>
      </c>
      <c r="E38" s="85" t="s">
        <v>1328</v>
      </c>
      <c r="F38" s="86" t="s">
        <v>1329</v>
      </c>
      <c r="G38" s="86" t="s">
        <v>1229</v>
      </c>
      <c r="H38" s="86">
        <v>1</v>
      </c>
      <c r="I38" s="88">
        <f>IF(COUNTIF(J38:AW38,"&lt;&gt;")=0,"",SUMPRODUCT(((Recommendations[ImplStatus]="Implemented")+(Recommendations[ImplStatus]="Compensated"))*ISNUMBER(MATCH(Recommendations[Id],J38:AW38,0)))/COUNTIF(J38:AW38,"&lt;&gt;"))</f>
        <v>0</v>
      </c>
      <c r="J38" s="90" t="s">
        <v>61</v>
      </c>
      <c r="K38" s="90" t="s">
        <v>653</v>
      </c>
      <c r="L38" s="90" t="s">
        <v>660</v>
      </c>
      <c r="M38" s="90" t="s">
        <v>665</v>
      </c>
      <c r="N38" s="90" t="s">
        <v>672</v>
      </c>
      <c r="O38" s="90" t="s">
        <v>705</v>
      </c>
      <c r="P38" s="90" t="s">
        <v>718</v>
      </c>
      <c r="Q38" s="90" t="s">
        <v>786</v>
      </c>
      <c r="R38" s="90" t="s">
        <v>793</v>
      </c>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1298</v>
      </c>
      <c r="B39" s="81" t="s">
        <v>1330</v>
      </c>
      <c r="C39" s="83" t="s">
        <v>1331</v>
      </c>
      <c r="D39" s="85" t="s">
        <v>1332</v>
      </c>
      <c r="E39" s="85" t="s">
        <v>1333</v>
      </c>
      <c r="F39" s="86" t="s">
        <v>1186</v>
      </c>
      <c r="G39" s="86" t="s">
        <v>1229</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1298</v>
      </c>
      <c r="B40" s="81" t="s">
        <v>1334</v>
      </c>
      <c r="C40" s="83" t="s">
        <v>1335</v>
      </c>
      <c r="D40" s="85" t="s">
        <v>1336</v>
      </c>
      <c r="E40" s="85" t="s">
        <v>1337</v>
      </c>
      <c r="F40" s="86" t="s">
        <v>1186</v>
      </c>
      <c r="G40" s="86" t="s">
        <v>1229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1298</v>
      </c>
      <c r="B41" s="81" t="s">
        <v>1338</v>
      </c>
      <c r="C41" s="83" t="s">
        <v>1339</v>
      </c>
      <c r="D41" s="85" t="s">
        <v>1340</v>
      </c>
      <c r="E41" s="85" t="s">
        <v>1341</v>
      </c>
      <c r="F41" s="86" t="s">
        <v>1186</v>
      </c>
      <c r="G41" s="86" t="s">
        <v>1229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1298</v>
      </c>
      <c r="B42" s="81" t="s">
        <v>1342</v>
      </c>
      <c r="C42" s="83" t="s">
        <v>1343</v>
      </c>
      <c r="D42" s="85" t="s">
        <v>1344</v>
      </c>
      <c r="E42" s="85" t="s">
        <v>1345</v>
      </c>
      <c r="F42" s="86" t="s">
        <v>1244</v>
      </c>
      <c r="G42" s="86" t="s">
        <v>1229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1298</v>
      </c>
      <c r="B43" s="81" t="s">
        <v>1346</v>
      </c>
      <c r="C43" s="83" t="s">
        <v>1347</v>
      </c>
      <c r="D43" s="85" t="s">
        <v>1348</v>
      </c>
      <c r="E43" s="85" t="s">
        <v>1349</v>
      </c>
      <c r="F43" s="86" t="s">
        <v>1244</v>
      </c>
      <c r="G43" s="86" t="s">
        <v>1229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1350</v>
      </c>
      <c r="B44" s="80">
        <v>5</v>
      </c>
      <c r="C44" s="82" t="s">
        <v>25</v>
      </c>
      <c r="D44" s="84" t="s">
        <v>1351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1350</v>
      </c>
      <c r="B45" s="81" t="s">
        <v>1352</v>
      </c>
      <c r="C45" s="83" t="s">
        <v>1353</v>
      </c>
      <c r="D45" s="85" t="s">
        <v>1354</v>
      </c>
      <c r="E45" s="85" t="s">
        <v>1355</v>
      </c>
      <c r="F45" s="86" t="s">
        <v>1329</v>
      </c>
      <c r="G45" s="86" t="s">
        <v>1187</v>
      </c>
      <c r="H45" s="86">
        <v>1</v>
      </c>
      <c r="I45" s="88">
        <f>IF(COUNTIF(J45:AW45,"&lt;&gt;")=0,"",SUMPRODUCT(((Recommendations[ImplStatus]="Implemented")+(Recommendations[ImplStatus]="Compensated"))*ISNUMBER(MATCH(Recommendations[Id],J45:AW45,0)))/COUNTIF(J45:AW45,"&lt;&gt;"))</f>
        <v>0</v>
      </c>
      <c r="J45" s="90" t="s">
        <v>170</v>
      </c>
      <c r="K45" s="90" t="s">
        <v>212</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1350</v>
      </c>
      <c r="B46" s="81" t="s">
        <v>1356</v>
      </c>
      <c r="C46" s="83" t="s">
        <v>1357</v>
      </c>
      <c r="D46" s="85" t="s">
        <v>1358</v>
      </c>
      <c r="E46" s="85" t="s">
        <v>1359</v>
      </c>
      <c r="F46" s="86" t="s">
        <v>1329</v>
      </c>
      <c r="G46" s="86" t="s">
        <v>1229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1350</v>
      </c>
      <c r="B47" s="81" t="s">
        <v>1360</v>
      </c>
      <c r="C47" s="83" t="s">
        <v>1361</v>
      </c>
      <c r="D47" s="85" t="s">
        <v>1362</v>
      </c>
      <c r="E47" s="85" t="s">
        <v>1363</v>
      </c>
      <c r="F47" s="86" t="s">
        <v>1329</v>
      </c>
      <c r="G47" s="86" t="s">
        <v>1229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1350</v>
      </c>
      <c r="B48" s="81" t="s">
        <v>191</v>
      </c>
      <c r="C48" s="83" t="s">
        <v>1364</v>
      </c>
      <c r="D48" s="85" t="s">
        <v>1365</v>
      </c>
      <c r="E48" s="85" t="s">
        <v>1366</v>
      </c>
      <c r="F48" s="86" t="s">
        <v>1329</v>
      </c>
      <c r="G48" s="86" t="s">
        <v>1229</v>
      </c>
      <c r="H48" s="86">
        <v>1</v>
      </c>
      <c r="I48" s="88">
        <f>IF(COUNTIF(J48:AW48,"&lt;&gt;")=0,"",SUMPRODUCT(((Recommendations[ImplStatus]="Implemented")+(Recommendations[ImplStatus]="Compensated"))*ISNUMBER(MATCH(Recommendations[Id],J48:AW48,0)))/COUNTIF(J48:AW48,"&lt;&gt;"))</f>
        <v>0</v>
      </c>
      <c r="J48" s="90" t="s">
        <v>146</v>
      </c>
      <c r="K48" s="90" t="s">
        <v>159</v>
      </c>
      <c r="L48" s="90" t="s">
        <v>166</v>
      </c>
      <c r="M48" s="90" t="s">
        <v>177</v>
      </c>
      <c r="N48" s="90" t="s">
        <v>184</v>
      </c>
      <c r="O48" s="90" t="s">
        <v>191</v>
      </c>
      <c r="P48" s="90" t="s">
        <v>212</v>
      </c>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1350</v>
      </c>
      <c r="B49" s="81" t="s">
        <v>198</v>
      </c>
      <c r="C49" s="83" t="s">
        <v>1367</v>
      </c>
      <c r="D49" s="85" t="s">
        <v>1368</v>
      </c>
      <c r="E49" s="85" t="s">
        <v>1369</v>
      </c>
      <c r="F49" s="86" t="s">
        <v>1329</v>
      </c>
      <c r="G49" s="86" t="s">
        <v>1187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1350</v>
      </c>
      <c r="B50" s="81" t="s">
        <v>205</v>
      </c>
      <c r="C50" s="83" t="s">
        <v>1370</v>
      </c>
      <c r="D50" s="85" t="s">
        <v>1371</v>
      </c>
      <c r="E50" s="85" t="s">
        <v>1372</v>
      </c>
      <c r="F50" s="86" t="s">
        <v>1329</v>
      </c>
      <c r="G50" s="86" t="s">
        <v>1245</v>
      </c>
      <c r="H50" s="86">
        <v>2</v>
      </c>
      <c r="I50" s="88">
        <f>IF(COUNTIF(J50:AW50,"&lt;&gt;")=0,"",SUMPRODUCT(((Recommendations[ImplStatus]="Implemented")+(Recommendations[ImplStatus]="Compensated"))*ISNUMBER(MATCH(Recommendations[Id],J50:AW50,0)))/COUNTIF(J50:AW50,"&lt;&gt;"))</f>
        <v>0</v>
      </c>
      <c r="J50" s="90" t="s">
        <v>47</v>
      </c>
      <c r="K50" s="90" t="s">
        <v>418</v>
      </c>
      <c r="L50" s="90" t="s">
        <v>829</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1373</v>
      </c>
      <c r="B51" s="80">
        <v>6</v>
      </c>
      <c r="C51" s="82" t="s">
        <v>25</v>
      </c>
      <c r="D51" s="84" t="s">
        <v>1374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1373</v>
      </c>
      <c r="B52" s="81" t="s">
        <v>1375</v>
      </c>
      <c r="C52" s="83" t="s">
        <v>1376</v>
      </c>
      <c r="D52" s="85" t="s">
        <v>1377</v>
      </c>
      <c r="E52" s="85" t="s">
        <v>1378</v>
      </c>
      <c r="F52" s="86" t="s">
        <v>1304</v>
      </c>
      <c r="G52" s="86" t="s">
        <v>1245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1373</v>
      </c>
      <c r="B53" s="81" t="s">
        <v>359</v>
      </c>
      <c r="C53" s="83" t="s">
        <v>1379</v>
      </c>
      <c r="D53" s="85" t="s">
        <v>1380</v>
      </c>
      <c r="E53" s="85" t="s">
        <v>1381</v>
      </c>
      <c r="F53" s="86" t="s">
        <v>1304</v>
      </c>
      <c r="G53" s="86" t="s">
        <v>1245</v>
      </c>
      <c r="H53" s="86">
        <v>1</v>
      </c>
      <c r="I53" s="88">
        <f>IF(COUNTIF(J53:AW53,"&lt;&gt;")=0,"",SUMPRODUCT(((Recommendations[ImplStatus]="Implemented")+(Recommendations[ImplStatus]="Compensated"))*ISNUMBER(MATCH(Recommendations[Id],J53:AW53,0)))/COUNTIF(J53:AW53,"&lt;&gt;"))</f>
        <v>0</v>
      </c>
      <c r="J53" s="90" t="s">
        <v>61</v>
      </c>
      <c r="K53" s="90" t="s">
        <v>705</v>
      </c>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1373</v>
      </c>
      <c r="B54" s="81" t="s">
        <v>1382</v>
      </c>
      <c r="C54" s="83" t="s">
        <v>1383</v>
      </c>
      <c r="D54" s="85" t="s">
        <v>1384</v>
      </c>
      <c r="E54" s="85" t="s">
        <v>1385</v>
      </c>
      <c r="F54" s="86" t="s">
        <v>1329</v>
      </c>
      <c r="G54" s="86" t="s">
        <v>1229</v>
      </c>
      <c r="H54" s="86">
        <v>1</v>
      </c>
      <c r="I54" s="88">
        <f>IF(COUNTIF(J54:AW54,"&lt;&gt;")=0,"",SUMPRODUCT(((Recommendations[ImplStatus]="Implemented")+(Recommendations[ImplStatus]="Compensated"))*ISNUMBER(MATCH(Recommendations[Id],J54:AW54,0)))/COUNTIF(J54:AW54,"&lt;&gt;"))</f>
        <v>0</v>
      </c>
      <c r="J54" s="90" t="s">
        <v>117</v>
      </c>
      <c r="K54" s="90" t="s">
        <v>124</v>
      </c>
      <c r="L54" s="90" t="s">
        <v>131</v>
      </c>
      <c r="M54" s="90" t="s">
        <v>138</v>
      </c>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1373</v>
      </c>
      <c r="B55" s="81" t="s">
        <v>1386</v>
      </c>
      <c r="C55" s="83" t="s">
        <v>1387</v>
      </c>
      <c r="D55" s="85" t="s">
        <v>1388</v>
      </c>
      <c r="E55" s="85" t="s">
        <v>1389</v>
      </c>
      <c r="F55" s="86" t="s">
        <v>1329</v>
      </c>
      <c r="G55" s="86" t="s">
        <v>1229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1373</v>
      </c>
      <c r="B56" s="81" t="s">
        <v>1390</v>
      </c>
      <c r="C56" s="83" t="s">
        <v>1391</v>
      </c>
      <c r="D56" s="85" t="s">
        <v>1392</v>
      </c>
      <c r="E56" s="85" t="s">
        <v>1393</v>
      </c>
      <c r="F56" s="86" t="s">
        <v>1329</v>
      </c>
      <c r="G56" s="86" t="s">
        <v>1229</v>
      </c>
      <c r="H56" s="86">
        <v>1</v>
      </c>
      <c r="I56" s="88">
        <f>IF(COUNTIF(J56:AW56,"&lt;&gt;")=0,"",SUMPRODUCT(((Recommendations[ImplStatus]="Implemented")+(Recommendations[ImplStatus]="Compensated"))*ISNUMBER(MATCH(Recommendations[Id],J56:AW56,0)))/COUNTIF(J56:AW56,"&lt;&gt;"))</f>
        <v>0</v>
      </c>
      <c r="J56" s="90" t="s">
        <v>110</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1373</v>
      </c>
      <c r="B57" s="81" t="s">
        <v>1394</v>
      </c>
      <c r="C57" s="83" t="s">
        <v>1395</v>
      </c>
      <c r="D57" s="85" t="s">
        <v>1396</v>
      </c>
      <c r="E57" s="85" t="s">
        <v>1397</v>
      </c>
      <c r="F57" s="86" t="s">
        <v>1212</v>
      </c>
      <c r="G57" s="86" t="s">
        <v>1187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1373</v>
      </c>
      <c r="B58" s="81" t="s">
        <v>1398</v>
      </c>
      <c r="C58" s="83" t="s">
        <v>1399</v>
      </c>
      <c r="D58" s="85" t="s">
        <v>1400</v>
      </c>
      <c r="E58" s="85" t="s">
        <v>1401</v>
      </c>
      <c r="F58" s="86" t="s">
        <v>1329</v>
      </c>
      <c r="G58" s="86" t="s">
        <v>1229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1373</v>
      </c>
      <c r="B59" s="81" t="s">
        <v>1402</v>
      </c>
      <c r="C59" s="83" t="s">
        <v>1403</v>
      </c>
      <c r="D59" s="85" t="s">
        <v>1404</v>
      </c>
      <c r="E59" s="85" t="s">
        <v>1405</v>
      </c>
      <c r="F59" s="86" t="s">
        <v>1329</v>
      </c>
      <c r="G59" s="86" t="s">
        <v>1245</v>
      </c>
      <c r="H59" s="86">
        <v>3</v>
      </c>
      <c r="I59" s="88">
        <f>IF(COUNTIF(J59:AW59,"&lt;&gt;")=0,"",SUMPRODUCT(((Recommendations[ImplStatus]="Implemented")+(Recommendations[ImplStatus]="Compensated"))*ISNUMBER(MATCH(Recommendations[Id],J59:AW59,0)))/COUNTIF(J59:AW59,"&lt;&gt;"))</f>
        <v>0</v>
      </c>
      <c r="J59" s="90" t="s">
        <v>102</v>
      </c>
      <c r="K59" s="90" t="s">
        <v>159</v>
      </c>
      <c r="L59" s="90" t="s">
        <v>166</v>
      </c>
      <c r="M59" s="90" t="s">
        <v>184</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1406</v>
      </c>
      <c r="B60" s="80">
        <v>7</v>
      </c>
      <c r="C60" s="82" t="s">
        <v>25</v>
      </c>
      <c r="D60" s="84" t="s">
        <v>1407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1406</v>
      </c>
      <c r="B61" s="81" t="s">
        <v>367</v>
      </c>
      <c r="C61" s="83" t="s">
        <v>1408</v>
      </c>
      <c r="D61" s="85" t="s">
        <v>1409</v>
      </c>
      <c r="E61" s="85" t="s">
        <v>1410</v>
      </c>
      <c r="F61" s="86" t="s">
        <v>1304</v>
      </c>
      <c r="G61" s="86" t="s">
        <v>1245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1406</v>
      </c>
      <c r="B62" s="81" t="s">
        <v>373</v>
      </c>
      <c r="C62" s="83" t="s">
        <v>1411</v>
      </c>
      <c r="D62" s="85" t="s">
        <v>1412</v>
      </c>
      <c r="E62" s="85" t="s">
        <v>1413</v>
      </c>
      <c r="F62" s="86" t="s">
        <v>1304</v>
      </c>
      <c r="G62" s="86" t="s">
        <v>1245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1406</v>
      </c>
      <c r="B63" s="81" t="s">
        <v>379</v>
      </c>
      <c r="C63" s="83" t="s">
        <v>1414</v>
      </c>
      <c r="D63" s="85" t="s">
        <v>1415</v>
      </c>
      <c r="E63" s="85" t="s">
        <v>1416</v>
      </c>
      <c r="F63" s="86" t="s">
        <v>1212</v>
      </c>
      <c r="G63" s="86" t="s">
        <v>1229</v>
      </c>
      <c r="H63" s="86">
        <v>1</v>
      </c>
      <c r="I63" s="88">
        <f>IF(COUNTIF(J63:AW63,"&lt;&gt;")=0,"",SUMPRODUCT(((Recommendations[ImplStatus]="Implemented")+(Recommendations[ImplStatus]="Compensated"))*ISNUMBER(MATCH(Recommendations[Id],J63:AW63,0)))/COUNTIF(J63:AW63,"&lt;&gt;"))</f>
        <v>0</v>
      </c>
      <c r="J63" s="90" t="s">
        <v>598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1406</v>
      </c>
      <c r="B64" s="81" t="s">
        <v>385</v>
      </c>
      <c r="C64" s="83" t="s">
        <v>1417</v>
      </c>
      <c r="D64" s="85" t="s">
        <v>1418</v>
      </c>
      <c r="E64" s="85" t="s">
        <v>1419</v>
      </c>
      <c r="F64" s="86" t="s">
        <v>1212</v>
      </c>
      <c r="G64" s="86" t="s">
        <v>1229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1406</v>
      </c>
      <c r="B65" s="81" t="s">
        <v>391</v>
      </c>
      <c r="C65" s="83" t="s">
        <v>1420</v>
      </c>
      <c r="D65" s="85" t="s">
        <v>1421</v>
      </c>
      <c r="E65" s="85" t="s">
        <v>1422</v>
      </c>
      <c r="F65" s="86" t="s">
        <v>1212</v>
      </c>
      <c r="G65" s="86" t="s">
        <v>1187</v>
      </c>
      <c r="H65" s="86">
        <v>2</v>
      </c>
      <c r="I65" s="88">
        <f>IF(COUNTIF(J65:AW65,"&lt;&gt;")=0,"",SUMPRODUCT(((Recommendations[ImplStatus]="Implemented")+(Recommendations[ImplStatus]="Compensated"))*ISNUMBER(MATCH(Recommendations[Id],J65:AW65,0)))/COUNTIF(J65:AW65,"&lt;&gt;"))</f>
        <v>0</v>
      </c>
      <c r="J65" s="90" t="s">
        <v>535</v>
      </c>
      <c r="K65" s="90" t="s">
        <v>583</v>
      </c>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1406</v>
      </c>
      <c r="B66" s="81" t="s">
        <v>398</v>
      </c>
      <c r="C66" s="83" t="s">
        <v>1423</v>
      </c>
      <c r="D66" s="85" t="s">
        <v>1424</v>
      </c>
      <c r="E66" s="85" t="s">
        <v>1425</v>
      </c>
      <c r="F66" s="86" t="s">
        <v>1212</v>
      </c>
      <c r="G66" s="86" t="s">
        <v>1187</v>
      </c>
      <c r="H66" s="86">
        <v>2</v>
      </c>
      <c r="I66" s="88">
        <f>IF(COUNTIF(J66:AW66,"&lt;&gt;")=0,"",SUMPRODUCT(((Recommendations[ImplStatus]="Implemented")+(Recommendations[ImplStatus]="Compensated"))*ISNUMBER(MATCH(Recommendations[Id],J66:AW66,0)))/COUNTIF(J66:AW66,"&lt;&gt;"))</f>
        <v>0</v>
      </c>
      <c r="J66" s="90" t="s">
        <v>637</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1406</v>
      </c>
      <c r="B67" s="81" t="s">
        <v>405</v>
      </c>
      <c r="C67" s="83" t="s">
        <v>1426</v>
      </c>
      <c r="D67" s="85" t="s">
        <v>1427</v>
      </c>
      <c r="E67" s="85" t="s">
        <v>1428</v>
      </c>
      <c r="F67" s="86" t="s">
        <v>1212</v>
      </c>
      <c r="G67" s="86" t="s">
        <v>1192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1429</v>
      </c>
      <c r="B68" s="80">
        <v>8</v>
      </c>
      <c r="C68" s="82" t="s">
        <v>25</v>
      </c>
      <c r="D68" s="84" t="s">
        <v>1430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1429</v>
      </c>
      <c r="B69" s="81" t="s">
        <v>1431</v>
      </c>
      <c r="C69" s="83" t="s">
        <v>1432</v>
      </c>
      <c r="D69" s="85" t="s">
        <v>1433</v>
      </c>
      <c r="E69" s="85" t="s">
        <v>1434</v>
      </c>
      <c r="F69" s="86" t="s">
        <v>1304</v>
      </c>
      <c r="G69" s="86" t="s">
        <v>1245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1429</v>
      </c>
      <c r="B70" s="81" t="s">
        <v>1435</v>
      </c>
      <c r="C70" s="83" t="s">
        <v>1436</v>
      </c>
      <c r="D70" s="85" t="s">
        <v>1437</v>
      </c>
      <c r="E70" s="85" t="s">
        <v>1438</v>
      </c>
      <c r="F70" s="86" t="s">
        <v>1244</v>
      </c>
      <c r="G70" s="86" t="s">
        <v>1197</v>
      </c>
      <c r="H70" s="86">
        <v>1</v>
      </c>
      <c r="I70" s="88">
        <f>IF(COUNTIF(J70:AW70,"&lt;&gt;")=0,"",SUMPRODUCT(((Recommendations[ImplStatus]="Implemented")+(Recommendations[ImplStatus]="Compensated"))*ISNUMBER(MATCH(Recommendations[Id],J70:AW70,0)))/COUNTIF(J70:AW70,"&lt;&gt;"))</f>
        <v>0</v>
      </c>
      <c r="J70" s="90" t="s">
        <v>68</v>
      </c>
      <c r="K70" s="90" t="s">
        <v>256</v>
      </c>
      <c r="L70" s="90" t="s">
        <v>263</v>
      </c>
      <c r="M70" s="90" t="s">
        <v>269</v>
      </c>
      <c r="N70" s="90" t="s">
        <v>336</v>
      </c>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1429</v>
      </c>
      <c r="B71" s="81" t="s">
        <v>1439</v>
      </c>
      <c r="C71" s="83" t="s">
        <v>1440</v>
      </c>
      <c r="D71" s="85" t="s">
        <v>1441</v>
      </c>
      <c r="E71" s="85" t="s">
        <v>1442</v>
      </c>
      <c r="F71" s="86" t="s">
        <v>1244</v>
      </c>
      <c r="G71" s="86" t="s">
        <v>1229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1429</v>
      </c>
      <c r="B72" s="81" t="s">
        <v>1443</v>
      </c>
      <c r="C72" s="83" t="s">
        <v>1444</v>
      </c>
      <c r="D72" s="85" t="s">
        <v>1445</v>
      </c>
      <c r="E72" s="85" t="s">
        <v>1446</v>
      </c>
      <c r="F72" s="86" t="s">
        <v>1447</v>
      </c>
      <c r="G72" s="86" t="s">
        <v>1229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1429</v>
      </c>
      <c r="B73" s="81" t="s">
        <v>734</v>
      </c>
      <c r="C73" s="83" t="s">
        <v>1448</v>
      </c>
      <c r="D73" s="85" t="s">
        <v>1449</v>
      </c>
      <c r="E73" s="85" t="s">
        <v>1450</v>
      </c>
      <c r="F73" s="86" t="s">
        <v>1244</v>
      </c>
      <c r="G73" s="86" t="s">
        <v>1197</v>
      </c>
      <c r="H73" s="86">
        <v>2</v>
      </c>
      <c r="I73" s="88">
        <f>IF(COUNTIF(J73:AW73,"&lt;&gt;")=0,"",SUMPRODUCT(((Recommendations[ImplStatus]="Implemented")+(Recommendations[ImplStatus]="Compensated"))*ISNUMBER(MATCH(Recommendations[Id],J73:AW73,0)))/COUNTIF(J73:AW73,"&lt;&gt;"))</f>
        <v>0</v>
      </c>
      <c r="J73" s="90" t="s">
        <v>226</v>
      </c>
      <c r="K73" s="90" t="s">
        <v>236</v>
      </c>
      <c r="L73" s="90" t="s">
        <v>277</v>
      </c>
      <c r="M73" s="90" t="s">
        <v>283</v>
      </c>
      <c r="N73" s="90" t="s">
        <v>288</v>
      </c>
      <c r="O73" s="90" t="s">
        <v>293</v>
      </c>
      <c r="P73" s="90" t="s">
        <v>298</v>
      </c>
      <c r="Q73" s="90" t="s">
        <v>303</v>
      </c>
      <c r="R73" s="90" t="s">
        <v>308</v>
      </c>
      <c r="S73" s="90" t="s">
        <v>314</v>
      </c>
      <c r="T73" s="90" t="s">
        <v>319</v>
      </c>
      <c r="U73" s="90" t="s">
        <v>324</v>
      </c>
      <c r="V73" s="90" t="s">
        <v>329</v>
      </c>
      <c r="W73" s="90" t="s">
        <v>542</v>
      </c>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1429</v>
      </c>
      <c r="B74" s="81" t="s">
        <v>1451</v>
      </c>
      <c r="C74" s="83" t="s">
        <v>1452</v>
      </c>
      <c r="D74" s="85" t="s">
        <v>1453</v>
      </c>
      <c r="E74" s="85" t="s">
        <v>1454</v>
      </c>
      <c r="F74" s="86" t="s">
        <v>1244</v>
      </c>
      <c r="G74" s="86" t="s">
        <v>1197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1429</v>
      </c>
      <c r="B75" s="81" t="s">
        <v>1455</v>
      </c>
      <c r="C75" s="83" t="s">
        <v>1456</v>
      </c>
      <c r="D75" s="85" t="s">
        <v>1457</v>
      </c>
      <c r="E75" s="85" t="s">
        <v>1458</v>
      </c>
      <c r="F75" s="86" t="s">
        <v>1244</v>
      </c>
      <c r="G75" s="86" t="s">
        <v>1197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1429</v>
      </c>
      <c r="B76" s="81" t="s">
        <v>1459</v>
      </c>
      <c r="C76" s="83" t="s">
        <v>1460</v>
      </c>
      <c r="D76" s="85" t="s">
        <v>1461</v>
      </c>
      <c r="E76" s="85" t="s">
        <v>1462</v>
      </c>
      <c r="F76" s="86" t="s">
        <v>1244</v>
      </c>
      <c r="G76" s="86" t="s">
        <v>1197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1429</v>
      </c>
      <c r="B77" s="81" t="s">
        <v>1463</v>
      </c>
      <c r="C77" s="83" t="s">
        <v>1464</v>
      </c>
      <c r="D77" s="85" t="s">
        <v>1465</v>
      </c>
      <c r="E77" s="85" t="s">
        <v>1466</v>
      </c>
      <c r="F77" s="86" t="s">
        <v>1244</v>
      </c>
      <c r="G77" s="86" t="s">
        <v>1197</v>
      </c>
      <c r="H77" s="86">
        <v>2</v>
      </c>
      <c r="I77" s="88">
        <f>IF(COUNTIF(J77:AW77,"&lt;&gt;")=0,"",SUMPRODUCT(((Recommendations[ImplStatus]="Implemented")+(Recommendations[ImplStatus]="Compensated"))*ISNUMBER(MATCH(Recommendations[Id],J77:AW77,0)))/COUNTIF(J77:AW77,"&lt;&gt;"))</f>
        <v>0</v>
      </c>
      <c r="J77" s="90" t="s">
        <v>220</v>
      </c>
      <c r="K77" s="90" t="s">
        <v>351</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1429</v>
      </c>
      <c r="B78" s="81" t="s">
        <v>1467</v>
      </c>
      <c r="C78" s="83" t="s">
        <v>1468</v>
      </c>
      <c r="D78" s="85" t="s">
        <v>1469</v>
      </c>
      <c r="E78" s="85" t="s">
        <v>1470</v>
      </c>
      <c r="F78" s="86" t="s">
        <v>1244</v>
      </c>
      <c r="G78" s="86" t="s">
        <v>1229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1429</v>
      </c>
      <c r="B79" s="81" t="s">
        <v>1471</v>
      </c>
      <c r="C79" s="83" t="s">
        <v>1472</v>
      </c>
      <c r="D79" s="85" t="s">
        <v>1473</v>
      </c>
      <c r="E79" s="85" t="s">
        <v>1474</v>
      </c>
      <c r="F79" s="86" t="s">
        <v>1244</v>
      </c>
      <c r="G79" s="86" t="s">
        <v>1197</v>
      </c>
      <c r="H79" s="86">
        <v>2</v>
      </c>
      <c r="I79" s="88">
        <f>IF(COUNTIF(J79:AW79,"&lt;&gt;")=0,"",SUMPRODUCT(((Recommendations[ImplStatus]="Implemented")+(Recommendations[ImplStatus]="Compensated"))*ISNUMBER(MATCH(Recommendations[Id],J79:AW79,0)))/COUNTIF(J79:AW79,"&lt;&gt;"))</f>
        <v>0</v>
      </c>
      <c r="J79" s="90" t="s">
        <v>329</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1429</v>
      </c>
      <c r="B80" s="81" t="s">
        <v>1475</v>
      </c>
      <c r="C80" s="83" t="s">
        <v>1476</v>
      </c>
      <c r="D80" s="85" t="s">
        <v>1477</v>
      </c>
      <c r="E80" s="85" t="s">
        <v>1478</v>
      </c>
      <c r="F80" s="86" t="s">
        <v>1244</v>
      </c>
      <c r="G80" s="86" t="s">
        <v>1197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1479</v>
      </c>
      <c r="B81" s="80">
        <v>9</v>
      </c>
      <c r="C81" s="82" t="s">
        <v>25</v>
      </c>
      <c r="D81" s="84" t="s">
        <v>1480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1479</v>
      </c>
      <c r="B82" s="81" t="s">
        <v>1481</v>
      </c>
      <c r="C82" s="83" t="s">
        <v>1482</v>
      </c>
      <c r="D82" s="85" t="s">
        <v>1483</v>
      </c>
      <c r="E82" s="85" t="s">
        <v>1484</v>
      </c>
      <c r="F82" s="86" t="s">
        <v>1212</v>
      </c>
      <c r="G82" s="86" t="s">
        <v>1229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1479</v>
      </c>
      <c r="B83" s="81" t="s">
        <v>1485</v>
      </c>
      <c r="C83" s="83" t="s">
        <v>1486</v>
      </c>
      <c r="D83" s="85" t="s">
        <v>1487</v>
      </c>
      <c r="E83" s="85" t="s">
        <v>1488</v>
      </c>
      <c r="F83" s="86" t="s">
        <v>1186</v>
      </c>
      <c r="G83" s="86" t="s">
        <v>1229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1479</v>
      </c>
      <c r="B84" s="81" t="s">
        <v>1489</v>
      </c>
      <c r="C84" s="83" t="s">
        <v>1490</v>
      </c>
      <c r="D84" s="85" t="s">
        <v>1491</v>
      </c>
      <c r="E84" s="85" t="s">
        <v>1492</v>
      </c>
      <c r="F84" s="86" t="s">
        <v>1447</v>
      </c>
      <c r="G84" s="86" t="s">
        <v>1229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1479</v>
      </c>
      <c r="B85" s="81" t="s">
        <v>1493</v>
      </c>
      <c r="C85" s="83" t="s">
        <v>1494</v>
      </c>
      <c r="D85" s="85" t="s">
        <v>1495</v>
      </c>
      <c r="E85" s="85" t="s">
        <v>1496</v>
      </c>
      <c r="F85" s="86" t="s">
        <v>1212</v>
      </c>
      <c r="G85" s="86" t="s">
        <v>1229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1479</v>
      </c>
      <c r="B86" s="81" t="s">
        <v>1497</v>
      </c>
      <c r="C86" s="83" t="s">
        <v>1498</v>
      </c>
      <c r="D86" s="85" t="s">
        <v>1499</v>
      </c>
      <c r="E86" s="85" t="s">
        <v>1500</v>
      </c>
      <c r="F86" s="86" t="s">
        <v>1447</v>
      </c>
      <c r="G86" s="86" t="s">
        <v>1229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1479</v>
      </c>
      <c r="B87" s="81" t="s">
        <v>1501</v>
      </c>
      <c r="C87" s="83" t="s">
        <v>1502</v>
      </c>
      <c r="D87" s="85" t="s">
        <v>1503</v>
      </c>
      <c r="E87" s="85" t="s">
        <v>1504</v>
      </c>
      <c r="F87" s="86" t="s">
        <v>1447</v>
      </c>
      <c r="G87" s="86" t="s">
        <v>1229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1479</v>
      </c>
      <c r="B88" s="81" t="s">
        <v>1505</v>
      </c>
      <c r="C88" s="83" t="s">
        <v>1506</v>
      </c>
      <c r="D88" s="85" t="s">
        <v>1507</v>
      </c>
      <c r="E88" s="85" t="s">
        <v>1508</v>
      </c>
      <c r="F88" s="86" t="s">
        <v>1447</v>
      </c>
      <c r="G88" s="86" t="s">
        <v>1229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1509</v>
      </c>
      <c r="B89" s="80">
        <v>10</v>
      </c>
      <c r="C89" s="82" t="s">
        <v>25</v>
      </c>
      <c r="D89" s="84" t="s">
        <v>1510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1509</v>
      </c>
      <c r="B90" s="81" t="s">
        <v>1511</v>
      </c>
      <c r="C90" s="83" t="s">
        <v>1512</v>
      </c>
      <c r="D90" s="85" t="s">
        <v>1513</v>
      </c>
      <c r="E90" s="85" t="s">
        <v>1514</v>
      </c>
      <c r="F90" s="86" t="s">
        <v>1186</v>
      </c>
      <c r="G90" s="86" t="s">
        <v>1197</v>
      </c>
      <c r="H90" s="86">
        <v>1</v>
      </c>
      <c r="I90" s="88">
        <f>IF(COUNTIF(J90:AW90,"&lt;&gt;")=0,"",SUMPRODUCT(((Recommendations[ImplStatus]="Implemented")+(Recommendations[ImplStatus]="Compensated"))*ISNUMBER(MATCH(Recommendations[Id],J90:AW90,0)))/COUNTIF(J90:AW90,"&lt;&gt;"))</f>
        <v>0</v>
      </c>
      <c r="J90" s="90" t="s">
        <v>505</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1509</v>
      </c>
      <c r="B91" s="81" t="s">
        <v>1515</v>
      </c>
      <c r="C91" s="83" t="s">
        <v>1516</v>
      </c>
      <c r="D91" s="85" t="s">
        <v>1517</v>
      </c>
      <c r="E91" s="85" t="s">
        <v>1518</v>
      </c>
      <c r="F91" s="86" t="s">
        <v>1186</v>
      </c>
      <c r="G91" s="86" t="s">
        <v>1229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1509</v>
      </c>
      <c r="B92" s="81" t="s">
        <v>1519</v>
      </c>
      <c r="C92" s="83" t="s">
        <v>1520</v>
      </c>
      <c r="D92" s="85" t="s">
        <v>1521</v>
      </c>
      <c r="E92" s="85" t="s">
        <v>1522</v>
      </c>
      <c r="F92" s="86" t="s">
        <v>1186</v>
      </c>
      <c r="G92" s="86" t="s">
        <v>1229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1509</v>
      </c>
      <c r="B93" s="81" t="s">
        <v>1523</v>
      </c>
      <c r="C93" s="83" t="s">
        <v>1524</v>
      </c>
      <c r="D93" s="85" t="s">
        <v>1525</v>
      </c>
      <c r="E93" s="85" t="s">
        <v>1526</v>
      </c>
      <c r="F93" s="86" t="s">
        <v>1186</v>
      </c>
      <c r="G93" s="86" t="s">
        <v>1197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1509</v>
      </c>
      <c r="B94" s="81" t="s">
        <v>1527</v>
      </c>
      <c r="C94" s="83" t="s">
        <v>1528</v>
      </c>
      <c r="D94" s="85" t="s">
        <v>1529</v>
      </c>
      <c r="E94" s="85" t="s">
        <v>1530</v>
      </c>
      <c r="F94" s="86" t="s">
        <v>1186</v>
      </c>
      <c r="G94" s="86" t="s">
        <v>1229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1509</v>
      </c>
      <c r="B95" s="81" t="s">
        <v>1531</v>
      </c>
      <c r="C95" s="83" t="s">
        <v>1532</v>
      </c>
      <c r="D95" s="85" t="s">
        <v>1533</v>
      </c>
      <c r="E95" s="85" t="s">
        <v>1534</v>
      </c>
      <c r="F95" s="86" t="s">
        <v>1186</v>
      </c>
      <c r="G95" s="86" t="s">
        <v>1229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1509</v>
      </c>
      <c r="B96" s="81" t="s">
        <v>1535</v>
      </c>
      <c r="C96" s="83" t="s">
        <v>1536</v>
      </c>
      <c r="D96" s="85" t="s">
        <v>1537</v>
      </c>
      <c r="E96" s="85" t="s">
        <v>1538</v>
      </c>
      <c r="F96" s="86" t="s">
        <v>1186</v>
      </c>
      <c r="G96" s="86" t="s">
        <v>1197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1539</v>
      </c>
      <c r="B97" s="80">
        <v>11</v>
      </c>
      <c r="C97" s="82" t="s">
        <v>25</v>
      </c>
      <c r="D97" s="84" t="s">
        <v>1540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1539</v>
      </c>
      <c r="B98" s="81" t="s">
        <v>1541</v>
      </c>
      <c r="C98" s="83" t="s">
        <v>1542</v>
      </c>
      <c r="D98" s="85" t="s">
        <v>1543</v>
      </c>
      <c r="E98" s="85" t="s">
        <v>1544</v>
      </c>
      <c r="F98" s="86" t="s">
        <v>1304</v>
      </c>
      <c r="G98" s="86" t="s">
        <v>1245</v>
      </c>
      <c r="H98" s="86">
        <v>1</v>
      </c>
      <c r="I98" s="88">
        <f>IF(COUNTIF(J98:AW98,"&lt;&gt;")=0,"",SUMPRODUCT(((Recommendations[ImplStatus]="Implemented")+(Recommendations[ImplStatus]="Compensated"))*ISNUMBER(MATCH(Recommendations[Id],J98:AW98,0)))/COUNTIF(J98:AW98,"&lt;&gt;"))</f>
        <v>0</v>
      </c>
      <c r="J98" s="90" t="s">
        <v>677</v>
      </c>
      <c r="K98" s="90" t="s">
        <v>742</v>
      </c>
      <c r="L98" s="90" t="s">
        <v>764</v>
      </c>
      <c r="M98" s="90" t="s">
        <v>771</v>
      </c>
      <c r="N98" s="90" t="s">
        <v>778</v>
      </c>
      <c r="O98" s="90" t="s">
        <v>882</v>
      </c>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1539</v>
      </c>
      <c r="B99" s="81" t="s">
        <v>1545</v>
      </c>
      <c r="C99" s="83" t="s">
        <v>1546</v>
      </c>
      <c r="D99" s="85" t="s">
        <v>1547</v>
      </c>
      <c r="E99" s="85" t="s">
        <v>1548</v>
      </c>
      <c r="F99" s="86" t="s">
        <v>1244</v>
      </c>
      <c r="G99" s="86" t="s">
        <v>1549</v>
      </c>
      <c r="H99" s="86">
        <v>1</v>
      </c>
      <c r="I99" s="88">
        <f>IF(COUNTIF(J99:AW99,"&lt;&gt;")=0,"",SUMPRODUCT(((Recommendations[ImplStatus]="Implemented")+(Recommendations[ImplStatus]="Compensated"))*ISNUMBER(MATCH(Recommendations[Id],J99:AW99,0)))/COUNTIF(J99:AW99,"&lt;&gt;"))</f>
        <v>0</v>
      </c>
      <c r="J99" s="90" t="s">
        <v>742</v>
      </c>
      <c r="K99" s="90" t="s">
        <v>764</v>
      </c>
      <c r="L99" s="90" t="s">
        <v>771</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1539</v>
      </c>
      <c r="B100" s="81" t="s">
        <v>1550</v>
      </c>
      <c r="C100" s="83" t="s">
        <v>1551</v>
      </c>
      <c r="D100" s="85" t="s">
        <v>1552</v>
      </c>
      <c r="E100" s="85" t="s">
        <v>1553</v>
      </c>
      <c r="F100" s="86" t="s">
        <v>1244</v>
      </c>
      <c r="G100" s="86" t="s">
        <v>1229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1539</v>
      </c>
      <c r="B101" s="81" t="s">
        <v>1554</v>
      </c>
      <c r="C101" s="83" t="s">
        <v>1555</v>
      </c>
      <c r="D101" s="85" t="s">
        <v>1556</v>
      </c>
      <c r="E101" s="85" t="s">
        <v>1557</v>
      </c>
      <c r="F101" s="86" t="s">
        <v>1244</v>
      </c>
      <c r="G101" s="86" t="s">
        <v>1549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1539</v>
      </c>
      <c r="B102" s="81" t="s">
        <v>1558</v>
      </c>
      <c r="C102" s="83" t="s">
        <v>1559</v>
      </c>
      <c r="D102" s="85" t="s">
        <v>1560</v>
      </c>
      <c r="E102" s="85" t="s">
        <v>1561</v>
      </c>
      <c r="F102" s="86" t="s">
        <v>1244</v>
      </c>
      <c r="G102" s="86" t="s">
        <v>1549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1562</v>
      </c>
      <c r="B103" s="80">
        <v>12</v>
      </c>
      <c r="C103" s="82" t="s">
        <v>25</v>
      </c>
      <c r="D103" s="84" t="s">
        <v>1563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1562</v>
      </c>
      <c r="B104" s="81" t="s">
        <v>1564</v>
      </c>
      <c r="C104" s="83" t="s">
        <v>1565</v>
      </c>
      <c r="D104" s="85" t="s">
        <v>1566</v>
      </c>
      <c r="E104" s="85" t="s">
        <v>1567</v>
      </c>
      <c r="F104" s="86" t="s">
        <v>1447</v>
      </c>
      <c r="G104" s="86" t="s">
        <v>1229</v>
      </c>
      <c r="H104" s="86">
        <v>1</v>
      </c>
      <c r="I104" s="88">
        <f>IF(COUNTIF(J104:AW104,"&lt;&gt;")=0,"",SUMPRODUCT(((Recommendations[ImplStatus]="Implemented")+(Recommendations[ImplStatus]="Compensated"))*ISNUMBER(MATCH(Recommendations[Id],J104:AW104,0)))/COUNTIF(J104:AW104,"&lt;&gt;"))</f>
        <v>0</v>
      </c>
      <c r="J104" s="90" t="s">
        <v>405</v>
      </c>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1562</v>
      </c>
      <c r="B105" s="81" t="s">
        <v>1568</v>
      </c>
      <c r="C105" s="83" t="s">
        <v>1569</v>
      </c>
      <c r="D105" s="85" t="s">
        <v>1570</v>
      </c>
      <c r="E105" s="85" t="s">
        <v>1571</v>
      </c>
      <c r="F105" s="86" t="s">
        <v>1447</v>
      </c>
      <c r="G105" s="86" t="s">
        <v>1229</v>
      </c>
      <c r="H105" s="86">
        <v>2</v>
      </c>
      <c r="I105" s="88">
        <f>IF(COUNTIF(J105:AW105,"&lt;&gt;")=0,"",SUMPRODUCT(((Recommendations[ImplStatus]="Implemented")+(Recommendations[ImplStatus]="Compensated"))*ISNUMBER(MATCH(Recommendations[Id],J105:AW105,0)))/COUNTIF(J105:AW105,"&lt;&gt;"))</f>
        <v>0</v>
      </c>
      <c r="J105" s="90" t="s">
        <v>18</v>
      </c>
      <c r="K105" s="90" t="s">
        <v>95</v>
      </c>
      <c r="L105" s="90" t="s">
        <v>698</v>
      </c>
      <c r="M105" s="90" t="s">
        <v>808</v>
      </c>
      <c r="N105" s="90" t="s">
        <v>821</v>
      </c>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1562</v>
      </c>
      <c r="B106" s="81" t="s">
        <v>1572</v>
      </c>
      <c r="C106" s="83" t="s">
        <v>1573</v>
      </c>
      <c r="D106" s="85" t="s">
        <v>1574</v>
      </c>
      <c r="E106" s="85" t="s">
        <v>1575</v>
      </c>
      <c r="F106" s="86" t="s">
        <v>1447</v>
      </c>
      <c r="G106" s="86" t="s">
        <v>1229</v>
      </c>
      <c r="H106" s="86">
        <v>2</v>
      </c>
      <c r="I106" s="88">
        <f>IF(COUNTIF(J106:AW106,"&lt;&gt;")=0,"",SUMPRODUCT(((Recommendations[ImplStatus]="Implemented")+(Recommendations[ImplStatus]="Compensated"))*ISNUMBER(MATCH(Recommendations[Id],J106:AW106,0)))/COUNTIF(J106:AW106,"&lt;&gt;"))</f>
        <v>0</v>
      </c>
      <c r="J106" s="90" t="s">
        <v>18</v>
      </c>
      <c r="K106" s="90" t="s">
        <v>81</v>
      </c>
      <c r="L106" s="90" t="s">
        <v>88</v>
      </c>
      <c r="M106" s="90" t="s">
        <v>95</v>
      </c>
      <c r="N106" s="90" t="s">
        <v>385</v>
      </c>
      <c r="O106" s="90" t="s">
        <v>691</v>
      </c>
      <c r="P106" s="90" t="s">
        <v>698</v>
      </c>
      <c r="Q106" s="90" t="s">
        <v>734</v>
      </c>
      <c r="R106" s="90" t="s">
        <v>808</v>
      </c>
      <c r="S106" s="90" t="s">
        <v>814</v>
      </c>
      <c r="T106" s="90" t="s">
        <v>842</v>
      </c>
      <c r="U106" s="90" t="s">
        <v>855</v>
      </c>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1562</v>
      </c>
      <c r="B107" s="81" t="s">
        <v>1576</v>
      </c>
      <c r="C107" s="83" t="s">
        <v>1577</v>
      </c>
      <c r="D107" s="85" t="s">
        <v>1578</v>
      </c>
      <c r="E107" s="85" t="s">
        <v>1579</v>
      </c>
      <c r="F107" s="86" t="s">
        <v>1304</v>
      </c>
      <c r="G107" s="86" t="s">
        <v>1245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1562</v>
      </c>
      <c r="B108" s="81" t="s">
        <v>1580</v>
      </c>
      <c r="C108" s="83" t="s">
        <v>1581</v>
      </c>
      <c r="D108" s="85" t="s">
        <v>1582</v>
      </c>
      <c r="E108" s="85" t="s">
        <v>1583</v>
      </c>
      <c r="F108" s="86" t="s">
        <v>1447</v>
      </c>
      <c r="G108" s="86" t="s">
        <v>1229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1562</v>
      </c>
      <c r="B109" s="81" t="s">
        <v>1584</v>
      </c>
      <c r="C109" s="83" t="s">
        <v>1585</v>
      </c>
      <c r="D109" s="85" t="s">
        <v>1586</v>
      </c>
      <c r="E109" s="85" t="s">
        <v>1587</v>
      </c>
      <c r="F109" s="86" t="s">
        <v>1447</v>
      </c>
      <c r="G109" s="86" t="s">
        <v>1229</v>
      </c>
      <c r="H109" s="86">
        <v>2</v>
      </c>
      <c r="I109" s="88">
        <f>IF(COUNTIF(J109:AW109,"&lt;&gt;")=0,"",SUMPRODUCT(((Recommendations[ImplStatus]="Implemented")+(Recommendations[ImplStatus]="Compensated"))*ISNUMBER(MATCH(Recommendations[Id],J109:AW109,0)))/COUNTIF(J109:AW109,"&lt;&gt;"))</f>
        <v>0</v>
      </c>
      <c r="J109" s="90" t="s">
        <v>749</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1562</v>
      </c>
      <c r="B110" s="81" t="s">
        <v>1588</v>
      </c>
      <c r="C110" s="83" t="s">
        <v>1589</v>
      </c>
      <c r="D110" s="85" t="s">
        <v>1590</v>
      </c>
      <c r="E110" s="85" t="s">
        <v>1591</v>
      </c>
      <c r="F110" s="86" t="s">
        <v>1186</v>
      </c>
      <c r="G110" s="86" t="s">
        <v>1229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1562</v>
      </c>
      <c r="B111" s="81" t="s">
        <v>1592</v>
      </c>
      <c r="C111" s="83" t="s">
        <v>1593</v>
      </c>
      <c r="D111" s="85" t="s">
        <v>1594</v>
      </c>
      <c r="E111" s="85" t="s">
        <v>1595</v>
      </c>
      <c r="F111" s="86" t="s">
        <v>1186</v>
      </c>
      <c r="G111" s="86" t="s">
        <v>1229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1596</v>
      </c>
      <c r="B112" s="80">
        <v>13</v>
      </c>
      <c r="C112" s="82" t="s">
        <v>25</v>
      </c>
      <c r="D112" s="84" t="s">
        <v>1597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1596</v>
      </c>
      <c r="B113" s="81" t="s">
        <v>1598</v>
      </c>
      <c r="C113" s="83" t="s">
        <v>1599</v>
      </c>
      <c r="D113" s="85" t="s">
        <v>1600</v>
      </c>
      <c r="E113" s="85" t="s">
        <v>1601</v>
      </c>
      <c r="F113" s="86" t="s">
        <v>1447</v>
      </c>
      <c r="G113" s="86" t="s">
        <v>1197</v>
      </c>
      <c r="H113" s="86">
        <v>2</v>
      </c>
      <c r="I113" s="88">
        <f>IF(COUNTIF(J113:AW113,"&lt;&gt;")=0,"",SUMPRODUCT(((Recommendations[ImplStatus]="Implemented")+(Recommendations[ImplStatus]="Compensated"))*ISNUMBER(MATCH(Recommendations[Id],J113:AW113,0)))/COUNTIF(J113:AW113,"&lt;&gt;"))</f>
        <v>0</v>
      </c>
      <c r="J113" s="90" t="s">
        <v>583</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1596</v>
      </c>
      <c r="B114" s="81" t="s">
        <v>1602</v>
      </c>
      <c r="C114" s="83" t="s">
        <v>1603</v>
      </c>
      <c r="D114" s="85" t="s">
        <v>1604</v>
      </c>
      <c r="E114" s="85" t="s">
        <v>1605</v>
      </c>
      <c r="F114" s="86" t="s">
        <v>1186</v>
      </c>
      <c r="G114" s="86" t="s">
        <v>1197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1596</v>
      </c>
      <c r="B115" s="81" t="s">
        <v>1606</v>
      </c>
      <c r="C115" s="83" t="s">
        <v>1607</v>
      </c>
      <c r="D115" s="85" t="s">
        <v>1608</v>
      </c>
      <c r="E115" s="85" t="s">
        <v>1609</v>
      </c>
      <c r="F115" s="86" t="s">
        <v>1447</v>
      </c>
      <c r="G115" s="86" t="s">
        <v>1197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1596</v>
      </c>
      <c r="B116" s="81" t="s">
        <v>1610</v>
      </c>
      <c r="C116" s="83" t="s">
        <v>1611</v>
      </c>
      <c r="D116" s="85" t="s">
        <v>1612</v>
      </c>
      <c r="E116" s="85" t="s">
        <v>1613</v>
      </c>
      <c r="F116" s="86" t="s">
        <v>1447</v>
      </c>
      <c r="G116" s="86" t="s">
        <v>1229</v>
      </c>
      <c r="H116" s="86">
        <v>2</v>
      </c>
      <c r="I116" s="88">
        <f>IF(COUNTIF(J116:AW116,"&lt;&gt;")=0,"",SUMPRODUCT(((Recommendations[ImplStatus]="Implemented")+(Recommendations[ImplStatus]="Compensated"))*ISNUMBER(MATCH(Recommendations[Id],J116:AW116,0)))/COUNTIF(J116:AW116,"&lt;&gt;"))</f>
        <v>0</v>
      </c>
      <c r="J116" s="90" t="s">
        <v>367</v>
      </c>
      <c r="K116" s="90" t="s">
        <v>373</v>
      </c>
      <c r="L116" s="90" t="s">
        <v>379</v>
      </c>
      <c r="M116" s="90" t="s">
        <v>385</v>
      </c>
      <c r="N116" s="90" t="s">
        <v>467</v>
      </c>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1596</v>
      </c>
      <c r="B117" s="81" t="s">
        <v>1614</v>
      </c>
      <c r="C117" s="83" t="s">
        <v>1615</v>
      </c>
      <c r="D117" s="85" t="s">
        <v>1616</v>
      </c>
      <c r="E117" s="85" t="s">
        <v>1617</v>
      </c>
      <c r="F117" s="86" t="s">
        <v>1186</v>
      </c>
      <c r="G117" s="86" t="s">
        <v>1229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1596</v>
      </c>
      <c r="B118" s="81" t="s">
        <v>1618</v>
      </c>
      <c r="C118" s="83" t="s">
        <v>1619</v>
      </c>
      <c r="D118" s="85" t="s">
        <v>1620</v>
      </c>
      <c r="E118" s="85" t="s">
        <v>1621</v>
      </c>
      <c r="F118" s="86" t="s">
        <v>1447</v>
      </c>
      <c r="G118" s="86" t="s">
        <v>1197</v>
      </c>
      <c r="H118" s="86">
        <v>2</v>
      </c>
      <c r="I118" s="88">
        <f>IF(COUNTIF(J118:AW118,"&lt;&gt;")=0,"",SUMPRODUCT(((Recommendations[ImplStatus]="Implemented")+(Recommendations[ImplStatus]="Compensated"))*ISNUMBER(MATCH(Recommendations[Id],J118:AW118,0)))/COUNTIF(J118:AW118,"&lt;&gt;"))</f>
        <v>0</v>
      </c>
      <c r="J118" s="90" t="s">
        <v>243</v>
      </c>
      <c r="K118" s="90" t="s">
        <v>250</v>
      </c>
      <c r="L118" s="90" t="s">
        <v>398</v>
      </c>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1596</v>
      </c>
      <c r="B119" s="81" t="s">
        <v>1622</v>
      </c>
      <c r="C119" s="83" t="s">
        <v>1623</v>
      </c>
      <c r="D119" s="85" t="s">
        <v>1624</v>
      </c>
      <c r="E119" s="85" t="s">
        <v>1625</v>
      </c>
      <c r="F119" s="86" t="s">
        <v>1186</v>
      </c>
      <c r="G119" s="86" t="s">
        <v>1229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1596</v>
      </c>
      <c r="B120" s="81" t="s">
        <v>1626</v>
      </c>
      <c r="C120" s="83" t="s">
        <v>1627</v>
      </c>
      <c r="D120" s="85" t="s">
        <v>1628</v>
      </c>
      <c r="E120" s="85" t="s">
        <v>1629</v>
      </c>
      <c r="F120" s="86" t="s">
        <v>1447</v>
      </c>
      <c r="G120" s="86" t="s">
        <v>1229</v>
      </c>
      <c r="H120" s="86">
        <v>3</v>
      </c>
      <c r="I120" s="88">
        <f>IF(COUNTIF(J120:AW120,"&lt;&gt;")=0,"",SUMPRODUCT(((Recommendations[ImplStatus]="Implemented")+(Recommendations[ImplStatus]="Compensated"))*ISNUMBER(MATCH(Recommendations[Id],J120:AW120,0)))/COUNTIF(J120:AW120,"&lt;&gt;"))</f>
        <v>0</v>
      </c>
      <c r="J120" s="90" t="s">
        <v>734</v>
      </c>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1596</v>
      </c>
      <c r="B121" s="81" t="s">
        <v>1630</v>
      </c>
      <c r="C121" s="83" t="s">
        <v>1631</v>
      </c>
      <c r="D121" s="85" t="s">
        <v>1632</v>
      </c>
      <c r="E121" s="85" t="s">
        <v>1633</v>
      </c>
      <c r="F121" s="86" t="s">
        <v>1447</v>
      </c>
      <c r="G121" s="86" t="s">
        <v>1229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1596</v>
      </c>
      <c r="B122" s="81" t="s">
        <v>1634</v>
      </c>
      <c r="C122" s="83" t="s">
        <v>1635</v>
      </c>
      <c r="D122" s="85" t="s">
        <v>1636</v>
      </c>
      <c r="E122" s="85" t="s">
        <v>1637</v>
      </c>
      <c r="F122" s="86" t="s">
        <v>1447</v>
      </c>
      <c r="G122" s="86" t="s">
        <v>1229</v>
      </c>
      <c r="H122" s="86">
        <v>3</v>
      </c>
      <c r="I122" s="88">
        <f>IF(COUNTIF(J122:AW122,"&lt;&gt;")=0,"",SUMPRODUCT(((Recommendations[ImplStatus]="Implemented")+(Recommendations[ImplStatus]="Compensated"))*ISNUMBER(MATCH(Recommendations[Id],J122:AW122,0)))/COUNTIF(J122:AW122,"&lt;&gt;"))</f>
        <v>0</v>
      </c>
      <c r="J122" s="90" t="s">
        <v>425</v>
      </c>
      <c r="K122" s="90" t="s">
        <v>453</v>
      </c>
      <c r="L122" s="90" t="s">
        <v>460</v>
      </c>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1596</v>
      </c>
      <c r="B123" s="81" t="s">
        <v>1638</v>
      </c>
      <c r="C123" s="83" t="s">
        <v>1639</v>
      </c>
      <c r="D123" s="85" t="s">
        <v>1640</v>
      </c>
      <c r="E123" s="85" t="s">
        <v>1641</v>
      </c>
      <c r="F123" s="86" t="s">
        <v>1447</v>
      </c>
      <c r="G123" s="86" t="s">
        <v>1197</v>
      </c>
      <c r="H123" s="86">
        <v>3</v>
      </c>
      <c r="I123" s="88">
        <f>IF(COUNTIF(J123:AW123,"&lt;&gt;")=0,"",SUMPRODUCT(((Recommendations[ImplStatus]="Implemented")+(Recommendations[ImplStatus]="Compensated"))*ISNUMBER(MATCH(Recommendations[Id],J123:AW123,0)))/COUNTIF(J123:AW123,"&lt;&gt;"))</f>
        <v>0</v>
      </c>
      <c r="J123" s="90" t="s">
        <v>624</v>
      </c>
      <c r="K123" s="90" t="s">
        <v>631</v>
      </c>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1642</v>
      </c>
      <c r="B124" s="80">
        <v>14</v>
      </c>
      <c r="C124" s="82" t="s">
        <v>25</v>
      </c>
      <c r="D124" s="84" t="s">
        <v>1643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1642</v>
      </c>
      <c r="B125" s="81" t="s">
        <v>1644</v>
      </c>
      <c r="C125" s="83" t="s">
        <v>1645</v>
      </c>
      <c r="D125" s="85" t="s">
        <v>1646</v>
      </c>
      <c r="E125" s="85" t="s">
        <v>1647</v>
      </c>
      <c r="F125" s="86" t="s">
        <v>1304</v>
      </c>
      <c r="G125" s="86" t="s">
        <v>1245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1642</v>
      </c>
      <c r="B126" s="81" t="s">
        <v>1648</v>
      </c>
      <c r="C126" s="83" t="s">
        <v>1649</v>
      </c>
      <c r="D126" s="85" t="s">
        <v>1650</v>
      </c>
      <c r="E126" s="85" t="s">
        <v>1651</v>
      </c>
      <c r="F126" s="86" t="s">
        <v>1329</v>
      </c>
      <c r="G126" s="86" t="s">
        <v>1229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1642</v>
      </c>
      <c r="B127" s="81" t="s">
        <v>1652</v>
      </c>
      <c r="C127" s="83" t="s">
        <v>1653</v>
      </c>
      <c r="D127" s="85" t="s">
        <v>1654</v>
      </c>
      <c r="E127" s="85" t="s">
        <v>1655</v>
      </c>
      <c r="F127" s="86" t="s">
        <v>1329</v>
      </c>
      <c r="G127" s="86" t="s">
        <v>1229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1642</v>
      </c>
      <c r="B128" s="81" t="s">
        <v>1656</v>
      </c>
      <c r="C128" s="83" t="s">
        <v>1657</v>
      </c>
      <c r="D128" s="85" t="s">
        <v>1658</v>
      </c>
      <c r="E128" s="85" t="s">
        <v>1659</v>
      </c>
      <c r="F128" s="86" t="s">
        <v>1329</v>
      </c>
      <c r="G128" s="86" t="s">
        <v>1229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1642</v>
      </c>
      <c r="B129" s="81" t="s">
        <v>1660</v>
      </c>
      <c r="C129" s="83" t="s">
        <v>1661</v>
      </c>
      <c r="D129" s="85" t="s">
        <v>1662</v>
      </c>
      <c r="E129" s="85" t="s">
        <v>1663</v>
      </c>
      <c r="F129" s="86" t="s">
        <v>1329</v>
      </c>
      <c r="G129" s="86" t="s">
        <v>1229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1642</v>
      </c>
      <c r="B130" s="81" t="s">
        <v>1664</v>
      </c>
      <c r="C130" s="83" t="s">
        <v>1665</v>
      </c>
      <c r="D130" s="85" t="s">
        <v>1666</v>
      </c>
      <c r="E130" s="85" t="s">
        <v>1667</v>
      </c>
      <c r="F130" s="86" t="s">
        <v>1329</v>
      </c>
      <c r="G130" s="86" t="s">
        <v>1229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1642</v>
      </c>
      <c r="B131" s="81" t="s">
        <v>1668</v>
      </c>
      <c r="C131" s="83" t="s">
        <v>1669</v>
      </c>
      <c r="D131" s="85" t="s">
        <v>1670</v>
      </c>
      <c r="E131" s="85" t="s">
        <v>1671</v>
      </c>
      <c r="F131" s="86" t="s">
        <v>1329</v>
      </c>
      <c r="G131" s="86" t="s">
        <v>1229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1642</v>
      </c>
      <c r="B132" s="81" t="s">
        <v>1672</v>
      </c>
      <c r="C132" s="83" t="s">
        <v>1673</v>
      </c>
      <c r="D132" s="85" t="s">
        <v>1674</v>
      </c>
      <c r="E132" s="85" t="s">
        <v>1675</v>
      </c>
      <c r="F132" s="86" t="s">
        <v>1329</v>
      </c>
      <c r="G132" s="86" t="s">
        <v>1229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1642</v>
      </c>
      <c r="B133" s="81" t="s">
        <v>1676</v>
      </c>
      <c r="C133" s="83" t="s">
        <v>1677</v>
      </c>
      <c r="D133" s="85" t="s">
        <v>1678</v>
      </c>
      <c r="E133" s="85" t="s">
        <v>1679</v>
      </c>
      <c r="F133" s="86" t="s">
        <v>1329</v>
      </c>
      <c r="G133" s="86" t="s">
        <v>1229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1680</v>
      </c>
      <c r="B134" s="80">
        <v>15</v>
      </c>
      <c r="C134" s="82" t="s">
        <v>25</v>
      </c>
      <c r="D134" s="84" t="s">
        <v>1681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1680</v>
      </c>
      <c r="B135" s="81" t="s">
        <v>1682</v>
      </c>
      <c r="C135" s="83" t="s">
        <v>1683</v>
      </c>
      <c r="D135" s="85" t="s">
        <v>1684</v>
      </c>
      <c r="E135" s="85" t="s">
        <v>1685</v>
      </c>
      <c r="F135" s="86" t="s">
        <v>1329</v>
      </c>
      <c r="G135" s="86" t="s">
        <v>1187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1680</v>
      </c>
      <c r="B136" s="81" t="s">
        <v>1686</v>
      </c>
      <c r="C136" s="83" t="s">
        <v>1687</v>
      </c>
      <c r="D136" s="85" t="s">
        <v>1688</v>
      </c>
      <c r="E136" s="85" t="s">
        <v>1689</v>
      </c>
      <c r="F136" s="86" t="s">
        <v>1304</v>
      </c>
      <c r="G136" s="86" t="s">
        <v>1245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1680</v>
      </c>
      <c r="B137" s="81" t="s">
        <v>1690</v>
      </c>
      <c r="C137" s="83" t="s">
        <v>1691</v>
      </c>
      <c r="D137" s="85" t="s">
        <v>1692</v>
      </c>
      <c r="E137" s="85" t="s">
        <v>1693</v>
      </c>
      <c r="F137" s="86" t="s">
        <v>1329</v>
      </c>
      <c r="G137" s="86" t="s">
        <v>1245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1680</v>
      </c>
      <c r="B138" s="81" t="s">
        <v>1694</v>
      </c>
      <c r="C138" s="83" t="s">
        <v>1695</v>
      </c>
      <c r="D138" s="85" t="s">
        <v>1696</v>
      </c>
      <c r="E138" s="85" t="s">
        <v>1697</v>
      </c>
      <c r="F138" s="86" t="s">
        <v>1304</v>
      </c>
      <c r="G138" s="86" t="s">
        <v>1245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1680</v>
      </c>
      <c r="B139" s="81" t="s">
        <v>1698</v>
      </c>
      <c r="C139" s="83" t="s">
        <v>1699</v>
      </c>
      <c r="D139" s="85" t="s">
        <v>1700</v>
      </c>
      <c r="E139" s="85" t="s">
        <v>1701</v>
      </c>
      <c r="F139" s="86" t="s">
        <v>1329</v>
      </c>
      <c r="G139" s="86" t="s">
        <v>1245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1680</v>
      </c>
      <c r="B140" s="81" t="s">
        <v>1702</v>
      </c>
      <c r="C140" s="83" t="s">
        <v>1703</v>
      </c>
      <c r="D140" s="85" t="s">
        <v>1704</v>
      </c>
      <c r="E140" s="85" t="s">
        <v>1705</v>
      </c>
      <c r="F140" s="86" t="s">
        <v>1244</v>
      </c>
      <c r="G140" s="86" t="s">
        <v>1245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1680</v>
      </c>
      <c r="B141" s="81" t="s">
        <v>1706</v>
      </c>
      <c r="C141" s="83" t="s">
        <v>1707</v>
      </c>
      <c r="D141" s="85" t="s">
        <v>1708</v>
      </c>
      <c r="E141" s="85" t="s">
        <v>1709</v>
      </c>
      <c r="F141" s="86" t="s">
        <v>1244</v>
      </c>
      <c r="G141" s="86" t="s">
        <v>1229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1710</v>
      </c>
      <c r="B142" s="80">
        <v>16</v>
      </c>
      <c r="C142" s="82" t="s">
        <v>25</v>
      </c>
      <c r="D142" s="84" t="s">
        <v>1711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1710</v>
      </c>
      <c r="B143" s="81" t="s">
        <v>1712</v>
      </c>
      <c r="C143" s="83" t="s">
        <v>1713</v>
      </c>
      <c r="D143" s="85" t="s">
        <v>1714</v>
      </c>
      <c r="E143" s="85" t="s">
        <v>1715</v>
      </c>
      <c r="F143" s="86" t="s">
        <v>1304</v>
      </c>
      <c r="G143" s="86" t="s">
        <v>1245</v>
      </c>
      <c r="H143" s="86">
        <v>2</v>
      </c>
      <c r="I143" s="88">
        <f>IF(COUNTIF(J143:AW143,"&lt;&gt;")=0,"",SUMPRODUCT(((Recommendations[ImplStatus]="Implemented")+(Recommendations[ImplStatus]="Compensated"))*ISNUMBER(MATCH(Recommendations[Id],J143:AW143,0)))/COUNTIF(J143:AW143,"&lt;&gt;"))</f>
        <v>0</v>
      </c>
      <c r="J143" s="90" t="s">
        <v>453</v>
      </c>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1710</v>
      </c>
      <c r="B144" s="81" t="s">
        <v>1716</v>
      </c>
      <c r="C144" s="83" t="s">
        <v>1717</v>
      </c>
      <c r="D144" s="85" t="s">
        <v>1718</v>
      </c>
      <c r="E144" s="85" t="s">
        <v>1719</v>
      </c>
      <c r="F144" s="86" t="s">
        <v>1304</v>
      </c>
      <c r="G144" s="86" t="s">
        <v>1245</v>
      </c>
      <c r="H144" s="86">
        <v>2</v>
      </c>
      <c r="I144" s="88">
        <f>IF(COUNTIF(J144:AW144,"&lt;&gt;")=0,"",SUMPRODUCT(((Recommendations[ImplStatus]="Implemented")+(Recommendations[ImplStatus]="Compensated"))*ISNUMBER(MATCH(Recommendations[Id],J144:AW144,0)))/COUNTIF(J144:AW144,"&lt;&gt;"))</f>
        <v>0</v>
      </c>
      <c r="J144" s="90" t="s">
        <v>483</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1710</v>
      </c>
      <c r="B145" s="81" t="s">
        <v>1720</v>
      </c>
      <c r="C145" s="83" t="s">
        <v>1721</v>
      </c>
      <c r="D145" s="85" t="s">
        <v>1722</v>
      </c>
      <c r="E145" s="85" t="s">
        <v>1723</v>
      </c>
      <c r="F145" s="86" t="s">
        <v>1212</v>
      </c>
      <c r="G145" s="86" t="s">
        <v>1197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1710</v>
      </c>
      <c r="B146" s="81" t="s">
        <v>1724</v>
      </c>
      <c r="C146" s="83" t="s">
        <v>1725</v>
      </c>
      <c r="D146" s="85" t="s">
        <v>1726</v>
      </c>
      <c r="E146" s="85" t="s">
        <v>1727</v>
      </c>
      <c r="F146" s="86" t="s">
        <v>1212</v>
      </c>
      <c r="G146" s="86" t="s">
        <v>1187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1710</v>
      </c>
      <c r="B147" s="81" t="s">
        <v>1728</v>
      </c>
      <c r="C147" s="83" t="s">
        <v>1729</v>
      </c>
      <c r="D147" s="85" t="s">
        <v>1730</v>
      </c>
      <c r="E147" s="85" t="s">
        <v>1731</v>
      </c>
      <c r="F147" s="86" t="s">
        <v>1212</v>
      </c>
      <c r="G147" s="86" t="s">
        <v>1229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1710</v>
      </c>
      <c r="B148" s="81" t="s">
        <v>1732</v>
      </c>
      <c r="C148" s="83" t="s">
        <v>1733</v>
      </c>
      <c r="D148" s="85" t="s">
        <v>1734</v>
      </c>
      <c r="E148" s="85" t="s">
        <v>1735</v>
      </c>
      <c r="F148" s="86" t="s">
        <v>1304</v>
      </c>
      <c r="G148" s="86" t="s">
        <v>1245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1710</v>
      </c>
      <c r="B149" s="81" t="s">
        <v>1736</v>
      </c>
      <c r="C149" s="83" t="s">
        <v>1737</v>
      </c>
      <c r="D149" s="85" t="s">
        <v>1738</v>
      </c>
      <c r="E149" s="85" t="s">
        <v>1739</v>
      </c>
      <c r="F149" s="86" t="s">
        <v>1212</v>
      </c>
      <c r="G149" s="86" t="s">
        <v>1229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1710</v>
      </c>
      <c r="B150" s="81" t="s">
        <v>1740</v>
      </c>
      <c r="C150" s="83" t="s">
        <v>1741</v>
      </c>
      <c r="D150" s="85" t="s">
        <v>1742</v>
      </c>
      <c r="E150" s="85" t="s">
        <v>1743</v>
      </c>
      <c r="F150" s="86" t="s">
        <v>1447</v>
      </c>
      <c r="G150" s="86" t="s">
        <v>1229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1710</v>
      </c>
      <c r="B151" s="81" t="s">
        <v>1744</v>
      </c>
      <c r="C151" s="83" t="s">
        <v>1745</v>
      </c>
      <c r="D151" s="85" t="s">
        <v>1746</v>
      </c>
      <c r="E151" s="85" t="s">
        <v>1747</v>
      </c>
      <c r="F151" s="86" t="s">
        <v>1329</v>
      </c>
      <c r="G151" s="86" t="s">
        <v>1229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1710</v>
      </c>
      <c r="B152" s="81" t="s">
        <v>1748</v>
      </c>
      <c r="C152" s="83" t="s">
        <v>1749</v>
      </c>
      <c r="D152" s="85" t="s">
        <v>1750</v>
      </c>
      <c r="E152" s="85" t="s">
        <v>1751</v>
      </c>
      <c r="F152" s="86" t="s">
        <v>1212</v>
      </c>
      <c r="G152" s="86" t="s">
        <v>1229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1710</v>
      </c>
      <c r="B153" s="81" t="s">
        <v>1752</v>
      </c>
      <c r="C153" s="83" t="s">
        <v>1753</v>
      </c>
      <c r="D153" s="85" t="s">
        <v>1754</v>
      </c>
      <c r="E153" s="85" t="s">
        <v>1755</v>
      </c>
      <c r="F153" s="86" t="s">
        <v>1212</v>
      </c>
      <c r="G153" s="86" t="s">
        <v>1229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1710</v>
      </c>
      <c r="B154" s="81" t="s">
        <v>1756</v>
      </c>
      <c r="C154" s="83" t="s">
        <v>1757</v>
      </c>
      <c r="D154" s="85" t="s">
        <v>1758</v>
      </c>
      <c r="E154" s="85" t="s">
        <v>1759</v>
      </c>
      <c r="F154" s="86" t="s">
        <v>1212</v>
      </c>
      <c r="G154" s="86" t="s">
        <v>1229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1710</v>
      </c>
      <c r="B155" s="81" t="s">
        <v>1760</v>
      </c>
      <c r="C155" s="83" t="s">
        <v>1761</v>
      </c>
      <c r="D155" s="85" t="s">
        <v>1762</v>
      </c>
      <c r="E155" s="85" t="s">
        <v>1763</v>
      </c>
      <c r="F155" s="86" t="s">
        <v>1212</v>
      </c>
      <c r="G155" s="86" t="s">
        <v>1197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1710</v>
      </c>
      <c r="B156" s="81" t="s">
        <v>1764</v>
      </c>
      <c r="C156" s="83" t="s">
        <v>1765</v>
      </c>
      <c r="D156" s="85" t="s">
        <v>1766</v>
      </c>
      <c r="E156" s="85" t="s">
        <v>1767</v>
      </c>
      <c r="F156" s="86" t="s">
        <v>1212</v>
      </c>
      <c r="G156" s="86" t="s">
        <v>1229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1768</v>
      </c>
      <c r="B157" s="80">
        <v>17</v>
      </c>
      <c r="C157" s="82" t="s">
        <v>25</v>
      </c>
      <c r="D157" s="84" t="s">
        <v>1769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1768</v>
      </c>
      <c r="B158" s="81" t="s">
        <v>1770</v>
      </c>
      <c r="C158" s="83" t="s">
        <v>1771</v>
      </c>
      <c r="D158" s="85" t="s">
        <v>1772</v>
      </c>
      <c r="E158" s="85" t="s">
        <v>1773</v>
      </c>
      <c r="F158" s="86" t="s">
        <v>1329</v>
      </c>
      <c r="G158" s="86" t="s">
        <v>1192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1768</v>
      </c>
      <c r="B159" s="81" t="s">
        <v>1774</v>
      </c>
      <c r="C159" s="83" t="s">
        <v>1775</v>
      </c>
      <c r="D159" s="85" t="s">
        <v>1776</v>
      </c>
      <c r="E159" s="85" t="s">
        <v>1777</v>
      </c>
      <c r="F159" s="86" t="s">
        <v>1304</v>
      </c>
      <c r="G159" s="86" t="s">
        <v>1245</v>
      </c>
      <c r="H159" s="86">
        <v>1</v>
      </c>
      <c r="I159" s="88">
        <f>IF(COUNTIF(J159:AW159,"&lt;&gt;")=0,"",SUMPRODUCT(((Recommendations[ImplStatus]="Implemented")+(Recommendations[ImplStatus]="Compensated"))*ISNUMBER(MATCH(Recommendations[Id],J159:AW159,0)))/COUNTIF(J159:AW159,"&lt;&gt;"))</f>
        <v>0</v>
      </c>
      <c r="J159" s="90" t="s">
        <v>612</v>
      </c>
      <c r="K159" s="90" t="s">
        <v>618</v>
      </c>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1768</v>
      </c>
      <c r="B160" s="81" t="s">
        <v>1778</v>
      </c>
      <c r="C160" s="83" t="s">
        <v>1779</v>
      </c>
      <c r="D160" s="85" t="s">
        <v>1780</v>
      </c>
      <c r="E160" s="85" t="s">
        <v>1781</v>
      </c>
      <c r="F160" s="86" t="s">
        <v>1304</v>
      </c>
      <c r="G160" s="86" t="s">
        <v>1245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1768</v>
      </c>
      <c r="B161" s="81" t="s">
        <v>1782</v>
      </c>
      <c r="C161" s="83" t="s">
        <v>1783</v>
      </c>
      <c r="D161" s="85" t="s">
        <v>1784</v>
      </c>
      <c r="E161" s="85" t="s">
        <v>1785</v>
      </c>
      <c r="F161" s="86" t="s">
        <v>1304</v>
      </c>
      <c r="G161" s="86" t="s">
        <v>1245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1768</v>
      </c>
      <c r="B162" s="81" t="s">
        <v>1786</v>
      </c>
      <c r="C162" s="83" t="s">
        <v>1787</v>
      </c>
      <c r="D162" s="85" t="s">
        <v>1788</v>
      </c>
      <c r="E162" s="85" t="s">
        <v>1789</v>
      </c>
      <c r="F162" s="86" t="s">
        <v>1329</v>
      </c>
      <c r="G162" s="86" t="s">
        <v>1192</v>
      </c>
      <c r="H162" s="86">
        <v>2</v>
      </c>
      <c r="I162" s="88">
        <f>IF(COUNTIF(J162:AW162,"&lt;&gt;")=0,"",SUMPRODUCT(((Recommendations[ImplStatus]="Implemented")+(Recommendations[ImplStatus]="Compensated"))*ISNUMBER(MATCH(Recommendations[Id],J162:AW162,0)))/COUNTIF(J162:AW162,"&lt;&gt;"))</f>
        <v>0</v>
      </c>
      <c r="J162" s="90" t="s">
        <v>612</v>
      </c>
      <c r="K162" s="90" t="s">
        <v>618</v>
      </c>
      <c r="L162" s="90" t="s">
        <v>624</v>
      </c>
      <c r="M162" s="90" t="s">
        <v>631</v>
      </c>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1768</v>
      </c>
      <c r="B163" s="81" t="s">
        <v>1790</v>
      </c>
      <c r="C163" s="83" t="s">
        <v>1791</v>
      </c>
      <c r="D163" s="85" t="s">
        <v>1792</v>
      </c>
      <c r="E163" s="85" t="s">
        <v>1793</v>
      </c>
      <c r="F163" s="86" t="s">
        <v>1329</v>
      </c>
      <c r="G163" s="86" t="s">
        <v>1192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1768</v>
      </c>
      <c r="B164" s="81" t="s">
        <v>1794</v>
      </c>
      <c r="C164" s="83" t="s">
        <v>1795</v>
      </c>
      <c r="D164" s="85" t="s">
        <v>1796</v>
      </c>
      <c r="E164" s="85" t="s">
        <v>1797</v>
      </c>
      <c r="F164" s="86" t="s">
        <v>1329</v>
      </c>
      <c r="G164" s="86" t="s">
        <v>1549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1768</v>
      </c>
      <c r="B165" s="81" t="s">
        <v>1798</v>
      </c>
      <c r="C165" s="83" t="s">
        <v>1799</v>
      </c>
      <c r="D165" s="85" t="s">
        <v>1800</v>
      </c>
      <c r="E165" s="85" t="s">
        <v>1801</v>
      </c>
      <c r="F165" s="86" t="s">
        <v>1329</v>
      </c>
      <c r="G165" s="86" t="s">
        <v>1549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1768</v>
      </c>
      <c r="B166" s="81" t="s">
        <v>1802</v>
      </c>
      <c r="C166" s="83" t="s">
        <v>1803</v>
      </c>
      <c r="D166" s="85" t="s">
        <v>1804</v>
      </c>
      <c r="E166" s="85" t="s">
        <v>1805</v>
      </c>
      <c r="F166" s="86" t="s">
        <v>1304</v>
      </c>
      <c r="G166" s="86" t="s">
        <v>1549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1806</v>
      </c>
      <c r="B167" s="80">
        <v>18</v>
      </c>
      <c r="C167" s="82" t="s">
        <v>25</v>
      </c>
      <c r="D167" s="84" t="s">
        <v>1807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1806</v>
      </c>
      <c r="B168" s="81" t="s">
        <v>1808</v>
      </c>
      <c r="C168" s="83" t="s">
        <v>1809</v>
      </c>
      <c r="D168" s="85" t="s">
        <v>1810</v>
      </c>
      <c r="E168" s="85" t="s">
        <v>1811</v>
      </c>
      <c r="F168" s="86" t="s">
        <v>1304</v>
      </c>
      <c r="G168" s="86" t="s">
        <v>1245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1806</v>
      </c>
      <c r="B169" s="81" t="s">
        <v>1812</v>
      </c>
      <c r="C169" s="83" t="s">
        <v>1813</v>
      </c>
      <c r="D169" s="85" t="s">
        <v>1814</v>
      </c>
      <c r="E169" s="85" t="s">
        <v>1815</v>
      </c>
      <c r="F169" s="86" t="s">
        <v>1447</v>
      </c>
      <c r="G169" s="86" t="s">
        <v>1197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1806</v>
      </c>
      <c r="B170" s="81" t="s">
        <v>1816</v>
      </c>
      <c r="C170" s="83" t="s">
        <v>1817</v>
      </c>
      <c r="D170" s="85" t="s">
        <v>1818</v>
      </c>
      <c r="E170" s="85" t="s">
        <v>1819</v>
      </c>
      <c r="F170" s="86" t="s">
        <v>1447</v>
      </c>
      <c r="G170" s="86" t="s">
        <v>1229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1806</v>
      </c>
      <c r="B171" s="81" t="s">
        <v>1820</v>
      </c>
      <c r="C171" s="83" t="s">
        <v>1821</v>
      </c>
      <c r="D171" s="85" t="s">
        <v>1822</v>
      </c>
      <c r="E171" s="85" t="s">
        <v>1823</v>
      </c>
      <c r="F171" s="86" t="s">
        <v>1447</v>
      </c>
      <c r="G171" s="86" t="s">
        <v>1229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1806</v>
      </c>
      <c r="B172" s="91" t="s">
        <v>1824</v>
      </c>
      <c r="C172" s="92" t="s">
        <v>1825</v>
      </c>
      <c r="D172" s="93" t="s">
        <v>1826</v>
      </c>
      <c r="E172" s="93" t="s">
        <v>1827</v>
      </c>
      <c r="F172" s="94" t="s">
        <v>1447</v>
      </c>
      <c r="G172" s="94" t="s">
        <v>1197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889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IFERROR(INDEX('Recommendations'!$I$2:$I$128, MATCH(J2,'Recommendations'!$B$2:$B$128,0))="Implemented", FALSE))</xm:f>
            <x14:dxf>
              <font>
                <color rgb="FF000000"/>
              </font>
              <fill>
                <patternFill>
                  <bgColor rgb="FF3C7D22"/>
                </patternFill>
              </fill>
            </x14:dxf>
          </x14:cfRule>
          <x14:cfRule type="expression" priority="2" id="{00000000-000E-0000-0400-000002000000}">
            <xm:f>AND(J2&lt;&gt;"", IFERROR(INDEX('Recommendations'!$I$2:$I$128, MATCH(J2,'Recommendations'!$B$2:$B$128,0))="Compensated", FALSE))</xm:f>
            <x14:dxf>
              <font>
                <color rgb="FF000000"/>
              </font>
              <fill>
                <patternFill>
                  <bgColor rgb="FFC6E0B4"/>
                </patternFill>
              </fill>
            </x14:dxf>
          </x14:cfRule>
          <x14:cfRule type="expression" priority="3" id="{00000000-000E-0000-0400-000003000000}">
            <xm:f>AND(J2&lt;&gt;"", IFERROR(INDEX('Recommendations'!$I$2:$I$128, MATCH(J2,'Recommendations'!$B$2:$B$128,0))="Testing", FALSE))</xm:f>
            <x14:dxf>
              <font>
                <color rgb="FF000000"/>
              </font>
              <fill>
                <patternFill>
                  <bgColor rgb="FFFFC000"/>
                </patternFill>
              </fill>
            </x14:dxf>
          </x14:cfRule>
          <x14:cfRule type="expression" priority="4" id="{00000000-000E-0000-0400-000004000000}">
            <xm:f>AND(J2&lt;&gt;"", IFERROR(INDEX('Recommendations'!$I$2:$I$128, MATCH(J2,'Recommendations'!$B$2:$B$128,0))="Failed", FALSE))</xm:f>
            <x14:dxf>
              <font>
                <color rgb="FF000000"/>
              </font>
              <fill>
                <patternFill>
                  <bgColor rgb="FFD82891"/>
                </patternFill>
              </fill>
            </x14:dxf>
          </x14:cfRule>
          <x14:cfRule type="expression" priority="5" id="{00000000-000E-0000-0400-000005000000}">
            <xm:f>AND(J2&lt;&gt;"", IFERROR(INDEX('Recommendations'!$I$2:$I$128, MATCH(J2,'Recommendations'!$B$2:$B$128,0))="Risk Accepted", FALSE))</xm:f>
            <x14:dxf>
              <font>
                <color rgb="FF000000"/>
              </font>
              <fill>
                <patternFill>
                  <bgColor rgb="FFD9D9D9"/>
                </patternFill>
              </fill>
            </x14:dxf>
          </x14:cfRule>
          <x14:cfRule type="expression" priority="6" id="{00000000-000E-0000-0400-000006000000}">
            <xm:f>AND(J2&lt;&gt;"", IFERROR(INDEX('Recommendations'!$I$2:$I$128, MATCH(J2,'Recommendations'!$B$2:$B$128,0))="N/A",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1828</v>
      </c>
      <c r="C1" s="121" t="s">
        <v>11</v>
      </c>
      <c r="D1" s="121" t="s">
        <v>1045</v>
      </c>
      <c r="E1" s="121" t="s">
        <v>1829</v>
      </c>
      <c r="F1" s="121" t="s">
        <v>1830</v>
      </c>
      <c r="G1" s="121" t="s">
        <v>1139</v>
      </c>
      <c r="H1" s="121" t="s">
        <v>1140</v>
      </c>
      <c r="I1" s="121" t="s">
        <v>1141</v>
      </c>
      <c r="J1" s="121" t="s">
        <v>1142</v>
      </c>
      <c r="K1" s="121" t="s">
        <v>1143</v>
      </c>
      <c r="L1" s="121" t="s">
        <v>1144</v>
      </c>
      <c r="M1" s="121" t="s">
        <v>1145</v>
      </c>
      <c r="N1" s="121" t="s">
        <v>1146</v>
      </c>
      <c r="O1" s="121" t="s">
        <v>1147</v>
      </c>
      <c r="P1" s="121" t="s">
        <v>1148</v>
      </c>
      <c r="Q1" s="121" t="s">
        <v>1149</v>
      </c>
      <c r="R1" s="121" t="s">
        <v>1150</v>
      </c>
      <c r="S1" s="121" t="s">
        <v>1151</v>
      </c>
      <c r="T1" s="121" t="s">
        <v>1152</v>
      </c>
      <c r="U1" s="121" t="s">
        <v>1153</v>
      </c>
      <c r="V1" s="121" t="s">
        <v>1154</v>
      </c>
      <c r="W1" s="121" t="s">
        <v>1155</v>
      </c>
      <c r="X1" s="121" t="s">
        <v>1156</v>
      </c>
      <c r="Y1" s="121" t="s">
        <v>1157</v>
      </c>
      <c r="Z1" s="121" t="s">
        <v>1158</v>
      </c>
      <c r="AA1" s="121" t="s">
        <v>1159</v>
      </c>
      <c r="AB1" s="121" t="s">
        <v>1160</v>
      </c>
      <c r="AC1" s="121" t="s">
        <v>1161</v>
      </c>
      <c r="AD1" s="121" t="s">
        <v>1162</v>
      </c>
      <c r="AE1" s="121" t="s">
        <v>1163</v>
      </c>
      <c r="AF1" s="121" t="s">
        <v>1164</v>
      </c>
      <c r="AG1" s="121" t="s">
        <v>1165</v>
      </c>
      <c r="AH1" s="121" t="s">
        <v>1166</v>
      </c>
      <c r="AI1" s="121" t="s">
        <v>1167</v>
      </c>
      <c r="AJ1" s="121" t="s">
        <v>1168</v>
      </c>
      <c r="AK1" s="121" t="s">
        <v>1169</v>
      </c>
      <c r="AL1" s="121" t="s">
        <v>1170</v>
      </c>
      <c r="AM1" s="121" t="s">
        <v>1171</v>
      </c>
      <c r="AN1" s="121" t="s">
        <v>1172</v>
      </c>
      <c r="AO1" s="121" t="s">
        <v>1173</v>
      </c>
      <c r="AP1" s="121" t="s">
        <v>1174</v>
      </c>
      <c r="AQ1" s="121" t="s">
        <v>1175</v>
      </c>
      <c r="AR1" s="121" t="s">
        <v>1176</v>
      </c>
      <c r="AS1" s="121" t="s">
        <v>1177</v>
      </c>
      <c r="AT1" s="121" t="s">
        <v>1178</v>
      </c>
      <c r="AU1" s="122" t="s">
        <v>1179</v>
      </c>
    </row>
    <row r="2" spans="1:47" ht="60" customHeight="1" x14ac:dyDescent="0.35">
      <c r="A2" s="116" t="s">
        <v>1831</v>
      </c>
      <c r="B2" s="106" t="s">
        <v>1832</v>
      </c>
      <c r="C2" s="107" t="s">
        <v>1833</v>
      </c>
      <c r="D2" s="107" t="s">
        <v>1834</v>
      </c>
      <c r="E2" s="107" t="s">
        <v>1835</v>
      </c>
      <c r="F2" s="108" t="s">
        <v>1836</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1837</v>
      </c>
      <c r="B3" s="106" t="s">
        <v>1838</v>
      </c>
      <c r="C3" s="107" t="s">
        <v>1839</v>
      </c>
      <c r="D3" s="107" t="s">
        <v>1840</v>
      </c>
      <c r="E3" s="107" t="s">
        <v>1841</v>
      </c>
      <c r="F3" s="108" t="s">
        <v>1842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1843</v>
      </c>
      <c r="B4" s="106" t="s">
        <v>1844</v>
      </c>
      <c r="C4" s="107" t="s">
        <v>1845</v>
      </c>
      <c r="D4" s="107" t="s">
        <v>1846</v>
      </c>
      <c r="E4" s="107" t="s">
        <v>1847</v>
      </c>
      <c r="F4" s="108" t="s">
        <v>1848</v>
      </c>
      <c r="G4" s="109">
        <f>IF(COUNTIF(H4:AU4,"&lt;&gt;")=0,"",SUMPRODUCT(((Recommendations[ImplStatus]="Implemented")+(Recommendations[ImplStatus]="Compensated"))*ISNUMBER(MATCH(Recommendations[Id],H4:AU4,0)))/COUNTIF(H4:AU4,"&lt;&gt;"))</f>
        <v>0</v>
      </c>
      <c r="H4" s="110" t="s">
        <v>505</v>
      </c>
      <c r="I4" s="110" t="s">
        <v>645</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1849</v>
      </c>
      <c r="B5" s="106" t="s">
        <v>1850</v>
      </c>
      <c r="C5" s="107" t="s">
        <v>1851</v>
      </c>
      <c r="D5" s="107" t="s">
        <v>1852</v>
      </c>
      <c r="E5" s="107" t="s">
        <v>1853</v>
      </c>
      <c r="F5" s="108" t="s">
        <v>1854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1855</v>
      </c>
      <c r="B6" s="106" t="s">
        <v>1856</v>
      </c>
      <c r="C6" s="107" t="s">
        <v>1857</v>
      </c>
      <c r="D6" s="107" t="s">
        <v>1858</v>
      </c>
      <c r="E6" s="107" t="s">
        <v>25</v>
      </c>
      <c r="F6" s="108" t="s">
        <v>1859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1860</v>
      </c>
      <c r="B7" s="106" t="s">
        <v>13</v>
      </c>
      <c r="C7" s="107" t="s">
        <v>1861</v>
      </c>
      <c r="D7" s="107" t="s">
        <v>1862</v>
      </c>
      <c r="E7" s="107" t="s">
        <v>25</v>
      </c>
      <c r="F7" s="108" t="s">
        <v>1863</v>
      </c>
      <c r="G7" s="109">
        <f>IF(COUNTIF(H7:AU7,"&lt;&gt;")=0,"",SUMPRODUCT(((Recommendations[ImplStatus]="Implemented")+(Recommendations[ImplStatus]="Compensated"))*ISNUMBER(MATCH(Recommendations[Id],H7:AU7,0)))/COUNTIF(H7:AU7,"&lt;&gt;"))</f>
        <v>0</v>
      </c>
      <c r="H7" s="110" t="s">
        <v>250</v>
      </c>
      <c r="I7" s="110" t="s">
        <v>256</v>
      </c>
      <c r="J7" s="110" t="s">
        <v>263</v>
      </c>
      <c r="K7" s="110" t="s">
        <v>269</v>
      </c>
      <c r="L7" s="110" t="s">
        <v>329</v>
      </c>
      <c r="M7" s="110" t="s">
        <v>336</v>
      </c>
      <c r="N7" s="110" t="s">
        <v>411</v>
      </c>
      <c r="O7" s="110" t="s">
        <v>653</v>
      </c>
      <c r="P7" s="110" t="s">
        <v>660</v>
      </c>
      <c r="Q7" s="110" t="s">
        <v>665</v>
      </c>
      <c r="R7" s="110" t="s">
        <v>672</v>
      </c>
      <c r="S7" s="110" t="s">
        <v>684</v>
      </c>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1864</v>
      </c>
      <c r="B8" s="106" t="s">
        <v>1865</v>
      </c>
      <c r="C8" s="107" t="s">
        <v>1866</v>
      </c>
      <c r="D8" s="107" t="s">
        <v>1867</v>
      </c>
      <c r="E8" s="107" t="s">
        <v>25</v>
      </c>
      <c r="F8" s="108" t="s">
        <v>1868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1869</v>
      </c>
      <c r="B9" s="106" t="s">
        <v>1870</v>
      </c>
      <c r="C9" s="107" t="s">
        <v>1871</v>
      </c>
      <c r="D9" s="107" t="s">
        <v>1872</v>
      </c>
      <c r="E9" s="107" t="s">
        <v>25</v>
      </c>
      <c r="F9" s="108" t="s">
        <v>1873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1874</v>
      </c>
      <c r="B10" s="106" t="s">
        <v>1875</v>
      </c>
      <c r="C10" s="107" t="s">
        <v>1876</v>
      </c>
      <c r="D10" s="107" t="s">
        <v>1877</v>
      </c>
      <c r="E10" s="107" t="s">
        <v>25</v>
      </c>
      <c r="F10" s="108" t="s">
        <v>1878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1879</v>
      </c>
      <c r="B11" s="106" t="s">
        <v>1880</v>
      </c>
      <c r="C11" s="107" t="s">
        <v>1881</v>
      </c>
      <c r="D11" s="107" t="s">
        <v>1882</v>
      </c>
      <c r="E11" s="107" t="s">
        <v>25</v>
      </c>
      <c r="F11" s="108" t="s">
        <v>1883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1884</v>
      </c>
      <c r="B12" s="106" t="s">
        <v>1885</v>
      </c>
      <c r="C12" s="107" t="s">
        <v>1886</v>
      </c>
      <c r="D12" s="107" t="s">
        <v>1887</v>
      </c>
      <c r="E12" s="107" t="s">
        <v>25</v>
      </c>
      <c r="F12" s="108" t="s">
        <v>1888</v>
      </c>
      <c r="G12" s="109">
        <f>IF(COUNTIF(H12:AU12,"&lt;&gt;")=0,"",SUMPRODUCT(((Recommendations[ImplStatus]="Implemented")+(Recommendations[ImplStatus]="Compensated"))*ISNUMBER(MATCH(Recommendations[Id],H12:AU12,0)))/COUNTIF(H12:AU12,"&lt;&gt;"))</f>
        <v>0</v>
      </c>
      <c r="H12" s="110" t="s">
        <v>220</v>
      </c>
      <c r="I12" s="110" t="s">
        <v>226</v>
      </c>
      <c r="J12" s="110" t="s">
        <v>236</v>
      </c>
      <c r="K12" s="110" t="s">
        <v>344</v>
      </c>
      <c r="L12" s="110" t="s">
        <v>677</v>
      </c>
      <c r="M12" s="110" t="s">
        <v>742</v>
      </c>
      <c r="N12" s="110" t="s">
        <v>764</v>
      </c>
      <c r="O12" s="110" t="s">
        <v>771</v>
      </c>
      <c r="P12" s="110" t="s">
        <v>778</v>
      </c>
      <c r="Q12" s="110" t="s">
        <v>882</v>
      </c>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1889</v>
      </c>
      <c r="B13" s="106" t="s">
        <v>1890</v>
      </c>
      <c r="C13" s="107" t="s">
        <v>1891</v>
      </c>
      <c r="D13" s="107" t="s">
        <v>1892</v>
      </c>
      <c r="E13" s="107" t="s">
        <v>25</v>
      </c>
      <c r="F13" s="108" t="s">
        <v>1893</v>
      </c>
      <c r="G13" s="109">
        <f>IF(COUNTIF(H13:AU13,"&lt;&gt;")=0,"",SUMPRODUCT(((Recommendations[ImplStatus]="Implemented")+(Recommendations[ImplStatus]="Compensated"))*ISNUMBER(MATCH(Recommendations[Id],H13:AU13,0)))/COUNTIF(H13:AU13,"&lt;&gt;"))</f>
        <v>0</v>
      </c>
      <c r="H13" s="110" t="s">
        <v>862</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1894</v>
      </c>
      <c r="B14" s="106" t="s">
        <v>1895</v>
      </c>
      <c r="C14" s="107" t="s">
        <v>1896</v>
      </c>
      <c r="D14" s="107" t="s">
        <v>1897</v>
      </c>
      <c r="E14" s="107" t="s">
        <v>25</v>
      </c>
      <c r="F14" s="108" t="s">
        <v>1898</v>
      </c>
      <c r="G14" s="109">
        <f>IF(COUNTIF(H14:AU14,"&lt;&gt;")=0,"",SUMPRODUCT(((Recommendations[ImplStatus]="Implemented")+(Recommendations[ImplStatus]="Compensated"))*ISNUMBER(MATCH(Recommendations[Id],H14:AU14,0)))/COUNTIF(H14:AU14,"&lt;&gt;"))</f>
        <v>0</v>
      </c>
      <c r="H14" s="110" t="s">
        <v>718</v>
      </c>
      <c r="I14" s="110" t="s">
        <v>749</v>
      </c>
      <c r="J14" s="110" t="s">
        <v>756</v>
      </c>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1899</v>
      </c>
      <c r="B15" s="106" t="s">
        <v>1900</v>
      </c>
      <c r="C15" s="107" t="s">
        <v>1901</v>
      </c>
      <c r="D15" s="107" t="s">
        <v>1902</v>
      </c>
      <c r="E15" s="107" t="s">
        <v>25</v>
      </c>
      <c r="F15" s="108" t="s">
        <v>1903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1904</v>
      </c>
      <c r="B16" s="106" t="s">
        <v>1905</v>
      </c>
      <c r="C16" s="107" t="s">
        <v>1906</v>
      </c>
      <c r="D16" s="107" t="s">
        <v>1907</v>
      </c>
      <c r="E16" s="107" t="s">
        <v>25</v>
      </c>
      <c r="F16" s="108" t="s">
        <v>1908</v>
      </c>
      <c r="G16" s="109">
        <f>IF(COUNTIF(H16:AU16,"&lt;&gt;")=0,"",SUMPRODUCT(((Recommendations[ImplStatus]="Implemented")+(Recommendations[ImplStatus]="Compensated"))*ISNUMBER(MATCH(Recommendations[Id],H16:AU16,0)))/COUNTIF(H16:AU16,"&lt;&gt;"))</f>
        <v>0</v>
      </c>
      <c r="H16" s="110" t="s">
        <v>38</v>
      </c>
      <c r="I16" s="110" t="s">
        <v>74</v>
      </c>
      <c r="J16" s="110" t="s">
        <v>232</v>
      </c>
      <c r="K16" s="110" t="s">
        <v>439</v>
      </c>
      <c r="L16" s="110" t="s">
        <v>677</v>
      </c>
      <c r="M16" s="110" t="s">
        <v>705</v>
      </c>
      <c r="N16" s="110" t="s">
        <v>712</v>
      </c>
      <c r="O16" s="110" t="s">
        <v>749</v>
      </c>
      <c r="P16" s="110" t="s">
        <v>756</v>
      </c>
      <c r="Q16" s="110" t="s">
        <v>836</v>
      </c>
      <c r="R16" s="110" t="s">
        <v>848</v>
      </c>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1909</v>
      </c>
      <c r="B17" s="106" t="s">
        <v>1910</v>
      </c>
      <c r="C17" s="107" t="s">
        <v>1911</v>
      </c>
      <c r="D17" s="107" t="s">
        <v>1912</v>
      </c>
      <c r="E17" s="107" t="s">
        <v>25</v>
      </c>
      <c r="F17" s="108" t="s">
        <v>1913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1914</v>
      </c>
      <c r="B18" s="106" t="s">
        <v>1915</v>
      </c>
      <c r="C18" s="107" t="s">
        <v>1916</v>
      </c>
      <c r="D18" s="107" t="s">
        <v>1917</v>
      </c>
      <c r="E18" s="107" t="s">
        <v>25</v>
      </c>
      <c r="F18" s="108" t="s">
        <v>1918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1919</v>
      </c>
      <c r="B19" s="106" t="s">
        <v>1920</v>
      </c>
      <c r="C19" s="107" t="s">
        <v>1921</v>
      </c>
      <c r="D19" s="107" t="s">
        <v>1922</v>
      </c>
      <c r="E19" s="107" t="s">
        <v>25</v>
      </c>
      <c r="F19" s="108" t="s">
        <v>1923</v>
      </c>
      <c r="G19" s="109">
        <f>IF(COUNTIF(H19:AU19,"&lt;&gt;")=0,"",SUMPRODUCT(((Recommendations[ImplStatus]="Implemented")+(Recommendations[ImplStatus]="Compensated"))*ISNUMBER(MATCH(Recommendations[Id],H19:AU19,0)))/COUNTIF(H19:AU19,"&lt;&gt;"))</f>
        <v>0</v>
      </c>
      <c r="H19" s="110" t="s">
        <v>385</v>
      </c>
      <c r="I19" s="110" t="s">
        <v>453</v>
      </c>
      <c r="J19" s="110" t="s">
        <v>491</v>
      </c>
      <c r="K19" s="110" t="s">
        <v>527</v>
      </c>
      <c r="L19" s="110" t="s">
        <v>535</v>
      </c>
      <c r="M19" s="110" t="s">
        <v>550</v>
      </c>
      <c r="N19" s="110" t="s">
        <v>557</v>
      </c>
      <c r="O19" s="110" t="s">
        <v>564</v>
      </c>
      <c r="P19" s="110" t="s">
        <v>570</v>
      </c>
      <c r="Q19" s="110" t="s">
        <v>576</v>
      </c>
      <c r="R19" s="110" t="s">
        <v>583</v>
      </c>
      <c r="S19" s="110" t="s">
        <v>590</v>
      </c>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1924</v>
      </c>
      <c r="B20" s="106" t="s">
        <v>1925</v>
      </c>
      <c r="C20" s="107" t="s">
        <v>1926</v>
      </c>
      <c r="D20" s="107" t="s">
        <v>1927</v>
      </c>
      <c r="E20" s="107" t="s">
        <v>25</v>
      </c>
      <c r="F20" s="108" t="s">
        <v>1928</v>
      </c>
      <c r="G20" s="109">
        <f>IF(COUNTIF(H20:AU20,"&lt;&gt;")=0,"",SUMPRODUCT(((Recommendations[ImplStatus]="Implemented")+(Recommendations[ImplStatus]="Compensated"))*ISNUMBER(MATCH(Recommendations[Id],H20:AU20,0)))/COUNTIF(H20:AU20,"&lt;&gt;"))</f>
        <v>0</v>
      </c>
      <c r="H20" s="110" t="s">
        <v>81</v>
      </c>
      <c r="I20" s="110" t="s">
        <v>88</v>
      </c>
      <c r="J20" s="110" t="s">
        <v>95</v>
      </c>
      <c r="K20" s="110" t="s">
        <v>379</v>
      </c>
      <c r="L20" s="110" t="s">
        <v>691</v>
      </c>
      <c r="M20" s="110" t="s">
        <v>698</v>
      </c>
      <c r="N20" s="110" t="s">
        <v>734</v>
      </c>
      <c r="O20" s="110" t="s">
        <v>808</v>
      </c>
      <c r="P20" s="110" t="s">
        <v>814</v>
      </c>
      <c r="Q20" s="110" t="s">
        <v>821</v>
      </c>
      <c r="R20" s="110" t="s">
        <v>842</v>
      </c>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1929</v>
      </c>
      <c r="B21" s="106" t="s">
        <v>1930</v>
      </c>
      <c r="C21" s="107" t="s">
        <v>1931</v>
      </c>
      <c r="D21" s="107" t="s">
        <v>1932</v>
      </c>
      <c r="E21" s="107" t="s">
        <v>1933</v>
      </c>
      <c r="F21" s="108" t="s">
        <v>1934</v>
      </c>
      <c r="G21" s="109">
        <f>IF(COUNTIF(H21:AU21,"&lt;&gt;")=0,"",SUMPRODUCT(((Recommendations[ImplStatus]="Implemented")+(Recommendations[ImplStatus]="Compensated"))*ISNUMBER(MATCH(Recommendations[Id],H21:AU21,0)))/COUNTIF(H21:AU21,"&lt;&gt;"))</f>
        <v>0</v>
      </c>
      <c r="H21" s="110" t="s">
        <v>18</v>
      </c>
      <c r="I21" s="110" t="s">
        <v>31</v>
      </c>
      <c r="J21" s="110" t="s">
        <v>367</v>
      </c>
      <c r="K21" s="110" t="s">
        <v>373</v>
      </c>
      <c r="L21" s="110" t="s">
        <v>726</v>
      </c>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1935</v>
      </c>
      <c r="B22" s="106" t="s">
        <v>1936</v>
      </c>
      <c r="C22" s="107" t="s">
        <v>1937</v>
      </c>
      <c r="D22" s="107" t="s">
        <v>1938</v>
      </c>
      <c r="E22" s="107" t="s">
        <v>1939</v>
      </c>
      <c r="F22" s="108" t="s">
        <v>1940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1941</v>
      </c>
      <c r="B23" s="106" t="s">
        <v>1942</v>
      </c>
      <c r="C23" s="107" t="s">
        <v>1943</v>
      </c>
      <c r="D23" s="107" t="s">
        <v>1944</v>
      </c>
      <c r="E23" s="107" t="s">
        <v>1945</v>
      </c>
      <c r="F23" s="108" t="s">
        <v>1946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1947</v>
      </c>
      <c r="B24" s="106" t="s">
        <v>1948</v>
      </c>
      <c r="C24" s="107" t="s">
        <v>1949</v>
      </c>
      <c r="D24" s="107" t="s">
        <v>1950</v>
      </c>
      <c r="E24" s="107" t="s">
        <v>25</v>
      </c>
      <c r="F24" s="108" t="s">
        <v>1951</v>
      </c>
      <c r="G24" s="109">
        <f>IF(COUNTIF(H24:AU24,"&lt;&gt;")=0,"",SUMPRODUCT(((Recommendations[ImplStatus]="Implemented")+(Recommendations[ImplStatus]="Compensated"))*ISNUMBER(MATCH(Recommendations[Id],H24:AU24,0)))/COUNTIF(H24:AU24,"&lt;&gt;"))</f>
        <v>0</v>
      </c>
      <c r="H24" s="110" t="s">
        <v>110</v>
      </c>
      <c r="I24" s="110" t="s">
        <v>117</v>
      </c>
      <c r="J24" s="110" t="s">
        <v>124</v>
      </c>
      <c r="K24" s="110" t="s">
        <v>131</v>
      </c>
      <c r="L24" s="110" t="s">
        <v>138</v>
      </c>
      <c r="M24" s="110" t="s">
        <v>418</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1952</v>
      </c>
      <c r="B25" s="106" t="s">
        <v>1953</v>
      </c>
      <c r="C25" s="107" t="s">
        <v>1954</v>
      </c>
      <c r="D25" s="107" t="s">
        <v>25</v>
      </c>
      <c r="E25" s="107" t="s">
        <v>25</v>
      </c>
      <c r="F25" s="108" t="s">
        <v>1955</v>
      </c>
      <c r="G25" s="109">
        <f>IF(COUNTIF(H25:AU25,"&lt;&gt;")=0,"",SUMPRODUCT(((Recommendations[ImplStatus]="Implemented")+(Recommendations[ImplStatus]="Compensated"))*ISNUMBER(MATCH(Recommendations[Id],H25:AU25,0)))/COUNTIF(H25:AU25,"&lt;&gt;"))</f>
        <v>0</v>
      </c>
      <c r="H25" s="110" t="s">
        <v>734</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1956</v>
      </c>
      <c r="B26" s="106" t="s">
        <v>1957</v>
      </c>
      <c r="C26" s="107" t="s">
        <v>1958</v>
      </c>
      <c r="D26" s="107" t="s">
        <v>1959</v>
      </c>
      <c r="E26" s="107" t="s">
        <v>25</v>
      </c>
      <c r="F26" s="108" t="s">
        <v>1960</v>
      </c>
      <c r="G26" s="109">
        <f>IF(COUNTIF(H26:AU26,"&lt;&gt;")=0,"",SUMPRODUCT(((Recommendations[ImplStatus]="Implemented")+(Recommendations[ImplStatus]="Compensated"))*ISNUMBER(MATCH(Recommendations[Id],H26:AU26,0)))/COUNTIF(H26:AU26,"&lt;&gt;"))</f>
        <v>0</v>
      </c>
      <c r="H26" s="110" t="s">
        <v>18</v>
      </c>
      <c r="I26" s="110" t="s">
        <v>31</v>
      </c>
      <c r="J26" s="110" t="s">
        <v>418</v>
      </c>
      <c r="K26" s="110" t="s">
        <v>425</v>
      </c>
      <c r="L26" s="110" t="s">
        <v>432</v>
      </c>
      <c r="M26" s="110" t="s">
        <v>453</v>
      </c>
      <c r="N26" s="110" t="s">
        <v>460</v>
      </c>
      <c r="O26" s="110" t="s">
        <v>467</v>
      </c>
      <c r="P26" s="110" t="s">
        <v>855</v>
      </c>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1961</v>
      </c>
      <c r="B27" s="106" t="s">
        <v>1962</v>
      </c>
      <c r="C27" s="107" t="s">
        <v>1963</v>
      </c>
      <c r="D27" s="107" t="s">
        <v>1964</v>
      </c>
      <c r="E27" s="107" t="s">
        <v>1965</v>
      </c>
      <c r="F27" s="108" t="s">
        <v>1966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1967</v>
      </c>
      <c r="B28" s="106" t="s">
        <v>1968</v>
      </c>
      <c r="C28" s="107" t="s">
        <v>1969</v>
      </c>
      <c r="D28" s="107" t="s">
        <v>25</v>
      </c>
      <c r="E28" s="107" t="s">
        <v>25</v>
      </c>
      <c r="F28" s="108" t="s">
        <v>1970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1971</v>
      </c>
      <c r="B29" s="106" t="s">
        <v>1972</v>
      </c>
      <c r="C29" s="107" t="s">
        <v>1973</v>
      </c>
      <c r="D29" s="107" t="s">
        <v>1974</v>
      </c>
      <c r="E29" s="107" t="s">
        <v>1975</v>
      </c>
      <c r="F29" s="108" t="s">
        <v>1976</v>
      </c>
      <c r="G29" s="109">
        <f>IF(COUNTIF(H29:AU29,"&lt;&gt;")=0,"",SUMPRODUCT(((Recommendations[ImplStatus]="Implemented")+(Recommendations[ImplStatus]="Compensated"))*ISNUMBER(MATCH(Recommendations[Id],H29:AU29,0)))/COUNTIF(H29:AU29,"&lt;&gt;"))</f>
        <v>0</v>
      </c>
      <c r="H29" s="110" t="s">
        <v>653</v>
      </c>
      <c r="I29" s="110" t="s">
        <v>660</v>
      </c>
      <c r="J29" s="110" t="s">
        <v>665</v>
      </c>
      <c r="K29" s="110" t="s">
        <v>672</v>
      </c>
      <c r="L29" s="110" t="s">
        <v>705</v>
      </c>
      <c r="M29" s="110" t="s">
        <v>786</v>
      </c>
      <c r="N29" s="110" t="s">
        <v>793</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1977</v>
      </c>
      <c r="B30" s="106" t="s">
        <v>1978</v>
      </c>
      <c r="C30" s="107" t="s">
        <v>1979</v>
      </c>
      <c r="D30" s="107" t="s">
        <v>1980</v>
      </c>
      <c r="E30" s="107" t="s">
        <v>25</v>
      </c>
      <c r="F30" s="108" t="s">
        <v>1981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1982</v>
      </c>
      <c r="B31" s="106" t="s">
        <v>1983</v>
      </c>
      <c r="C31" s="107" t="s">
        <v>1984</v>
      </c>
      <c r="D31" s="107" t="s">
        <v>1985</v>
      </c>
      <c r="E31" s="107" t="s">
        <v>1986</v>
      </c>
      <c r="F31" s="108" t="s">
        <v>1987</v>
      </c>
      <c r="G31" s="109">
        <f>IF(COUNTIF(H31:AU31,"&lt;&gt;")=0,"",SUMPRODUCT(((Recommendations[ImplStatus]="Implemented")+(Recommendations[ImplStatus]="Compensated"))*ISNUMBER(MATCH(Recommendations[Id],H31:AU31,0)))/COUNTIF(H31:AU31,"&lt;&gt;"))</f>
        <v>0</v>
      </c>
      <c r="H31" s="110" t="s">
        <v>47</v>
      </c>
      <c r="I31" s="110" t="s">
        <v>110</v>
      </c>
      <c r="J31" s="110" t="s">
        <v>146</v>
      </c>
      <c r="K31" s="110" t="s">
        <v>159</v>
      </c>
      <c r="L31" s="110" t="s">
        <v>166</v>
      </c>
      <c r="M31" s="110" t="s">
        <v>177</v>
      </c>
      <c r="N31" s="110" t="s">
        <v>184</v>
      </c>
      <c r="O31" s="110" t="s">
        <v>191</v>
      </c>
      <c r="P31" s="110" t="s">
        <v>198</v>
      </c>
      <c r="Q31" s="110" t="s">
        <v>205</v>
      </c>
      <c r="R31" s="110" t="s">
        <v>212</v>
      </c>
      <c r="S31" s="110" t="s">
        <v>684</v>
      </c>
      <c r="T31" s="110" t="s">
        <v>793</v>
      </c>
      <c r="U31" s="110" t="s">
        <v>829</v>
      </c>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1988</v>
      </c>
      <c r="B32" s="106" t="s">
        <v>1989</v>
      </c>
      <c r="C32" s="107" t="s">
        <v>1990</v>
      </c>
      <c r="D32" s="107" t="s">
        <v>1991</v>
      </c>
      <c r="E32" s="107" t="s">
        <v>1992</v>
      </c>
      <c r="F32" s="108" t="s">
        <v>1993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1994</v>
      </c>
      <c r="B33" s="106" t="s">
        <v>1995</v>
      </c>
      <c r="C33" s="107" t="s">
        <v>1996</v>
      </c>
      <c r="D33" s="107" t="s">
        <v>1997</v>
      </c>
      <c r="E33" s="107" t="s">
        <v>25</v>
      </c>
      <c r="F33" s="108" t="s">
        <v>1998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1999</v>
      </c>
      <c r="B34" s="106" t="s">
        <v>2000</v>
      </c>
      <c r="C34" s="107" t="s">
        <v>2001</v>
      </c>
      <c r="D34" s="107" t="s">
        <v>2002</v>
      </c>
      <c r="E34" s="107" t="s">
        <v>25</v>
      </c>
      <c r="F34" s="108" t="s">
        <v>2003</v>
      </c>
      <c r="G34" s="109">
        <f>IF(COUNTIF(H34:AU34,"&lt;&gt;")=0,"",SUMPRODUCT(((Recommendations[ImplStatus]="Implemented")+(Recommendations[ImplStatus]="Compensated"))*ISNUMBER(MATCH(Recommendations[Id],H34:AU34,0)))/COUNTIF(H34:AU34,"&lt;&gt;"))</f>
        <v>0</v>
      </c>
      <c r="H34" s="110" t="s">
        <v>800</v>
      </c>
      <c r="I34" s="110" t="s">
        <v>829</v>
      </c>
      <c r="J34" s="110" t="s">
        <v>855</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2004</v>
      </c>
      <c r="B35" s="106" t="s">
        <v>2005</v>
      </c>
      <c r="C35" s="107" t="s">
        <v>2006</v>
      </c>
      <c r="D35" s="107" t="s">
        <v>2007</v>
      </c>
      <c r="E35" s="107" t="s">
        <v>2008</v>
      </c>
      <c r="F35" s="108" t="s">
        <v>2009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2010</v>
      </c>
      <c r="B36" s="106" t="s">
        <v>2011</v>
      </c>
      <c r="C36" s="107" t="s">
        <v>2012</v>
      </c>
      <c r="D36" s="107" t="s">
        <v>2013</v>
      </c>
      <c r="E36" s="107" t="s">
        <v>2014</v>
      </c>
      <c r="F36" s="108" t="s">
        <v>2015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2016</v>
      </c>
      <c r="B37" s="106" t="s">
        <v>2017</v>
      </c>
      <c r="C37" s="107" t="s">
        <v>2018</v>
      </c>
      <c r="D37" s="107" t="s">
        <v>2019</v>
      </c>
      <c r="E37" s="107" t="s">
        <v>25</v>
      </c>
      <c r="F37" s="108" t="s">
        <v>2020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2021</v>
      </c>
      <c r="B38" s="106" t="s">
        <v>2022</v>
      </c>
      <c r="C38" s="107" t="s">
        <v>2023</v>
      </c>
      <c r="D38" s="107" t="s">
        <v>2024</v>
      </c>
      <c r="E38" s="107" t="s">
        <v>2025</v>
      </c>
      <c r="F38" s="108" t="s">
        <v>2026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2027</v>
      </c>
      <c r="B39" s="106" t="s">
        <v>2028</v>
      </c>
      <c r="C39" s="107" t="s">
        <v>2029</v>
      </c>
      <c r="D39" s="107" t="s">
        <v>2030</v>
      </c>
      <c r="E39" s="107" t="s">
        <v>25</v>
      </c>
      <c r="F39" s="108" t="s">
        <v>2031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2032</v>
      </c>
      <c r="B40" s="106" t="s">
        <v>2033</v>
      </c>
      <c r="C40" s="107" t="s">
        <v>2034</v>
      </c>
      <c r="D40" s="107" t="s">
        <v>2035</v>
      </c>
      <c r="E40" s="107" t="s">
        <v>2036</v>
      </c>
      <c r="F40" s="108" t="s">
        <v>2037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2038</v>
      </c>
      <c r="B41" s="106" t="s">
        <v>2039</v>
      </c>
      <c r="C41" s="107" t="s">
        <v>2040</v>
      </c>
      <c r="D41" s="107" t="s">
        <v>2041</v>
      </c>
      <c r="E41" s="107" t="s">
        <v>2042</v>
      </c>
      <c r="F41" s="108" t="s">
        <v>2043</v>
      </c>
      <c r="G41" s="109">
        <f>IF(COUNTIF(H41:AU41,"&lt;&gt;")=0,"",SUMPRODUCT(((Recommendations[ImplStatus]="Implemented")+(Recommendations[ImplStatus]="Compensated"))*ISNUMBER(MATCH(Recommendations[Id],H41:AU41,0)))/COUNTIF(H41:AU41,"&lt;&gt;"))</f>
        <v>0</v>
      </c>
      <c r="H41" s="110" t="s">
        <v>446</v>
      </c>
      <c r="I41" s="110" t="s">
        <v>598</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2044</v>
      </c>
      <c r="B42" s="106" t="s">
        <v>2045</v>
      </c>
      <c r="C42" s="107" t="s">
        <v>2046</v>
      </c>
      <c r="D42" s="107" t="s">
        <v>2047</v>
      </c>
      <c r="E42" s="107" t="s">
        <v>2048</v>
      </c>
      <c r="F42" s="108" t="s">
        <v>2049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2050</v>
      </c>
      <c r="B43" s="106" t="s">
        <v>2051</v>
      </c>
      <c r="C43" s="107" t="s">
        <v>2052</v>
      </c>
      <c r="D43" s="107" t="s">
        <v>2053</v>
      </c>
      <c r="E43" s="107" t="s">
        <v>2054</v>
      </c>
      <c r="F43" s="108" t="s">
        <v>2055</v>
      </c>
      <c r="G43" s="109">
        <f>IF(COUNTIF(H43:AU43,"&lt;&gt;")=0,"",SUMPRODUCT(((Recommendations[ImplStatus]="Implemented")+(Recommendations[ImplStatus]="Compensated"))*ISNUMBER(MATCH(Recommendations[Id],H43:AU43,0)))/COUNTIF(H43:AU43,"&lt;&gt;"))</f>
        <v>0</v>
      </c>
      <c r="H43" s="110" t="s">
        <v>54</v>
      </c>
      <c r="I43" s="110" t="s">
        <v>61</v>
      </c>
      <c r="J43" s="110" t="s">
        <v>102</v>
      </c>
      <c r="K43" s="110" t="s">
        <v>152</v>
      </c>
      <c r="L43" s="110" t="s">
        <v>159</v>
      </c>
      <c r="M43" s="110" t="s">
        <v>166</v>
      </c>
      <c r="N43" s="110" t="s">
        <v>170</v>
      </c>
      <c r="O43" s="110" t="s">
        <v>184</v>
      </c>
      <c r="P43" s="110" t="s">
        <v>205</v>
      </c>
      <c r="Q43" s="110" t="s">
        <v>475</v>
      </c>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2056</v>
      </c>
      <c r="B44" s="106" t="s">
        <v>2057</v>
      </c>
      <c r="C44" s="107" t="s">
        <v>2058</v>
      </c>
      <c r="D44" s="107" t="s">
        <v>2059</v>
      </c>
      <c r="E44" s="107" t="s">
        <v>25</v>
      </c>
      <c r="F44" s="108" t="s">
        <v>2060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2061</v>
      </c>
      <c r="B45" s="111" t="s">
        <v>2062</v>
      </c>
      <c r="C45" s="112" t="s">
        <v>2063</v>
      </c>
      <c r="D45" s="112" t="s">
        <v>2064</v>
      </c>
      <c r="E45" s="112" t="s">
        <v>2065</v>
      </c>
      <c r="F45" s="113" t="s">
        <v>2066</v>
      </c>
      <c r="G45" s="114">
        <f>IF(COUNTIF(H45:AU45,"&lt;&gt;")=0,"",SUMPRODUCT(((Recommendations[ImplStatus]="Implemented")+(Recommendations[ImplStatus]="Compensated"))*ISNUMBER(MATCH(Recommendations[Id],H45:AU45,0)))/COUNTIF(H45:AU45,"&lt;&gt;"))</f>
        <v>0</v>
      </c>
      <c r="H45" s="115" t="s">
        <v>491</v>
      </c>
      <c r="I45" s="115" t="s">
        <v>527</v>
      </c>
      <c r="J45" s="115" t="s">
        <v>535</v>
      </c>
      <c r="K45" s="115" t="s">
        <v>550</v>
      </c>
      <c r="L45" s="115" t="s">
        <v>557</v>
      </c>
      <c r="M45" s="115" t="s">
        <v>564</v>
      </c>
      <c r="N45" s="115" t="s">
        <v>570</v>
      </c>
      <c r="O45" s="115" t="s">
        <v>576</v>
      </c>
      <c r="P45" s="115" t="s">
        <v>583</v>
      </c>
      <c r="Q45" s="115" t="s">
        <v>590</v>
      </c>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889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IFERROR(INDEX('Recommendations'!$I$2:$I$128, MATCH(H2,'Recommendations'!$B$2:$B$128,0))="Implemented", FALSE))</xm:f>
            <x14:dxf>
              <font>
                <color rgb="FF000000"/>
              </font>
              <fill>
                <patternFill>
                  <bgColor rgb="FF3C7D22"/>
                </patternFill>
              </fill>
            </x14:dxf>
          </x14:cfRule>
          <x14:cfRule type="expression" priority="2" id="{00000000-000E-0000-0500-000002000000}">
            <xm:f>AND(H2&lt;&gt;"", IFERROR(INDEX('Recommendations'!$I$2:$I$128, MATCH(H2,'Recommendations'!$B$2:$B$128,0))="Compensated", FALSE))</xm:f>
            <x14:dxf>
              <font>
                <color rgb="FF000000"/>
              </font>
              <fill>
                <patternFill>
                  <bgColor rgb="FFC6E0B4"/>
                </patternFill>
              </fill>
            </x14:dxf>
          </x14:cfRule>
          <x14:cfRule type="expression" priority="3" id="{00000000-000E-0000-0500-000003000000}">
            <xm:f>AND(H2&lt;&gt;"", IFERROR(INDEX('Recommendations'!$I$2:$I$128, MATCH(H2,'Recommendations'!$B$2:$B$128,0))="Testing", FALSE))</xm:f>
            <x14:dxf>
              <font>
                <color rgb="FF000000"/>
              </font>
              <fill>
                <patternFill>
                  <bgColor rgb="FFFFC000"/>
                </patternFill>
              </fill>
            </x14:dxf>
          </x14:cfRule>
          <x14:cfRule type="expression" priority="4" id="{00000000-000E-0000-0500-000004000000}">
            <xm:f>AND(H2&lt;&gt;"", IFERROR(INDEX('Recommendations'!$I$2:$I$128, MATCH(H2,'Recommendations'!$B$2:$B$128,0))="Failed", FALSE))</xm:f>
            <x14:dxf>
              <font>
                <color rgb="FF000000"/>
              </font>
              <fill>
                <patternFill>
                  <bgColor rgb="FFD82891"/>
                </patternFill>
              </fill>
            </x14:dxf>
          </x14:cfRule>
          <x14:cfRule type="expression" priority="5" id="{00000000-000E-0000-0500-000005000000}">
            <xm:f>AND(H2&lt;&gt;"", IFERROR(INDEX('Recommendations'!$I$2:$I$128, MATCH(H2,'Recommendations'!$B$2:$B$128,0))="Risk Accepted", FALSE))</xm:f>
            <x14:dxf>
              <font>
                <color rgb="FF000000"/>
              </font>
              <fill>
                <patternFill>
                  <bgColor rgb="FFD9D9D9"/>
                </patternFill>
              </fill>
            </x14:dxf>
          </x14:cfRule>
          <x14:cfRule type="expression" priority="6" id="{00000000-000E-0000-0500-000006000000}">
            <xm:f>AND(H2&lt;&gt;"", IFERROR(INDEX('Recommendations'!$I$2:$I$128, MATCH(H2,'Recommendations'!$B$2:$B$128,0))="N/A",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2067</v>
      </c>
      <c r="B1" s="145" t="s">
        <v>1133</v>
      </c>
      <c r="C1" s="145" t="s">
        <v>1</v>
      </c>
      <c r="D1" s="145" t="s">
        <v>1134</v>
      </c>
      <c r="E1" s="145" t="s">
        <v>2068</v>
      </c>
      <c r="F1" s="145" t="s">
        <v>2069</v>
      </c>
      <c r="G1" s="145" t="s">
        <v>2070</v>
      </c>
      <c r="H1" s="145" t="s">
        <v>2071</v>
      </c>
      <c r="I1" s="145" t="s">
        <v>1139</v>
      </c>
      <c r="J1" s="145" t="s">
        <v>1140</v>
      </c>
      <c r="K1" s="145" t="s">
        <v>1141</v>
      </c>
      <c r="L1" s="145" t="s">
        <v>1142</v>
      </c>
      <c r="M1" s="145" t="s">
        <v>1143</v>
      </c>
      <c r="N1" s="145" t="s">
        <v>1144</v>
      </c>
      <c r="O1" s="145" t="s">
        <v>1145</v>
      </c>
      <c r="P1" s="145" t="s">
        <v>1146</v>
      </c>
      <c r="Q1" s="145" t="s">
        <v>1147</v>
      </c>
      <c r="R1" s="145" t="s">
        <v>1148</v>
      </c>
      <c r="S1" s="145" t="s">
        <v>1149</v>
      </c>
      <c r="T1" s="145" t="s">
        <v>1150</v>
      </c>
      <c r="U1" s="145" t="s">
        <v>1151</v>
      </c>
      <c r="V1" s="145" t="s">
        <v>1152</v>
      </c>
      <c r="W1" s="145" t="s">
        <v>1153</v>
      </c>
      <c r="X1" s="145" t="s">
        <v>1154</v>
      </c>
      <c r="Y1" s="145" t="s">
        <v>1155</v>
      </c>
      <c r="Z1" s="145" t="s">
        <v>1156</v>
      </c>
      <c r="AA1" s="145" t="s">
        <v>1157</v>
      </c>
      <c r="AB1" s="145" t="s">
        <v>1158</v>
      </c>
      <c r="AC1" s="145" t="s">
        <v>1159</v>
      </c>
      <c r="AD1" s="145" t="s">
        <v>1160</v>
      </c>
      <c r="AE1" s="145" t="s">
        <v>1161</v>
      </c>
      <c r="AF1" s="145" t="s">
        <v>1162</v>
      </c>
      <c r="AG1" s="145" t="s">
        <v>1163</v>
      </c>
      <c r="AH1" s="145" t="s">
        <v>1164</v>
      </c>
      <c r="AI1" s="145" t="s">
        <v>1165</v>
      </c>
      <c r="AJ1" s="145" t="s">
        <v>1166</v>
      </c>
      <c r="AK1" s="145" t="s">
        <v>1167</v>
      </c>
      <c r="AL1" s="145" t="s">
        <v>1168</v>
      </c>
      <c r="AM1" s="145" t="s">
        <v>1169</v>
      </c>
      <c r="AN1" s="145" t="s">
        <v>1170</v>
      </c>
      <c r="AO1" s="145" t="s">
        <v>1171</v>
      </c>
      <c r="AP1" s="145" t="s">
        <v>1172</v>
      </c>
      <c r="AQ1" s="145" t="s">
        <v>1173</v>
      </c>
      <c r="AR1" s="145" t="s">
        <v>1174</v>
      </c>
      <c r="AS1" s="145" t="s">
        <v>1175</v>
      </c>
      <c r="AT1" s="145" t="s">
        <v>1176</v>
      </c>
      <c r="AU1" s="145" t="s">
        <v>1177</v>
      </c>
      <c r="AV1" s="145" t="s">
        <v>1178</v>
      </c>
      <c r="AW1" s="146" t="s">
        <v>1179</v>
      </c>
    </row>
    <row r="2" spans="1:49" ht="60" customHeight="1" outlineLevel="1" x14ac:dyDescent="0.35">
      <c r="A2" s="138" t="s">
        <v>2072</v>
      </c>
      <c r="B2" s="124"/>
      <c r="C2" s="123" t="s">
        <v>2073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2072</v>
      </c>
      <c r="B3" s="125" t="s">
        <v>1350</v>
      </c>
      <c r="C3" s="126" t="s">
        <v>2074</v>
      </c>
      <c r="D3" s="128" t="s">
        <v>2075</v>
      </c>
      <c r="E3" s="128" t="s">
        <v>2076</v>
      </c>
      <c r="F3" s="128" t="s">
        <v>2077</v>
      </c>
      <c r="G3" s="128" t="s">
        <v>2078</v>
      </c>
      <c r="H3" s="128" t="s">
        <v>2079</v>
      </c>
      <c r="I3" s="130">
        <f>IF(COUNTIF(J3:AW3,"&lt;&gt;")=0,"",SUMPRODUCT(((Recommendations[ImplStatus]="Implemented")+(Recommendations[ImplStatus]="Compensated"))*ISNUMBER(MATCH(Recommendations[Id],J3:AW3,0)))/COUNTIF(J3:AW3,"&lt;&gt;"))</f>
        <v>0</v>
      </c>
      <c r="J3" s="132" t="s">
        <v>47</v>
      </c>
      <c r="K3" s="132" t="s">
        <v>54</v>
      </c>
      <c r="L3" s="132" t="s">
        <v>102</v>
      </c>
      <c r="M3" s="132" t="s">
        <v>152</v>
      </c>
      <c r="N3" s="132" t="s">
        <v>170</v>
      </c>
      <c r="O3" s="132" t="s">
        <v>684</v>
      </c>
      <c r="P3" s="132" t="s">
        <v>829</v>
      </c>
      <c r="Q3" s="132" t="s">
        <v>862</v>
      </c>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2072</v>
      </c>
      <c r="B4" s="125" t="s">
        <v>2080</v>
      </c>
      <c r="C4" s="126" t="s">
        <v>2081</v>
      </c>
      <c r="D4" s="128" t="s">
        <v>2082</v>
      </c>
      <c r="E4" s="128" t="s">
        <v>2083</v>
      </c>
      <c r="F4" s="128" t="s">
        <v>2084</v>
      </c>
      <c r="G4" s="128" t="s">
        <v>2085</v>
      </c>
      <c r="H4" s="128" t="s">
        <v>2086</v>
      </c>
      <c r="I4" s="130">
        <f>IF(COUNTIF(J4:AW4,"&lt;&gt;")=0,"",SUMPRODUCT(((Recommendations[ImplStatus]="Implemented")+(Recommendations[ImplStatus]="Compensated"))*ISNUMBER(MATCH(Recommendations[Id],J4:AW4,0)))/COUNTIF(J4:AW4,"&lt;&gt;"))</f>
        <v>0</v>
      </c>
      <c r="J4" s="132" t="s">
        <v>54</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2072</v>
      </c>
      <c r="B5" s="125" t="s">
        <v>2087</v>
      </c>
      <c r="C5" s="126" t="s">
        <v>2088</v>
      </c>
      <c r="D5" s="128" t="s">
        <v>2089</v>
      </c>
      <c r="E5" s="128" t="s">
        <v>2090</v>
      </c>
      <c r="F5" s="128" t="s">
        <v>2091</v>
      </c>
      <c r="G5" s="128" t="s">
        <v>2092</v>
      </c>
      <c r="H5" s="128" t="s">
        <v>2093</v>
      </c>
      <c r="I5" s="130">
        <f>IF(COUNTIF(J5:AW5,"&lt;&gt;")=0,"",SUMPRODUCT(((Recommendations[ImplStatus]="Implemented")+(Recommendations[ImplStatus]="Compensated"))*ISNUMBER(MATCH(Recommendations[Id],J5:AW5,0)))/COUNTIF(J5:AW5,"&lt;&gt;"))</f>
        <v>0</v>
      </c>
      <c r="J5" s="132" t="s">
        <v>862</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2072</v>
      </c>
      <c r="B6" s="125" t="s">
        <v>2094</v>
      </c>
      <c r="C6" s="126" t="s">
        <v>2095</v>
      </c>
      <c r="D6" s="128" t="s">
        <v>2096</v>
      </c>
      <c r="E6" s="128" t="s">
        <v>2097</v>
      </c>
      <c r="F6" s="128" t="s">
        <v>2098</v>
      </c>
      <c r="G6" s="128" t="s">
        <v>2099</v>
      </c>
      <c r="H6" s="128" t="s">
        <v>2100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2072</v>
      </c>
      <c r="B7" s="125" t="s">
        <v>2101</v>
      </c>
      <c r="C7" s="126" t="s">
        <v>2102</v>
      </c>
      <c r="D7" s="128" t="s">
        <v>2103</v>
      </c>
      <c r="E7" s="128" t="s">
        <v>2104</v>
      </c>
      <c r="F7" s="128" t="s">
        <v>2105</v>
      </c>
      <c r="G7" s="128" t="s">
        <v>2106</v>
      </c>
      <c r="H7" s="128" t="s">
        <v>2107</v>
      </c>
      <c r="I7" s="130">
        <f>IF(COUNTIF(J7:AW7,"&lt;&gt;")=0,"",SUMPRODUCT(((Recommendations[ImplStatus]="Implemented")+(Recommendations[ImplStatus]="Compensated"))*ISNUMBER(MATCH(Recommendations[Id],J7:AW7,0)))/COUNTIF(J7:AW7,"&lt;&gt;"))</f>
        <v>0</v>
      </c>
      <c r="J7" s="132" t="s">
        <v>110</v>
      </c>
      <c r="K7" s="132" t="s">
        <v>146</v>
      </c>
      <c r="L7" s="132" t="s">
        <v>159</v>
      </c>
      <c r="M7" s="132" t="s">
        <v>166</v>
      </c>
      <c r="N7" s="132" t="s">
        <v>177</v>
      </c>
      <c r="O7" s="132" t="s">
        <v>184</v>
      </c>
      <c r="P7" s="132" t="s">
        <v>191</v>
      </c>
      <c r="Q7" s="132" t="s">
        <v>198</v>
      </c>
      <c r="R7" s="132" t="s">
        <v>205</v>
      </c>
      <c r="S7" s="132" t="s">
        <v>212</v>
      </c>
      <c r="T7" s="132" t="s">
        <v>684</v>
      </c>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2072</v>
      </c>
      <c r="B8" s="125" t="s">
        <v>2108</v>
      </c>
      <c r="C8" s="126" t="s">
        <v>2109</v>
      </c>
      <c r="D8" s="128" t="s">
        <v>2110</v>
      </c>
      <c r="E8" s="128" t="s">
        <v>2111</v>
      </c>
      <c r="F8" s="128" t="s">
        <v>2112</v>
      </c>
      <c r="G8" s="128" t="s">
        <v>2106</v>
      </c>
      <c r="H8" s="128" t="s">
        <v>2113</v>
      </c>
      <c r="I8" s="130">
        <f>IF(COUNTIF(J8:AW8,"&lt;&gt;")=0,"",SUMPRODUCT(((Recommendations[ImplStatus]="Implemented")+(Recommendations[ImplStatus]="Compensated"))*ISNUMBER(MATCH(Recommendations[Id],J8:AW8,0)))/COUNTIF(J8:AW8,"&lt;&gt;"))</f>
        <v>0</v>
      </c>
      <c r="J8" s="132" t="s">
        <v>146</v>
      </c>
      <c r="K8" s="132" t="s">
        <v>159</v>
      </c>
      <c r="L8" s="132" t="s">
        <v>166</v>
      </c>
      <c r="M8" s="132" t="s">
        <v>177</v>
      </c>
      <c r="N8" s="132" t="s">
        <v>184</v>
      </c>
      <c r="O8" s="132" t="s">
        <v>191</v>
      </c>
      <c r="P8" s="132" t="s">
        <v>212</v>
      </c>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2072</v>
      </c>
      <c r="B9" s="125" t="s">
        <v>2114</v>
      </c>
      <c r="C9" s="126" t="s">
        <v>2115</v>
      </c>
      <c r="D9" s="128" t="s">
        <v>2116</v>
      </c>
      <c r="E9" s="128" t="s">
        <v>2117</v>
      </c>
      <c r="F9" s="128" t="s">
        <v>2118</v>
      </c>
      <c r="G9" s="128" t="s">
        <v>2119</v>
      </c>
      <c r="H9" s="128" t="s">
        <v>2120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2072</v>
      </c>
      <c r="B10" s="125" t="s">
        <v>2121</v>
      </c>
      <c r="C10" s="126" t="s">
        <v>2122</v>
      </c>
      <c r="D10" s="128" t="s">
        <v>2123</v>
      </c>
      <c r="E10" s="128" t="s">
        <v>2124</v>
      </c>
      <c r="F10" s="128" t="s">
        <v>2125</v>
      </c>
      <c r="G10" s="128" t="s">
        <v>2126</v>
      </c>
      <c r="H10" s="128" t="s">
        <v>2127</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2072</v>
      </c>
      <c r="B11" s="125" t="s">
        <v>2128</v>
      </c>
      <c r="C11" s="126" t="s">
        <v>2129</v>
      </c>
      <c r="D11" s="128" t="s">
        <v>2130</v>
      </c>
      <c r="E11" s="128" t="s">
        <v>2131</v>
      </c>
      <c r="F11" s="128" t="s">
        <v>2132</v>
      </c>
      <c r="G11" s="128" t="s">
        <v>2133</v>
      </c>
      <c r="H11" s="128" t="s">
        <v>2134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2072</v>
      </c>
      <c r="B12" s="125" t="s">
        <v>2135</v>
      </c>
      <c r="C12" s="126" t="s">
        <v>2136</v>
      </c>
      <c r="D12" s="128" t="s">
        <v>2137</v>
      </c>
      <c r="E12" s="128" t="s">
        <v>2138</v>
      </c>
      <c r="F12" s="128" t="s">
        <v>2139</v>
      </c>
      <c r="G12" s="128" t="s">
        <v>2126</v>
      </c>
      <c r="H12" s="128" t="s">
        <v>2140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2072</v>
      </c>
      <c r="B13" s="125" t="s">
        <v>2141</v>
      </c>
      <c r="C13" s="126" t="s">
        <v>2142</v>
      </c>
      <c r="D13" s="128" t="s">
        <v>2143</v>
      </c>
      <c r="E13" s="128" t="s">
        <v>2144</v>
      </c>
      <c r="F13" s="128" t="s">
        <v>2145</v>
      </c>
      <c r="G13" s="128" t="s">
        <v>2126</v>
      </c>
      <c r="H13" s="128" t="s">
        <v>2146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2072</v>
      </c>
      <c r="B14" s="125" t="s">
        <v>2147</v>
      </c>
      <c r="C14" s="126" t="s">
        <v>2148</v>
      </c>
      <c r="D14" s="128" t="s">
        <v>2149</v>
      </c>
      <c r="E14" s="128" t="s">
        <v>2150</v>
      </c>
      <c r="F14" s="128" t="s">
        <v>2151</v>
      </c>
      <c r="G14" s="128" t="s">
        <v>2152</v>
      </c>
      <c r="H14" s="128" t="s">
        <v>2153</v>
      </c>
      <c r="I14" s="130">
        <f>IF(COUNTIF(J14:AW14,"&lt;&gt;")=0,"",SUMPRODUCT(((Recommendations[ImplStatus]="Implemented")+(Recommendations[ImplStatus]="Compensated"))*ISNUMBER(MATCH(Recommendations[Id],J14:AW14,0)))/COUNTIF(J14:AW14,"&lt;&gt;"))</f>
        <v>0</v>
      </c>
      <c r="J14" s="132" t="s">
        <v>726</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2072</v>
      </c>
      <c r="B15" s="125" t="s">
        <v>2154</v>
      </c>
      <c r="C15" s="126" t="s">
        <v>2155</v>
      </c>
      <c r="D15" s="128" t="s">
        <v>2156</v>
      </c>
      <c r="E15" s="128" t="s">
        <v>2157</v>
      </c>
      <c r="F15" s="128" t="s">
        <v>2158</v>
      </c>
      <c r="G15" s="128" t="s">
        <v>2159</v>
      </c>
      <c r="H15" s="128" t="s">
        <v>2160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2072</v>
      </c>
      <c r="B16" s="125" t="s">
        <v>2161</v>
      </c>
      <c r="C16" s="126" t="s">
        <v>2162</v>
      </c>
      <c r="D16" s="128" t="s">
        <v>2163</v>
      </c>
      <c r="E16" s="128" t="s">
        <v>2164</v>
      </c>
      <c r="F16" s="128" t="s">
        <v>2165</v>
      </c>
      <c r="G16" s="128" t="s">
        <v>2166</v>
      </c>
      <c r="H16" s="128" t="s">
        <v>2167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2072</v>
      </c>
      <c r="B17" s="125" t="s">
        <v>2168</v>
      </c>
      <c r="C17" s="126" t="s">
        <v>2169</v>
      </c>
      <c r="D17" s="128" t="s">
        <v>2170</v>
      </c>
      <c r="E17" s="128" t="s">
        <v>2171</v>
      </c>
      <c r="F17" s="128" t="s">
        <v>2172</v>
      </c>
      <c r="G17" s="128" t="s">
        <v>2173</v>
      </c>
      <c r="H17" s="128" t="s">
        <v>2174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2072</v>
      </c>
      <c r="B18" s="125" t="s">
        <v>2175</v>
      </c>
      <c r="C18" s="126" t="s">
        <v>2176</v>
      </c>
      <c r="D18" s="128" t="s">
        <v>2177</v>
      </c>
      <c r="E18" s="128" t="s">
        <v>2178</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2179</v>
      </c>
      <c r="B19" s="124"/>
      <c r="C19" s="123" t="s">
        <v>2180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2179</v>
      </c>
      <c r="B20" s="125" t="s">
        <v>2181</v>
      </c>
      <c r="C20" s="126" t="s">
        <v>2182</v>
      </c>
      <c r="D20" s="128" t="s">
        <v>2183</v>
      </c>
      <c r="E20" s="128" t="s">
        <v>2184</v>
      </c>
      <c r="F20" s="128" t="s">
        <v>2185</v>
      </c>
      <c r="G20" s="128" t="s">
        <v>2186</v>
      </c>
      <c r="H20" s="128" t="s">
        <v>2187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2179</v>
      </c>
      <c r="B21" s="125" t="s">
        <v>2188</v>
      </c>
      <c r="C21" s="126" t="s">
        <v>2189</v>
      </c>
      <c r="D21" s="128" t="s">
        <v>2190</v>
      </c>
      <c r="E21" s="128" t="s">
        <v>2191</v>
      </c>
      <c r="F21" s="128" t="s">
        <v>2192</v>
      </c>
      <c r="G21" s="128" t="s">
        <v>2193</v>
      </c>
      <c r="H21" s="128" t="s">
        <v>2194</v>
      </c>
      <c r="I21" s="130">
        <f>IF(COUNTIF(J21:AW21,"&lt;&gt;")=0,"",SUMPRODUCT(((Recommendations[ImplStatus]="Implemented")+(Recommendations[ImplStatus]="Compensated"))*ISNUMBER(MATCH(Recommendations[Id],J21:AW21,0)))/COUNTIF(J21:AW21,"&lt;&gt;"))</f>
        <v>0</v>
      </c>
      <c r="J21" s="132" t="s">
        <v>102</v>
      </c>
      <c r="K21" s="132" t="s">
        <v>152</v>
      </c>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2195</v>
      </c>
      <c r="B22" s="124"/>
      <c r="C22" s="123" t="s">
        <v>2196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2195</v>
      </c>
      <c r="B23" s="125" t="s">
        <v>2197</v>
      </c>
      <c r="C23" s="126" t="s">
        <v>2198</v>
      </c>
      <c r="D23" s="128" t="s">
        <v>2199</v>
      </c>
      <c r="E23" s="128" t="s">
        <v>2200</v>
      </c>
      <c r="F23" s="128" t="s">
        <v>2201</v>
      </c>
      <c r="G23" s="128" t="s">
        <v>2202</v>
      </c>
      <c r="H23" s="128" t="s">
        <v>2203</v>
      </c>
      <c r="I23" s="130">
        <f>IF(COUNTIF(J23:AW23,"&lt;&gt;")=0,"",SUMPRODUCT(((Recommendations[ImplStatus]="Implemented")+(Recommendations[ImplStatus]="Compensated"))*ISNUMBER(MATCH(Recommendations[Id],J23:AW23,0)))/COUNTIF(J23:AW23,"&lt;&gt;"))</f>
        <v>0</v>
      </c>
      <c r="J23" s="132" t="s">
        <v>68</v>
      </c>
      <c r="K23" s="132" t="s">
        <v>220</v>
      </c>
      <c r="L23" s="132" t="s">
        <v>226</v>
      </c>
      <c r="M23" s="132" t="s">
        <v>236</v>
      </c>
      <c r="N23" s="132" t="s">
        <v>243</v>
      </c>
      <c r="O23" s="132" t="s">
        <v>250</v>
      </c>
      <c r="P23" s="132" t="s">
        <v>256</v>
      </c>
      <c r="Q23" s="132" t="s">
        <v>263</v>
      </c>
      <c r="R23" s="132" t="s">
        <v>269</v>
      </c>
      <c r="S23" s="132" t="s">
        <v>277</v>
      </c>
      <c r="T23" s="132" t="s">
        <v>283</v>
      </c>
      <c r="U23" s="132" t="s">
        <v>288</v>
      </c>
      <c r="V23" s="132" t="s">
        <v>293</v>
      </c>
      <c r="W23" s="132" t="s">
        <v>298</v>
      </c>
      <c r="X23" s="132" t="s">
        <v>303</v>
      </c>
      <c r="Y23" s="132" t="s">
        <v>308</v>
      </c>
      <c r="Z23" s="132" t="s">
        <v>314</v>
      </c>
      <c r="AA23" s="132" t="s">
        <v>319</v>
      </c>
      <c r="AB23" s="132" t="s">
        <v>324</v>
      </c>
      <c r="AC23" s="132" t="s">
        <v>329</v>
      </c>
      <c r="AD23" s="132" t="s">
        <v>336</v>
      </c>
      <c r="AE23" s="132" t="s">
        <v>344</v>
      </c>
      <c r="AF23" s="132" t="s">
        <v>351</v>
      </c>
      <c r="AG23" s="132" t="s">
        <v>391</v>
      </c>
      <c r="AH23" s="132" t="s">
        <v>398</v>
      </c>
      <c r="AI23" s="132" t="s">
        <v>411</v>
      </c>
      <c r="AJ23" s="132" t="s">
        <v>519</v>
      </c>
      <c r="AK23" s="132" t="s">
        <v>542</v>
      </c>
      <c r="AL23" s="132" t="s">
        <v>612</v>
      </c>
      <c r="AM23" s="132" t="s">
        <v>618</v>
      </c>
      <c r="AN23" s="132" t="s">
        <v>624</v>
      </c>
      <c r="AO23" s="132"/>
      <c r="AP23" s="132"/>
      <c r="AQ23" s="132"/>
      <c r="AR23" s="132"/>
      <c r="AS23" s="132"/>
      <c r="AT23" s="132"/>
      <c r="AU23" s="132"/>
      <c r="AV23" s="132"/>
      <c r="AW23" s="142"/>
    </row>
    <row r="24" spans="1:49" ht="60" customHeight="1" x14ac:dyDescent="0.35">
      <c r="A24" s="139" t="s">
        <v>2195</v>
      </c>
      <c r="B24" s="125" t="s">
        <v>2204</v>
      </c>
      <c r="C24" s="126" t="s">
        <v>2205</v>
      </c>
      <c r="D24" s="128" t="s">
        <v>2206</v>
      </c>
      <c r="E24" s="128" t="s">
        <v>2207</v>
      </c>
      <c r="F24" s="128" t="s">
        <v>2208</v>
      </c>
      <c r="G24" s="128" t="s">
        <v>2209</v>
      </c>
      <c r="H24" s="128" t="s">
        <v>2210</v>
      </c>
      <c r="I24" s="130">
        <f>IF(COUNTIF(J24:AW24,"&lt;&gt;")=0,"",SUMPRODUCT(((Recommendations[ImplStatus]="Implemented")+(Recommendations[ImplStatus]="Compensated"))*ISNUMBER(MATCH(Recommendations[Id],J24:AW24,0)))/COUNTIF(J24:AW24,"&lt;&gt;"))</f>
        <v>0</v>
      </c>
      <c r="J24" s="132" t="s">
        <v>68</v>
      </c>
      <c r="K24" s="132" t="s">
        <v>220</v>
      </c>
      <c r="L24" s="132" t="s">
        <v>226</v>
      </c>
      <c r="M24" s="132" t="s">
        <v>236</v>
      </c>
      <c r="N24" s="132" t="s">
        <v>250</v>
      </c>
      <c r="O24" s="132" t="s">
        <v>256</v>
      </c>
      <c r="P24" s="132" t="s">
        <v>263</v>
      </c>
      <c r="Q24" s="132" t="s">
        <v>269</v>
      </c>
      <c r="R24" s="132" t="s">
        <v>336</v>
      </c>
      <c r="S24" s="132" t="s">
        <v>344</v>
      </c>
      <c r="T24" s="132" t="s">
        <v>583</v>
      </c>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2195</v>
      </c>
      <c r="B25" s="125" t="s">
        <v>2211</v>
      </c>
      <c r="C25" s="126" t="s">
        <v>2212</v>
      </c>
      <c r="D25" s="128" t="s">
        <v>2213</v>
      </c>
      <c r="E25" s="128" t="s">
        <v>2214</v>
      </c>
      <c r="F25" s="128" t="s">
        <v>2215</v>
      </c>
      <c r="G25" s="128" t="s">
        <v>2216</v>
      </c>
      <c r="H25" s="128" t="s">
        <v>2217</v>
      </c>
      <c r="I25" s="130">
        <f>IF(COUNTIF(J25:AW25,"&lt;&gt;")=0,"",SUMPRODUCT(((Recommendations[ImplStatus]="Implemented")+(Recommendations[ImplStatus]="Compensated"))*ISNUMBER(MATCH(Recommendations[Id],J25:AW25,0)))/COUNTIF(J25:AW25,"&lt;&gt;"))</f>
        <v>0</v>
      </c>
      <c r="J25" s="132" t="s">
        <v>391</v>
      </c>
      <c r="K25" s="132" t="s">
        <v>411</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2195</v>
      </c>
      <c r="B26" s="125" t="s">
        <v>2218</v>
      </c>
      <c r="C26" s="126" t="s">
        <v>2219</v>
      </c>
      <c r="D26" s="128" t="s">
        <v>2220</v>
      </c>
      <c r="E26" s="128" t="s">
        <v>2221</v>
      </c>
      <c r="F26" s="128" t="s">
        <v>2222</v>
      </c>
      <c r="G26" s="128" t="s">
        <v>2209</v>
      </c>
      <c r="H26" s="128" t="s">
        <v>2223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2195</v>
      </c>
      <c r="B27" s="125" t="s">
        <v>2224</v>
      </c>
      <c r="C27" s="126" t="s">
        <v>2225</v>
      </c>
      <c r="D27" s="128" t="s">
        <v>2226</v>
      </c>
      <c r="E27" s="128" t="s">
        <v>2227</v>
      </c>
      <c r="F27" s="128" t="s">
        <v>2228</v>
      </c>
      <c r="G27" s="128" t="s">
        <v>2229</v>
      </c>
      <c r="H27" s="128" t="s">
        <v>2230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2195</v>
      </c>
      <c r="B28" s="125" t="s">
        <v>2231</v>
      </c>
      <c r="C28" s="126" t="s">
        <v>2232</v>
      </c>
      <c r="D28" s="128" t="s">
        <v>2233</v>
      </c>
      <c r="E28" s="128" t="s">
        <v>2234</v>
      </c>
      <c r="F28" s="128" t="s">
        <v>2235</v>
      </c>
      <c r="G28" s="128" t="s">
        <v>2236</v>
      </c>
      <c r="H28" s="128" t="s">
        <v>2237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2195</v>
      </c>
      <c r="B29" s="125" t="s">
        <v>2238</v>
      </c>
      <c r="C29" s="126" t="s">
        <v>2239</v>
      </c>
      <c r="D29" s="128" t="s">
        <v>2240</v>
      </c>
      <c r="E29" s="128" t="s">
        <v>2241</v>
      </c>
      <c r="F29" s="128" t="s">
        <v>2242</v>
      </c>
      <c r="G29" s="128" t="s">
        <v>2126</v>
      </c>
      <c r="H29" s="128" t="s">
        <v>2243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2195</v>
      </c>
      <c r="B30" s="125" t="s">
        <v>2244</v>
      </c>
      <c r="C30" s="126" t="s">
        <v>2245</v>
      </c>
      <c r="D30" s="128" t="s">
        <v>2246</v>
      </c>
      <c r="E30" s="128" t="s">
        <v>2247</v>
      </c>
      <c r="F30" s="128" t="s">
        <v>2248</v>
      </c>
      <c r="G30" s="128" t="s">
        <v>2209</v>
      </c>
      <c r="H30" s="128" t="s">
        <v>2249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2250</v>
      </c>
      <c r="B31" s="124"/>
      <c r="C31" s="123" t="s">
        <v>2251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2250</v>
      </c>
      <c r="B32" s="125" t="s">
        <v>2252</v>
      </c>
      <c r="C32" s="126" t="s">
        <v>2253</v>
      </c>
      <c r="D32" s="128" t="s">
        <v>2254</v>
      </c>
      <c r="E32" s="128" t="s">
        <v>2255</v>
      </c>
      <c r="F32" s="128" t="s">
        <v>2256</v>
      </c>
      <c r="G32" s="128" t="s">
        <v>2257</v>
      </c>
      <c r="H32" s="128" t="s">
        <v>2258</v>
      </c>
      <c r="I32" s="130">
        <f>IF(COUNTIF(J32:AW32,"&lt;&gt;")=0,"",SUMPRODUCT(((Recommendations[ImplStatus]="Implemented")+(Recommendations[ImplStatus]="Compensated"))*ISNUMBER(MATCH(Recommendations[Id],J32:AW32,0)))/COUNTIF(J32:AW32,"&lt;&gt;"))</f>
        <v>0</v>
      </c>
      <c r="J32" s="132" t="s">
        <v>605</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2250</v>
      </c>
      <c r="B33" s="125" t="s">
        <v>2259</v>
      </c>
      <c r="C33" s="126" t="s">
        <v>2260</v>
      </c>
      <c r="D33" s="128" t="s">
        <v>2261</v>
      </c>
      <c r="E33" s="128" t="s">
        <v>2262</v>
      </c>
      <c r="F33" s="128" t="s">
        <v>2263</v>
      </c>
      <c r="G33" s="128" t="s">
        <v>2264</v>
      </c>
      <c r="H33" s="128" t="s">
        <v>2265</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2250</v>
      </c>
      <c r="B34" s="125" t="s">
        <v>2266</v>
      </c>
      <c r="C34" s="126" t="s">
        <v>2267</v>
      </c>
      <c r="D34" s="128" t="s">
        <v>2268</v>
      </c>
      <c r="E34" s="128" t="s">
        <v>2269</v>
      </c>
      <c r="F34" s="128" t="s">
        <v>2270</v>
      </c>
      <c r="G34" s="128" t="s">
        <v>2271</v>
      </c>
      <c r="H34" s="128" t="s">
        <v>2272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2250</v>
      </c>
      <c r="B35" s="125" t="s">
        <v>2273</v>
      </c>
      <c r="C35" s="126" t="s">
        <v>2274</v>
      </c>
      <c r="D35" s="128" t="s">
        <v>2275</v>
      </c>
      <c r="E35" s="128" t="s">
        <v>2276</v>
      </c>
      <c r="F35" s="128" t="s">
        <v>2277</v>
      </c>
      <c r="G35" s="128" t="s">
        <v>2278</v>
      </c>
      <c r="H35" s="128" t="s">
        <v>2279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2250</v>
      </c>
      <c r="B36" s="125" t="s">
        <v>2280</v>
      </c>
      <c r="C36" s="126" t="s">
        <v>2281</v>
      </c>
      <c r="D36" s="128" t="s">
        <v>2282</v>
      </c>
      <c r="E36" s="128" t="s">
        <v>2283</v>
      </c>
      <c r="F36" s="128" t="s">
        <v>2284</v>
      </c>
      <c r="G36" s="128" t="s">
        <v>2285</v>
      </c>
      <c r="H36" s="128" t="s">
        <v>2286</v>
      </c>
      <c r="I36" s="130">
        <f>IF(COUNTIF(J36:AW36,"&lt;&gt;")=0,"",SUMPRODUCT(((Recommendations[ImplStatus]="Implemented")+(Recommendations[ImplStatus]="Compensated"))*ISNUMBER(MATCH(Recommendations[Id],J36:AW36,0)))/COUNTIF(J36:AW36,"&lt;&gt;"))</f>
        <v>0</v>
      </c>
      <c r="J36" s="132" t="s">
        <v>198</v>
      </c>
      <c r="K36" s="132" t="s">
        <v>359</v>
      </c>
      <c r="L36" s="132" t="s">
        <v>869</v>
      </c>
      <c r="M36" s="132" t="s">
        <v>876</v>
      </c>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2250</v>
      </c>
      <c r="B37" s="125" t="s">
        <v>2287</v>
      </c>
      <c r="C37" s="126" t="s">
        <v>2288</v>
      </c>
      <c r="D37" s="128" t="s">
        <v>2289</v>
      </c>
      <c r="E37" s="128" t="s">
        <v>2290</v>
      </c>
      <c r="F37" s="128" t="s">
        <v>2291</v>
      </c>
      <c r="G37" s="128" t="s">
        <v>2292</v>
      </c>
      <c r="H37" s="128" t="s">
        <v>2293</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2250</v>
      </c>
      <c r="B38" s="125" t="s">
        <v>2294</v>
      </c>
      <c r="C38" s="126" t="s">
        <v>2295</v>
      </c>
      <c r="D38" s="128" t="s">
        <v>2296</v>
      </c>
      <c r="E38" s="128" t="s">
        <v>2297</v>
      </c>
      <c r="F38" s="128" t="s">
        <v>2298</v>
      </c>
      <c r="G38" s="128" t="s">
        <v>2299</v>
      </c>
      <c r="H38" s="128" t="s">
        <v>2300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2250</v>
      </c>
      <c r="B39" s="125" t="s">
        <v>2301</v>
      </c>
      <c r="C39" s="126" t="s">
        <v>2302</v>
      </c>
      <c r="D39" s="128" t="s">
        <v>2303</v>
      </c>
      <c r="E39" s="128" t="s">
        <v>2304</v>
      </c>
      <c r="F39" s="128" t="s">
        <v>2305</v>
      </c>
      <c r="G39" s="128" t="s">
        <v>2306</v>
      </c>
      <c r="H39" s="128" t="s">
        <v>2307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2250</v>
      </c>
      <c r="B40" s="125" t="s">
        <v>2308</v>
      </c>
      <c r="C40" s="126" t="s">
        <v>2309</v>
      </c>
      <c r="D40" s="128" t="s">
        <v>2310</v>
      </c>
      <c r="E40" s="128" t="s">
        <v>2311</v>
      </c>
      <c r="F40" s="128" t="s">
        <v>2312</v>
      </c>
      <c r="G40" s="128" t="s">
        <v>2313</v>
      </c>
      <c r="H40" s="128" t="s">
        <v>2314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2250</v>
      </c>
      <c r="B41" s="125" t="s">
        <v>2315</v>
      </c>
      <c r="C41" s="126" t="s">
        <v>2316</v>
      </c>
      <c r="D41" s="128" t="s">
        <v>2317</v>
      </c>
      <c r="E41" s="128" t="s">
        <v>2318</v>
      </c>
      <c r="F41" s="128" t="s">
        <v>2319</v>
      </c>
      <c r="G41" s="128" t="s">
        <v>2257</v>
      </c>
      <c r="H41" s="128" t="s">
        <v>2320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2321</v>
      </c>
      <c r="B42" s="124"/>
      <c r="C42" s="123" t="s">
        <v>2322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2321</v>
      </c>
      <c r="B43" s="125" t="s">
        <v>2323</v>
      </c>
      <c r="C43" s="126" t="s">
        <v>2324</v>
      </c>
      <c r="D43" s="128" t="s">
        <v>2325</v>
      </c>
      <c r="E43" s="128" t="s">
        <v>2326</v>
      </c>
      <c r="F43" s="128" t="s">
        <v>2327</v>
      </c>
      <c r="G43" s="128" t="s">
        <v>2328</v>
      </c>
      <c r="H43" s="128" t="s">
        <v>2329</v>
      </c>
      <c r="I43" s="130">
        <f>IF(COUNTIF(J43:AW43,"&lt;&gt;")=0,"",SUMPRODUCT(((Recommendations[ImplStatus]="Implemented")+(Recommendations[ImplStatus]="Compensated"))*ISNUMBER(MATCH(Recommendations[Id],J43:AW43,0)))/COUNTIF(J43:AW43,"&lt;&gt;"))</f>
        <v>0</v>
      </c>
      <c r="J43" s="132" t="s">
        <v>47</v>
      </c>
      <c r="K43" s="132" t="s">
        <v>800</v>
      </c>
      <c r="L43" s="132" t="s">
        <v>829</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2321</v>
      </c>
      <c r="B44" s="125" t="s">
        <v>2330</v>
      </c>
      <c r="C44" s="126" t="s">
        <v>2331</v>
      </c>
      <c r="D44" s="128" t="s">
        <v>2332</v>
      </c>
      <c r="E44" s="128" t="s">
        <v>2333</v>
      </c>
      <c r="F44" s="128" t="s">
        <v>2334</v>
      </c>
      <c r="G44" s="128" t="s">
        <v>2335</v>
      </c>
      <c r="H44" s="128" t="s">
        <v>2336</v>
      </c>
      <c r="I44" s="130">
        <f>IF(COUNTIF(J44:AW44,"&lt;&gt;")=0,"",SUMPRODUCT(((Recommendations[ImplStatus]="Implemented")+(Recommendations[ImplStatus]="Compensated"))*ISNUMBER(MATCH(Recommendations[Id],J44:AW44,0)))/COUNTIF(J44:AW44,"&lt;&gt;"))</f>
        <v>0</v>
      </c>
      <c r="J44" s="132" t="s">
        <v>61</v>
      </c>
      <c r="K44" s="132" t="s">
        <v>653</v>
      </c>
      <c r="L44" s="132" t="s">
        <v>660</v>
      </c>
      <c r="M44" s="132" t="s">
        <v>665</v>
      </c>
      <c r="N44" s="132" t="s">
        <v>672</v>
      </c>
      <c r="O44" s="132" t="s">
        <v>705</v>
      </c>
      <c r="P44" s="132" t="s">
        <v>786</v>
      </c>
      <c r="Q44" s="132" t="s">
        <v>793</v>
      </c>
      <c r="R44" s="132" t="s">
        <v>800</v>
      </c>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2321</v>
      </c>
      <c r="B45" s="125" t="s">
        <v>2337</v>
      </c>
      <c r="C45" s="126" t="s">
        <v>2338</v>
      </c>
      <c r="D45" s="128" t="s">
        <v>2339</v>
      </c>
      <c r="E45" s="128" t="s">
        <v>2340</v>
      </c>
      <c r="F45" s="128" t="s">
        <v>2341</v>
      </c>
      <c r="G45" s="128" t="s">
        <v>2342</v>
      </c>
      <c r="H45" s="128" t="s">
        <v>2343</v>
      </c>
      <c r="I45" s="130">
        <f>IF(COUNTIF(J45:AW45,"&lt;&gt;")=0,"",SUMPRODUCT(((Recommendations[ImplStatus]="Implemented")+(Recommendations[ImplStatus]="Compensated"))*ISNUMBER(MATCH(Recommendations[Id],J45:AW45,0)))/COUNTIF(J45:AW45,"&lt;&gt;"))</f>
        <v>0</v>
      </c>
      <c r="J45" s="132" t="s">
        <v>110</v>
      </c>
      <c r="K45" s="132" t="s">
        <v>117</v>
      </c>
      <c r="L45" s="132" t="s">
        <v>124</v>
      </c>
      <c r="M45" s="132" t="s">
        <v>131</v>
      </c>
      <c r="N45" s="132" t="s">
        <v>138</v>
      </c>
      <c r="O45" s="132" t="s">
        <v>418</v>
      </c>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2321</v>
      </c>
      <c r="B46" s="125" t="s">
        <v>2344</v>
      </c>
      <c r="C46" s="126" t="s">
        <v>2345</v>
      </c>
      <c r="D46" s="128" t="s">
        <v>2346</v>
      </c>
      <c r="E46" s="128" t="s">
        <v>2347</v>
      </c>
      <c r="F46" s="128" t="s">
        <v>2348</v>
      </c>
      <c r="G46" s="128" t="s">
        <v>2342</v>
      </c>
      <c r="H46" s="128" t="s">
        <v>2349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2321</v>
      </c>
      <c r="B47" s="125" t="s">
        <v>2350</v>
      </c>
      <c r="C47" s="126" t="s">
        <v>2351</v>
      </c>
      <c r="D47" s="128" t="s">
        <v>2352</v>
      </c>
      <c r="E47" s="128" t="s">
        <v>2353</v>
      </c>
      <c r="F47" s="128" t="s">
        <v>2354</v>
      </c>
      <c r="G47" s="128" t="s">
        <v>2355</v>
      </c>
      <c r="H47" s="128" t="s">
        <v>2356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2321</v>
      </c>
      <c r="B48" s="125" t="s">
        <v>2357</v>
      </c>
      <c r="C48" s="126" t="s">
        <v>2358</v>
      </c>
      <c r="D48" s="128" t="s">
        <v>2359</v>
      </c>
      <c r="E48" s="128" t="s">
        <v>2360</v>
      </c>
      <c r="F48" s="128" t="s">
        <v>2361</v>
      </c>
      <c r="G48" s="128" t="s">
        <v>2362</v>
      </c>
      <c r="H48" s="128" t="s">
        <v>2363</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2321</v>
      </c>
      <c r="B49" s="125" t="s">
        <v>2364</v>
      </c>
      <c r="C49" s="126" t="s">
        <v>2365</v>
      </c>
      <c r="D49" s="128" t="s">
        <v>2366</v>
      </c>
      <c r="E49" s="128" t="s">
        <v>2367</v>
      </c>
      <c r="F49" s="128" t="s">
        <v>2368</v>
      </c>
      <c r="G49" s="128" t="s">
        <v>2126</v>
      </c>
      <c r="H49" s="128" t="s">
        <v>2369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2321</v>
      </c>
      <c r="B50" s="125" t="s">
        <v>2370</v>
      </c>
      <c r="C50" s="126" t="s">
        <v>2371</v>
      </c>
      <c r="D50" s="128" t="s">
        <v>2372</v>
      </c>
      <c r="E50" s="128" t="s">
        <v>2373</v>
      </c>
      <c r="F50" s="128" t="s">
        <v>2374</v>
      </c>
      <c r="G50" s="128" t="s">
        <v>2375</v>
      </c>
      <c r="H50" s="128" t="s">
        <v>2376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2377</v>
      </c>
      <c r="B51" s="124"/>
      <c r="C51" s="123" t="s">
        <v>2378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2377</v>
      </c>
      <c r="B52" s="125" t="s">
        <v>2379</v>
      </c>
      <c r="C52" s="126" t="s">
        <v>2380</v>
      </c>
      <c r="D52" s="128" t="s">
        <v>2381</v>
      </c>
      <c r="E52" s="128" t="s">
        <v>2382</v>
      </c>
      <c r="F52" s="128" t="s">
        <v>2383</v>
      </c>
      <c r="G52" s="128" t="s">
        <v>2384</v>
      </c>
      <c r="H52" s="128" t="s">
        <v>2385</v>
      </c>
      <c r="I52" s="130">
        <f>IF(COUNTIF(J52:AW52,"&lt;&gt;")=0,"",SUMPRODUCT(((Recommendations[ImplStatus]="Implemented")+(Recommendations[ImplStatus]="Compensated"))*ISNUMBER(MATCH(Recommendations[Id],J52:AW52,0)))/COUNTIF(J52:AW52,"&lt;&gt;"))</f>
        <v>0</v>
      </c>
      <c r="J52" s="132" t="s">
        <v>329</v>
      </c>
      <c r="K52" s="132" t="s">
        <v>882</v>
      </c>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2377</v>
      </c>
      <c r="B53" s="125" t="s">
        <v>2386</v>
      </c>
      <c r="C53" s="126" t="s">
        <v>2387</v>
      </c>
      <c r="D53" s="128" t="s">
        <v>2388</v>
      </c>
      <c r="E53" s="128" t="s">
        <v>2389</v>
      </c>
      <c r="F53" s="128" t="s">
        <v>2390</v>
      </c>
      <c r="G53" s="128" t="s">
        <v>2391</v>
      </c>
      <c r="H53" s="128" t="s">
        <v>2392</v>
      </c>
      <c r="I53" s="130">
        <f>IF(COUNTIF(J53:AW53,"&lt;&gt;")=0,"",SUMPRODUCT(((Recommendations[ImplStatus]="Implemented")+(Recommendations[ImplStatus]="Compensated"))*ISNUMBER(MATCH(Recommendations[Id],J53:AW53,0)))/COUNTIF(J53:AW53,"&lt;&gt;"))</f>
        <v>0</v>
      </c>
      <c r="J53" s="132" t="s">
        <v>882</v>
      </c>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2377</v>
      </c>
      <c r="B54" s="125" t="s">
        <v>2393</v>
      </c>
      <c r="C54" s="126" t="s">
        <v>2394</v>
      </c>
      <c r="D54" s="128" t="s">
        <v>2395</v>
      </c>
      <c r="E54" s="128" t="s">
        <v>2396</v>
      </c>
      <c r="F54" s="128" t="s">
        <v>2397</v>
      </c>
      <c r="G54" s="128" t="s">
        <v>2398</v>
      </c>
      <c r="H54" s="128" t="s">
        <v>25</v>
      </c>
      <c r="I54" s="130">
        <f>IF(COUNTIF(J54:AW54,"&lt;&gt;")=0,"",SUMPRODUCT(((Recommendations[ImplStatus]="Implemented")+(Recommendations[ImplStatus]="Compensated"))*ISNUMBER(MATCH(Recommendations[Id],J54:AW54,0)))/COUNTIF(J54:AW54,"&lt;&gt;"))</f>
        <v>0</v>
      </c>
      <c r="J54" s="132" t="s">
        <v>612</v>
      </c>
      <c r="K54" s="132" t="s">
        <v>618</v>
      </c>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2377</v>
      </c>
      <c r="B55" s="125" t="s">
        <v>2399</v>
      </c>
      <c r="C55" s="126" t="s">
        <v>2400</v>
      </c>
      <c r="D55" s="128" t="s">
        <v>2401</v>
      </c>
      <c r="E55" s="128" t="s">
        <v>2402</v>
      </c>
      <c r="F55" s="128" t="s">
        <v>2403</v>
      </c>
      <c r="G55" s="128" t="s">
        <v>2404</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2377</v>
      </c>
      <c r="B56" s="125" t="s">
        <v>2405</v>
      </c>
      <c r="C56" s="126" t="s">
        <v>2406</v>
      </c>
      <c r="D56" s="128" t="s">
        <v>2407</v>
      </c>
      <c r="E56" s="128" t="s">
        <v>2408</v>
      </c>
      <c r="F56" s="128" t="s">
        <v>2409</v>
      </c>
      <c r="G56" s="128" t="s">
        <v>2410</v>
      </c>
      <c r="H56" s="128" t="s">
        <v>2411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2412</v>
      </c>
      <c r="B57" s="124"/>
      <c r="C57" s="123" t="s">
        <v>2413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2412</v>
      </c>
      <c r="B58" s="125" t="s">
        <v>2414</v>
      </c>
      <c r="C58" s="126" t="s">
        <v>2415</v>
      </c>
      <c r="D58" s="128" t="s">
        <v>2416</v>
      </c>
      <c r="E58" s="128" t="s">
        <v>2417</v>
      </c>
      <c r="F58" s="128" t="s">
        <v>2418</v>
      </c>
      <c r="G58" s="128" t="s">
        <v>2419</v>
      </c>
      <c r="H58" s="128" t="s">
        <v>2420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2412</v>
      </c>
      <c r="B59" s="125" t="s">
        <v>2421</v>
      </c>
      <c r="C59" s="126" t="s">
        <v>2422</v>
      </c>
      <c r="D59" s="128" t="s">
        <v>2423</v>
      </c>
      <c r="E59" s="128" t="s">
        <v>2424</v>
      </c>
      <c r="F59" s="128" t="s">
        <v>2425</v>
      </c>
      <c r="G59" s="128" t="s">
        <v>2426</v>
      </c>
      <c r="H59" s="128" t="s">
        <v>2427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2412</v>
      </c>
      <c r="B60" s="125" t="s">
        <v>2428</v>
      </c>
      <c r="C60" s="126" t="s">
        <v>2429</v>
      </c>
      <c r="D60" s="128" t="s">
        <v>2430</v>
      </c>
      <c r="E60" s="128" t="s">
        <v>2431</v>
      </c>
      <c r="F60" s="128" t="s">
        <v>2432</v>
      </c>
      <c r="G60" s="128" t="s">
        <v>2433</v>
      </c>
      <c r="H60" s="128" t="s">
        <v>2434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2435</v>
      </c>
      <c r="B61" s="124"/>
      <c r="C61" s="123" t="s">
        <v>2436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2435</v>
      </c>
      <c r="B62" s="125" t="s">
        <v>2437</v>
      </c>
      <c r="C62" s="126" t="s">
        <v>2438</v>
      </c>
      <c r="D62" s="128" t="s">
        <v>2439</v>
      </c>
      <c r="E62" s="128" t="s">
        <v>2440</v>
      </c>
      <c r="F62" s="128" t="s">
        <v>2441</v>
      </c>
      <c r="G62" s="128" t="s">
        <v>2442</v>
      </c>
      <c r="H62" s="128" t="s">
        <v>2443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2435</v>
      </c>
      <c r="B63" s="125" t="s">
        <v>2444</v>
      </c>
      <c r="C63" s="126" t="s">
        <v>2445</v>
      </c>
      <c r="D63" s="128" t="s">
        <v>2446</v>
      </c>
      <c r="E63" s="128" t="s">
        <v>2447</v>
      </c>
      <c r="F63" s="128" t="s">
        <v>2448</v>
      </c>
      <c r="G63" s="128" t="s">
        <v>2449</v>
      </c>
      <c r="H63" s="128" t="s">
        <v>2450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2435</v>
      </c>
      <c r="B64" s="125" t="s">
        <v>2451</v>
      </c>
      <c r="C64" s="126" t="s">
        <v>2452</v>
      </c>
      <c r="D64" s="128" t="s">
        <v>2453</v>
      </c>
      <c r="E64" s="128" t="s">
        <v>2454</v>
      </c>
      <c r="F64" s="128" t="s">
        <v>2455</v>
      </c>
      <c r="G64" s="128" t="s">
        <v>2456</v>
      </c>
      <c r="H64" s="128" t="s">
        <v>2457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2435</v>
      </c>
      <c r="B65" s="125" t="s">
        <v>2458</v>
      </c>
      <c r="C65" s="126" t="s">
        <v>2459</v>
      </c>
      <c r="D65" s="128" t="s">
        <v>2460</v>
      </c>
      <c r="E65" s="128" t="s">
        <v>2461</v>
      </c>
      <c r="F65" s="128" t="s">
        <v>2462</v>
      </c>
      <c r="G65" s="128" t="s">
        <v>2463</v>
      </c>
      <c r="H65" s="128" t="s">
        <v>2464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2435</v>
      </c>
      <c r="B66" s="125" t="s">
        <v>2465</v>
      </c>
      <c r="C66" s="126" t="s">
        <v>2466</v>
      </c>
      <c r="D66" s="128" t="s">
        <v>2467</v>
      </c>
      <c r="E66" s="128" t="s">
        <v>2468</v>
      </c>
      <c r="F66" s="128" t="s">
        <v>2469</v>
      </c>
      <c r="G66" s="128" t="s">
        <v>2470</v>
      </c>
      <c r="H66" s="128" t="s">
        <v>2471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2435</v>
      </c>
      <c r="B67" s="125" t="s">
        <v>2472</v>
      </c>
      <c r="C67" s="126" t="s">
        <v>2473</v>
      </c>
      <c r="D67" s="128" t="s">
        <v>2474</v>
      </c>
      <c r="E67" s="128" t="s">
        <v>2475</v>
      </c>
      <c r="F67" s="128" t="s">
        <v>2476</v>
      </c>
      <c r="G67" s="128" t="s">
        <v>2477</v>
      </c>
      <c r="H67" s="128" t="s">
        <v>2478</v>
      </c>
      <c r="I67" s="130">
        <f>IF(COUNTIF(J67:AW67,"&lt;&gt;")=0,"",SUMPRODUCT(((Recommendations[ImplStatus]="Implemented")+(Recommendations[ImplStatus]="Compensated"))*ISNUMBER(MATCH(Recommendations[Id],J67:AW67,0)))/COUNTIF(J67:AW67,"&lt;&gt;"))</f>
        <v>0</v>
      </c>
      <c r="J67" s="132" t="s">
        <v>742</v>
      </c>
      <c r="K67" s="132" t="s">
        <v>764</v>
      </c>
      <c r="L67" s="132" t="s">
        <v>771</v>
      </c>
      <c r="M67" s="132" t="s">
        <v>778</v>
      </c>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2435</v>
      </c>
      <c r="B68" s="125" t="s">
        <v>2479</v>
      </c>
      <c r="C68" s="126" t="s">
        <v>2480</v>
      </c>
      <c r="D68" s="128" t="s">
        <v>2481</v>
      </c>
      <c r="E68" s="128" t="s">
        <v>2482</v>
      </c>
      <c r="F68" s="128" t="s">
        <v>2483</v>
      </c>
      <c r="G68" s="128" t="s">
        <v>2484</v>
      </c>
      <c r="H68" s="128" t="s">
        <v>2485</v>
      </c>
      <c r="I68" s="130">
        <f>IF(COUNTIF(J68:AW68,"&lt;&gt;")=0,"",SUMPRODUCT(((Recommendations[ImplStatus]="Implemented")+(Recommendations[ImplStatus]="Compensated"))*ISNUMBER(MATCH(Recommendations[Id],J68:AW68,0)))/COUNTIF(J68:AW68,"&lt;&gt;"))</f>
        <v>0</v>
      </c>
      <c r="J68" s="132" t="s">
        <v>653</v>
      </c>
      <c r="K68" s="132" t="s">
        <v>660</v>
      </c>
      <c r="L68" s="132" t="s">
        <v>665</v>
      </c>
      <c r="M68" s="132" t="s">
        <v>672</v>
      </c>
      <c r="N68" s="132" t="s">
        <v>677</v>
      </c>
      <c r="O68" s="132" t="s">
        <v>705</v>
      </c>
      <c r="P68" s="132" t="s">
        <v>712</v>
      </c>
      <c r="Q68" s="132" t="s">
        <v>718</v>
      </c>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2486</v>
      </c>
      <c r="B69" s="124"/>
      <c r="C69" s="123" t="s">
        <v>2487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2486</v>
      </c>
      <c r="B70" s="125" t="s">
        <v>2488</v>
      </c>
      <c r="C70" s="126" t="s">
        <v>2489</v>
      </c>
      <c r="D70" s="128" t="s">
        <v>2490</v>
      </c>
      <c r="E70" s="128" t="s">
        <v>2491</v>
      </c>
      <c r="F70" s="128" t="s">
        <v>2492</v>
      </c>
      <c r="G70" s="128" t="s">
        <v>2493</v>
      </c>
      <c r="H70" s="128" t="s">
        <v>2494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2486</v>
      </c>
      <c r="B71" s="125" t="s">
        <v>2495</v>
      </c>
      <c r="C71" s="126" t="s">
        <v>2496</v>
      </c>
      <c r="D71" s="128" t="s">
        <v>2497</v>
      </c>
      <c r="E71" s="128" t="s">
        <v>2498</v>
      </c>
      <c r="F71" s="128" t="s">
        <v>2499</v>
      </c>
      <c r="G71" s="128" t="s">
        <v>2500</v>
      </c>
      <c r="H71" s="128" t="s">
        <v>2501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2502</v>
      </c>
      <c r="B72" s="124"/>
      <c r="C72" s="123" t="s">
        <v>2503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2502</v>
      </c>
      <c r="B73" s="125" t="s">
        <v>2504</v>
      </c>
      <c r="C73" s="126" t="s">
        <v>2505</v>
      </c>
      <c r="D73" s="128" t="s">
        <v>2506</v>
      </c>
      <c r="E73" s="128" t="s">
        <v>2507</v>
      </c>
      <c r="F73" s="128" t="s">
        <v>2508</v>
      </c>
      <c r="G73" s="128" t="s">
        <v>2509</v>
      </c>
      <c r="H73" s="128" t="s">
        <v>2510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2502</v>
      </c>
      <c r="B74" s="125" t="s">
        <v>2511</v>
      </c>
      <c r="C74" s="126" t="s">
        <v>2512</v>
      </c>
      <c r="D74" s="128" t="s">
        <v>2513</v>
      </c>
      <c r="E74" s="128" t="s">
        <v>2514</v>
      </c>
      <c r="F74" s="128" t="s">
        <v>2515</v>
      </c>
      <c r="G74" s="128" t="s">
        <v>2516</v>
      </c>
      <c r="H74" s="128" t="s">
        <v>2517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2502</v>
      </c>
      <c r="B75" s="125" t="s">
        <v>2518</v>
      </c>
      <c r="C75" s="126" t="s">
        <v>2519</v>
      </c>
      <c r="D75" s="128" t="s">
        <v>2520</v>
      </c>
      <c r="E75" s="128" t="s">
        <v>2521</v>
      </c>
      <c r="F75" s="128" t="s">
        <v>2522</v>
      </c>
      <c r="G75" s="128" t="s">
        <v>2523</v>
      </c>
      <c r="H75" s="128" t="s">
        <v>2524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2502</v>
      </c>
      <c r="B76" s="125" t="s">
        <v>2525</v>
      </c>
      <c r="C76" s="126" t="s">
        <v>2526</v>
      </c>
      <c r="D76" s="128" t="s">
        <v>2527</v>
      </c>
      <c r="E76" s="128" t="s">
        <v>2528</v>
      </c>
      <c r="F76" s="128" t="s">
        <v>2529</v>
      </c>
      <c r="G76" s="128" t="s">
        <v>2530</v>
      </c>
      <c r="H76" s="128" t="s">
        <v>2531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2502</v>
      </c>
      <c r="B77" s="125" t="s">
        <v>2532</v>
      </c>
      <c r="C77" s="126" t="s">
        <v>2533</v>
      </c>
      <c r="D77" s="128" t="s">
        <v>2534</v>
      </c>
      <c r="E77" s="128" t="s">
        <v>2535</v>
      </c>
      <c r="F77" s="128" t="s">
        <v>2536</v>
      </c>
      <c r="G77" s="128" t="s">
        <v>2530</v>
      </c>
      <c r="H77" s="128" t="s">
        <v>2537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2538</v>
      </c>
      <c r="B78" s="124"/>
      <c r="C78" s="123" t="s">
        <v>2539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2538</v>
      </c>
      <c r="B79" s="125" t="s">
        <v>2538</v>
      </c>
      <c r="C79" s="126" t="s">
        <v>2540</v>
      </c>
      <c r="D79" s="128" t="s">
        <v>2541</v>
      </c>
      <c r="E79" s="128" t="s">
        <v>2542</v>
      </c>
      <c r="F79" s="128" t="s">
        <v>2543</v>
      </c>
      <c r="G79" s="128" t="s">
        <v>2544</v>
      </c>
      <c r="H79" s="128" t="s">
        <v>2545</v>
      </c>
      <c r="I79" s="130">
        <f>IF(COUNTIF(J79:AW79,"&lt;&gt;")=0,"",SUMPRODUCT(((Recommendations[ImplStatus]="Implemented")+(Recommendations[ImplStatus]="Compensated"))*ISNUMBER(MATCH(Recommendations[Id],J79:AW79,0)))/COUNTIF(J79:AW79,"&lt;&gt;"))</f>
        <v>0</v>
      </c>
      <c r="J79" s="132" t="s">
        <v>475</v>
      </c>
      <c r="K79" s="132" t="s">
        <v>483</v>
      </c>
      <c r="L79" s="132" t="s">
        <v>491</v>
      </c>
      <c r="M79" s="132" t="s">
        <v>498</v>
      </c>
      <c r="N79" s="132" t="s">
        <v>527</v>
      </c>
      <c r="O79" s="132" t="s">
        <v>535</v>
      </c>
      <c r="P79" s="132" t="s">
        <v>550</v>
      </c>
      <c r="Q79" s="132" t="s">
        <v>557</v>
      </c>
      <c r="R79" s="132" t="s">
        <v>564</v>
      </c>
      <c r="S79" s="132" t="s">
        <v>570</v>
      </c>
      <c r="T79" s="132" t="s">
        <v>576</v>
      </c>
      <c r="U79" s="132" t="s">
        <v>590</v>
      </c>
      <c r="V79" s="132" t="s">
        <v>631</v>
      </c>
      <c r="W79" s="132" t="s">
        <v>637</v>
      </c>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2538</v>
      </c>
      <c r="B80" s="125" t="s">
        <v>2546</v>
      </c>
      <c r="C80" s="126" t="s">
        <v>2547</v>
      </c>
      <c r="D80" s="128" t="s">
        <v>2548</v>
      </c>
      <c r="E80" s="128" t="s">
        <v>2549</v>
      </c>
      <c r="F80" s="128" t="s">
        <v>2550</v>
      </c>
      <c r="G80" s="128" t="s">
        <v>2551</v>
      </c>
      <c r="H80" s="128" t="s">
        <v>2552</v>
      </c>
      <c r="I80" s="130">
        <f>IF(COUNTIF(J80:AW80,"&lt;&gt;")=0,"",SUMPRODUCT(((Recommendations[ImplStatus]="Implemented")+(Recommendations[ImplStatus]="Compensated"))*ISNUMBER(MATCH(Recommendations[Id],J80:AW80,0)))/COUNTIF(J80:AW80,"&lt;&gt;"))</f>
        <v>0</v>
      </c>
      <c r="J80" s="132" t="s">
        <v>637</v>
      </c>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2538</v>
      </c>
      <c r="B81" s="125" t="s">
        <v>2553</v>
      </c>
      <c r="C81" s="126" t="s">
        <v>2554</v>
      </c>
      <c r="D81" s="128" t="s">
        <v>2555</v>
      </c>
      <c r="E81" s="128" t="s">
        <v>2556</v>
      </c>
      <c r="F81" s="128" t="s">
        <v>2557</v>
      </c>
      <c r="G81" s="128" t="s">
        <v>2558</v>
      </c>
      <c r="H81" s="128" t="s">
        <v>2559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2560</v>
      </c>
      <c r="B82" s="124"/>
      <c r="C82" s="123" t="s">
        <v>2561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2560</v>
      </c>
      <c r="B83" s="125" t="s">
        <v>2562</v>
      </c>
      <c r="C83" s="126" t="s">
        <v>2563</v>
      </c>
      <c r="D83" s="128" t="s">
        <v>2564</v>
      </c>
      <c r="E83" s="128" t="s">
        <v>2565</v>
      </c>
      <c r="F83" s="128" t="s">
        <v>2566</v>
      </c>
      <c r="G83" s="128" t="s">
        <v>2567</v>
      </c>
      <c r="H83" s="128" t="s">
        <v>2568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2560</v>
      </c>
      <c r="B84" s="125" t="s">
        <v>2569</v>
      </c>
      <c r="C84" s="126" t="s">
        <v>2570</v>
      </c>
      <c r="D84" s="128" t="s">
        <v>2571</v>
      </c>
      <c r="E84" s="128" t="s">
        <v>2572</v>
      </c>
      <c r="F84" s="128" t="s">
        <v>2573</v>
      </c>
      <c r="G84" s="128" t="s">
        <v>2574</v>
      </c>
      <c r="H84" s="128" t="s">
        <v>2575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2560</v>
      </c>
      <c r="B85" s="125" t="s">
        <v>2576</v>
      </c>
      <c r="C85" s="126" t="s">
        <v>2577</v>
      </c>
      <c r="D85" s="128" t="s">
        <v>2578</v>
      </c>
      <c r="E85" s="128" t="s">
        <v>2579</v>
      </c>
      <c r="F85" s="128" t="s">
        <v>2580</v>
      </c>
      <c r="G85" s="128" t="s">
        <v>2581</v>
      </c>
      <c r="H85" s="128" t="s">
        <v>2582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2560</v>
      </c>
      <c r="B86" s="125" t="s">
        <v>2583</v>
      </c>
      <c r="C86" s="126" t="s">
        <v>2584</v>
      </c>
      <c r="D86" s="128" t="s">
        <v>2585</v>
      </c>
      <c r="E86" s="128" t="s">
        <v>2586</v>
      </c>
      <c r="F86" s="128" t="s">
        <v>2587</v>
      </c>
      <c r="G86" s="128" t="s">
        <v>2588</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2589</v>
      </c>
      <c r="B87" s="124"/>
      <c r="C87" s="123" t="s">
        <v>2590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2589</v>
      </c>
      <c r="B88" s="125" t="s">
        <v>2591</v>
      </c>
      <c r="C88" s="126" t="s">
        <v>2592</v>
      </c>
      <c r="D88" s="128" t="s">
        <v>2593</v>
      </c>
      <c r="E88" s="128" t="s">
        <v>2594</v>
      </c>
      <c r="F88" s="128" t="s">
        <v>2595</v>
      </c>
      <c r="G88" s="128" t="s">
        <v>2596</v>
      </c>
      <c r="H88" s="128" t="s">
        <v>2597</v>
      </c>
      <c r="I88" s="130">
        <f>IF(COUNTIF(J88:AW88,"&lt;&gt;")=0,"",SUMPRODUCT(((Recommendations[ImplStatus]="Implemented")+(Recommendations[ImplStatus]="Compensated"))*ISNUMBER(MATCH(Recommendations[Id],J88:AW88,0)))/COUNTIF(J88:AW88,"&lt;&gt;"))</f>
        <v>0</v>
      </c>
      <c r="J88" s="132" t="s">
        <v>18</v>
      </c>
      <c r="K88" s="132" t="s">
        <v>31</v>
      </c>
      <c r="L88" s="132" t="s">
        <v>81</v>
      </c>
      <c r="M88" s="132" t="s">
        <v>88</v>
      </c>
      <c r="N88" s="132" t="s">
        <v>95</v>
      </c>
      <c r="O88" s="132" t="s">
        <v>243</v>
      </c>
      <c r="P88" s="132" t="s">
        <v>367</v>
      </c>
      <c r="Q88" s="132" t="s">
        <v>373</v>
      </c>
      <c r="R88" s="132" t="s">
        <v>379</v>
      </c>
      <c r="S88" s="132" t="s">
        <v>385</v>
      </c>
      <c r="T88" s="132" t="s">
        <v>405</v>
      </c>
      <c r="U88" s="132" t="s">
        <v>418</v>
      </c>
      <c r="V88" s="132" t="s">
        <v>425</v>
      </c>
      <c r="W88" s="132" t="s">
        <v>432</v>
      </c>
      <c r="X88" s="132" t="s">
        <v>453</v>
      </c>
      <c r="Y88" s="132" t="s">
        <v>460</v>
      </c>
      <c r="Z88" s="132" t="s">
        <v>467</v>
      </c>
      <c r="AA88" s="132" t="s">
        <v>691</v>
      </c>
      <c r="AB88" s="132" t="s">
        <v>698</v>
      </c>
      <c r="AC88" s="132" t="s">
        <v>726</v>
      </c>
      <c r="AD88" s="132" t="s">
        <v>734</v>
      </c>
      <c r="AE88" s="132" t="s">
        <v>808</v>
      </c>
      <c r="AF88" s="132" t="s">
        <v>814</v>
      </c>
      <c r="AG88" s="132" t="s">
        <v>821</v>
      </c>
      <c r="AH88" s="132" t="s">
        <v>842</v>
      </c>
      <c r="AI88" s="132"/>
      <c r="AJ88" s="132"/>
      <c r="AK88" s="132"/>
      <c r="AL88" s="132"/>
      <c r="AM88" s="132"/>
      <c r="AN88" s="132"/>
      <c r="AO88" s="132"/>
      <c r="AP88" s="132"/>
      <c r="AQ88" s="132"/>
      <c r="AR88" s="132"/>
      <c r="AS88" s="132"/>
      <c r="AT88" s="132"/>
      <c r="AU88" s="132"/>
      <c r="AV88" s="132"/>
      <c r="AW88" s="142"/>
    </row>
    <row r="89" spans="1:49" ht="60" customHeight="1" x14ac:dyDescent="0.35">
      <c r="A89" s="139" t="s">
        <v>2589</v>
      </c>
      <c r="B89" s="125" t="s">
        <v>2598</v>
      </c>
      <c r="C89" s="126" t="s">
        <v>2599</v>
      </c>
      <c r="D89" s="128" t="s">
        <v>2600</v>
      </c>
      <c r="E89" s="128" t="s">
        <v>2601</v>
      </c>
      <c r="F89" s="128" t="s">
        <v>2602</v>
      </c>
      <c r="G89" s="128" t="s">
        <v>2126</v>
      </c>
      <c r="H89" s="128" t="s">
        <v>2603</v>
      </c>
      <c r="I89" s="130">
        <f>IF(COUNTIF(J89:AW89,"&lt;&gt;")=0,"",SUMPRODUCT(((Recommendations[ImplStatus]="Implemented")+(Recommendations[ImplStatus]="Compensated"))*ISNUMBER(MATCH(Recommendations[Id],J89:AW89,0)))/COUNTIF(J89:AW89,"&lt;&gt;"))</f>
        <v>0</v>
      </c>
      <c r="J89" s="132" t="s">
        <v>18</v>
      </c>
      <c r="K89" s="132" t="s">
        <v>31</v>
      </c>
      <c r="L89" s="132" t="s">
        <v>81</v>
      </c>
      <c r="M89" s="132" t="s">
        <v>88</v>
      </c>
      <c r="N89" s="132" t="s">
        <v>95</v>
      </c>
      <c r="O89" s="132" t="s">
        <v>432</v>
      </c>
      <c r="P89" s="132" t="s">
        <v>467</v>
      </c>
      <c r="Q89" s="132" t="s">
        <v>691</v>
      </c>
      <c r="R89" s="132" t="s">
        <v>698</v>
      </c>
      <c r="S89" s="132" t="s">
        <v>808</v>
      </c>
      <c r="T89" s="132" t="s">
        <v>814</v>
      </c>
      <c r="U89" s="132" t="s">
        <v>821</v>
      </c>
      <c r="V89" s="132" t="s">
        <v>855</v>
      </c>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2589</v>
      </c>
      <c r="B90" s="125" t="s">
        <v>2604</v>
      </c>
      <c r="C90" s="126" t="s">
        <v>2605</v>
      </c>
      <c r="D90" s="128" t="s">
        <v>2606</v>
      </c>
      <c r="E90" s="128" t="s">
        <v>2607</v>
      </c>
      <c r="F90" s="128" t="s">
        <v>2608</v>
      </c>
      <c r="G90" s="128" t="s">
        <v>2596</v>
      </c>
      <c r="H90" s="128" t="s">
        <v>2609</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2589</v>
      </c>
      <c r="B91" s="125" t="s">
        <v>2610</v>
      </c>
      <c r="C91" s="126" t="s">
        <v>2611</v>
      </c>
      <c r="D91" s="128" t="s">
        <v>2612</v>
      </c>
      <c r="E91" s="128" t="s">
        <v>2613</v>
      </c>
      <c r="F91" s="128" t="s">
        <v>2614</v>
      </c>
      <c r="G91" s="128" t="s">
        <v>2126</v>
      </c>
      <c r="H91" s="128" t="s">
        <v>2615</v>
      </c>
      <c r="I91" s="130">
        <f>IF(COUNTIF(J91:AW91,"&lt;&gt;")=0,"",SUMPRODUCT(((Recommendations[ImplStatus]="Implemented")+(Recommendations[ImplStatus]="Compensated"))*ISNUMBER(MATCH(Recommendations[Id],J91:AW91,0)))/COUNTIF(J91:AW91,"&lt;&gt;"))</f>
        <v>0</v>
      </c>
      <c r="J91" s="132" t="s">
        <v>38</v>
      </c>
      <c r="K91" s="132" t="s">
        <v>439</v>
      </c>
      <c r="L91" s="132" t="s">
        <v>749</v>
      </c>
      <c r="M91" s="132" t="s">
        <v>756</v>
      </c>
      <c r="N91" s="132" t="s">
        <v>836</v>
      </c>
      <c r="O91" s="132" t="s">
        <v>848</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2589</v>
      </c>
      <c r="B92" s="125" t="s">
        <v>2616</v>
      </c>
      <c r="C92" s="126" t="s">
        <v>2617</v>
      </c>
      <c r="D92" s="128" t="s">
        <v>2618</v>
      </c>
      <c r="E92" s="128" t="s">
        <v>2619</v>
      </c>
      <c r="F92" s="128" t="s">
        <v>2620</v>
      </c>
      <c r="G92" s="128" t="s">
        <v>2126</v>
      </c>
      <c r="H92" s="128" t="s">
        <v>2621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2589</v>
      </c>
      <c r="B93" s="125" t="s">
        <v>2622</v>
      </c>
      <c r="C93" s="126" t="s">
        <v>2623</v>
      </c>
      <c r="D93" s="128" t="s">
        <v>2624</v>
      </c>
      <c r="E93" s="128" t="s">
        <v>2625</v>
      </c>
      <c r="F93" s="128" t="s">
        <v>2626</v>
      </c>
      <c r="G93" s="128" t="s">
        <v>2627</v>
      </c>
      <c r="H93" s="128" t="s">
        <v>2628</v>
      </c>
      <c r="I93" s="130">
        <f>IF(COUNTIF(J93:AW93,"&lt;&gt;")=0,"",SUMPRODUCT(((Recommendations[ImplStatus]="Implemented")+(Recommendations[ImplStatus]="Compensated"))*ISNUMBER(MATCH(Recommendations[Id],J93:AW93,0)))/COUNTIF(J93:AW93,"&lt;&gt;"))</f>
        <v>0</v>
      </c>
      <c r="J93" s="132" t="s">
        <v>74</v>
      </c>
      <c r="K93" s="132" t="s">
        <v>232</v>
      </c>
      <c r="L93" s="132" t="s">
        <v>677</v>
      </c>
      <c r="M93" s="132" t="s">
        <v>712</v>
      </c>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2589</v>
      </c>
      <c r="B94" s="125" t="s">
        <v>2629</v>
      </c>
      <c r="C94" s="126" t="s">
        <v>2630</v>
      </c>
      <c r="D94" s="128" t="s">
        <v>2631</v>
      </c>
      <c r="E94" s="128" t="s">
        <v>2632</v>
      </c>
      <c r="F94" s="128" t="s">
        <v>2633</v>
      </c>
      <c r="G94" s="128" t="s">
        <v>2634</v>
      </c>
      <c r="H94" s="128" t="s">
        <v>2635</v>
      </c>
      <c r="I94" s="130">
        <f>IF(COUNTIF(J94:AW94,"&lt;&gt;")=0,"",SUMPRODUCT(((Recommendations[ImplStatus]="Implemented")+(Recommendations[ImplStatus]="Compensated"))*ISNUMBER(MATCH(Recommendations[Id],J94:AW94,0)))/COUNTIF(J94:AW94,"&lt;&gt;"))</f>
        <v>0</v>
      </c>
      <c r="J94" s="132" t="s">
        <v>439</v>
      </c>
      <c r="K94" s="132" t="s">
        <v>848</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2589</v>
      </c>
      <c r="B95" s="125" t="s">
        <v>2636</v>
      </c>
      <c r="C95" s="126" t="s">
        <v>2637</v>
      </c>
      <c r="D95" s="128" t="s">
        <v>2638</v>
      </c>
      <c r="E95" s="128" t="s">
        <v>2639</v>
      </c>
      <c r="F95" s="128" t="s">
        <v>2640</v>
      </c>
      <c r="G95" s="128" t="s">
        <v>2641</v>
      </c>
      <c r="H95" s="128" t="s">
        <v>2642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2589</v>
      </c>
      <c r="B96" s="125" t="s">
        <v>2643</v>
      </c>
      <c r="C96" s="126" t="s">
        <v>2644</v>
      </c>
      <c r="D96" s="128" t="s">
        <v>2645</v>
      </c>
      <c r="E96" s="128" t="s">
        <v>2646</v>
      </c>
      <c r="F96" s="128" t="s">
        <v>2647</v>
      </c>
      <c r="G96" s="128" t="s">
        <v>2648</v>
      </c>
      <c r="H96" s="128" t="s">
        <v>2649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2589</v>
      </c>
      <c r="B97" s="125" t="s">
        <v>2650</v>
      </c>
      <c r="C97" s="126" t="s">
        <v>2651</v>
      </c>
      <c r="D97" s="128" t="s">
        <v>2652</v>
      </c>
      <c r="E97" s="128" t="s">
        <v>2653</v>
      </c>
      <c r="F97" s="128" t="s">
        <v>2654</v>
      </c>
      <c r="G97" s="128" t="s">
        <v>2655</v>
      </c>
      <c r="H97" s="128" t="s">
        <v>2656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2657</v>
      </c>
      <c r="B98" s="124"/>
      <c r="C98" s="123" t="s">
        <v>2658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2657</v>
      </c>
      <c r="B99" s="125" t="s">
        <v>2659</v>
      </c>
      <c r="C99" s="126" t="s">
        <v>2660</v>
      </c>
      <c r="D99" s="128" t="s">
        <v>2661</v>
      </c>
      <c r="E99" s="128" t="s">
        <v>2662</v>
      </c>
      <c r="F99" s="128" t="s">
        <v>2663</v>
      </c>
      <c r="G99" s="128" t="s">
        <v>2664</v>
      </c>
      <c r="H99" s="128" t="s">
        <v>2665</v>
      </c>
      <c r="I99" s="130">
        <f>IF(COUNTIF(J99:AW99,"&lt;&gt;")=0,"",SUMPRODUCT(((Recommendations[ImplStatus]="Implemented")+(Recommendations[ImplStatus]="Compensated"))*ISNUMBER(MATCH(Recommendations[Id],J99:AW99,0)))/COUNTIF(J99:AW99,"&lt;&gt;"))</f>
        <v>0</v>
      </c>
      <c r="J99" s="132" t="s">
        <v>498</v>
      </c>
      <c r="K99" s="132" t="s">
        <v>512</v>
      </c>
      <c r="L99" s="132" t="s">
        <v>598</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2657</v>
      </c>
      <c r="B100" s="125" t="s">
        <v>2666</v>
      </c>
      <c r="C100" s="126" t="s">
        <v>2667</v>
      </c>
      <c r="D100" s="128" t="s">
        <v>2668</v>
      </c>
      <c r="E100" s="128" t="s">
        <v>2669</v>
      </c>
      <c r="F100" s="128" t="s">
        <v>2670</v>
      </c>
      <c r="G100" s="128" t="s">
        <v>2671</v>
      </c>
      <c r="H100" s="128" t="s">
        <v>2672</v>
      </c>
      <c r="I100" s="130">
        <f>IF(COUNTIF(J100:AW100,"&lt;&gt;")=0,"",SUMPRODUCT(((Recommendations[ImplStatus]="Implemented")+(Recommendations[ImplStatus]="Compensated"))*ISNUMBER(MATCH(Recommendations[Id],J100:AW100,0)))/COUNTIF(J100:AW100,"&lt;&gt;"))</f>
        <v>0</v>
      </c>
      <c r="J100" s="132" t="s">
        <v>425</v>
      </c>
      <c r="K100" s="132" t="s">
        <v>446</v>
      </c>
      <c r="L100" s="132" t="s">
        <v>453</v>
      </c>
      <c r="M100" s="132" t="s">
        <v>460</v>
      </c>
      <c r="N100" s="132" t="s">
        <v>505</v>
      </c>
      <c r="O100" s="132" t="s">
        <v>598</v>
      </c>
      <c r="P100" s="132" t="s">
        <v>645</v>
      </c>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2657</v>
      </c>
      <c r="B101" s="125" t="s">
        <v>2673</v>
      </c>
      <c r="C101" s="126" t="s">
        <v>2674</v>
      </c>
      <c r="D101" s="128" t="s">
        <v>2675</v>
      </c>
      <c r="E101" s="128" t="s">
        <v>2676</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2657</v>
      </c>
      <c r="B102" s="125" t="s">
        <v>2677</v>
      </c>
      <c r="C102" s="126" t="s">
        <v>2678</v>
      </c>
      <c r="D102" s="128" t="s">
        <v>2679</v>
      </c>
      <c r="E102" s="128" t="s">
        <v>2680</v>
      </c>
      <c r="F102" s="128" t="s">
        <v>2681</v>
      </c>
      <c r="G102" s="128" t="s">
        <v>2682</v>
      </c>
      <c r="H102" s="128" t="s">
        <v>2683</v>
      </c>
      <c r="I102" s="130">
        <f>IF(COUNTIF(J102:AW102,"&lt;&gt;")=0,"",SUMPRODUCT(((Recommendations[ImplStatus]="Implemented")+(Recommendations[ImplStatus]="Compensated"))*ISNUMBER(MATCH(Recommendations[Id],J102:AW102,0)))/COUNTIF(J102:AW102,"&lt;&gt;"))</f>
        <v>0</v>
      </c>
      <c r="J102" s="132" t="s">
        <v>277</v>
      </c>
      <c r="K102" s="132" t="s">
        <v>283</v>
      </c>
      <c r="L102" s="132" t="s">
        <v>288</v>
      </c>
      <c r="M102" s="132" t="s">
        <v>293</v>
      </c>
      <c r="N102" s="132" t="s">
        <v>298</v>
      </c>
      <c r="O102" s="132" t="s">
        <v>303</v>
      </c>
      <c r="P102" s="132" t="s">
        <v>308</v>
      </c>
      <c r="Q102" s="132" t="s">
        <v>314</v>
      </c>
      <c r="R102" s="132" t="s">
        <v>319</v>
      </c>
      <c r="S102" s="132" t="s">
        <v>324</v>
      </c>
      <c r="T102" s="132" t="s">
        <v>475</v>
      </c>
      <c r="U102" s="132" t="s">
        <v>483</v>
      </c>
      <c r="V102" s="132" t="s">
        <v>491</v>
      </c>
      <c r="W102" s="132" t="s">
        <v>519</v>
      </c>
      <c r="X102" s="132" t="s">
        <v>527</v>
      </c>
      <c r="Y102" s="132" t="s">
        <v>535</v>
      </c>
      <c r="Z102" s="132" t="s">
        <v>542</v>
      </c>
      <c r="AA102" s="132" t="s">
        <v>550</v>
      </c>
      <c r="AB102" s="132" t="s">
        <v>557</v>
      </c>
      <c r="AC102" s="132" t="s">
        <v>564</v>
      </c>
      <c r="AD102" s="132" t="s">
        <v>570</v>
      </c>
      <c r="AE102" s="132" t="s">
        <v>576</v>
      </c>
      <c r="AF102" s="132" t="s">
        <v>583</v>
      </c>
      <c r="AG102" s="132" t="s">
        <v>590</v>
      </c>
      <c r="AH102" s="132" t="s">
        <v>605</v>
      </c>
      <c r="AI102" s="132" t="s">
        <v>645</v>
      </c>
      <c r="AJ102" s="132"/>
      <c r="AK102" s="132"/>
      <c r="AL102" s="132"/>
      <c r="AM102" s="132"/>
      <c r="AN102" s="132"/>
      <c r="AO102" s="132"/>
      <c r="AP102" s="132"/>
      <c r="AQ102" s="132"/>
      <c r="AR102" s="132"/>
      <c r="AS102" s="132"/>
      <c r="AT102" s="132"/>
      <c r="AU102" s="132"/>
      <c r="AV102" s="132"/>
      <c r="AW102" s="142"/>
    </row>
    <row r="103" spans="1:49" ht="60" customHeight="1" x14ac:dyDescent="0.35">
      <c r="A103" s="139" t="s">
        <v>2657</v>
      </c>
      <c r="B103" s="125" t="s">
        <v>2684</v>
      </c>
      <c r="C103" s="126" t="s">
        <v>2685</v>
      </c>
      <c r="D103" s="128" t="s">
        <v>2686</v>
      </c>
      <c r="E103" s="128" t="s">
        <v>2687</v>
      </c>
      <c r="F103" s="128" t="s">
        <v>2688</v>
      </c>
      <c r="G103" s="128" t="s">
        <v>2689</v>
      </c>
      <c r="H103" s="128" t="s">
        <v>2690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2691</v>
      </c>
      <c r="B104" s="124"/>
      <c r="C104" s="123" t="s">
        <v>2692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2691</v>
      </c>
      <c r="B105" s="125" t="s">
        <v>2693</v>
      </c>
      <c r="C105" s="126" t="s">
        <v>2694</v>
      </c>
      <c r="D105" s="128" t="s">
        <v>2695</v>
      </c>
      <c r="E105" s="128" t="s">
        <v>2696</v>
      </c>
      <c r="F105" s="128" t="s">
        <v>2697</v>
      </c>
      <c r="G105" s="128" t="s">
        <v>2698</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2691</v>
      </c>
      <c r="B106" s="125" t="s">
        <v>2699</v>
      </c>
      <c r="C106" s="126" t="s">
        <v>2700</v>
      </c>
      <c r="D106" s="128" t="s">
        <v>2701</v>
      </c>
      <c r="E106" s="128" t="s">
        <v>2702</v>
      </c>
      <c r="F106" s="128" t="s">
        <v>2703</v>
      </c>
      <c r="G106" s="128" t="s">
        <v>2704</v>
      </c>
      <c r="H106" s="128" t="s">
        <v>2705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2691</v>
      </c>
      <c r="B107" s="125" t="s">
        <v>2706</v>
      </c>
      <c r="C107" s="126" t="s">
        <v>2707</v>
      </c>
      <c r="D107" s="128" t="s">
        <v>2708</v>
      </c>
      <c r="E107" s="128" t="s">
        <v>2709</v>
      </c>
      <c r="F107" s="128" t="s">
        <v>2710</v>
      </c>
      <c r="G107" s="128" t="s">
        <v>2711</v>
      </c>
      <c r="H107" s="128" t="s">
        <v>2712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2713</v>
      </c>
      <c r="B108" s="124"/>
      <c r="C108" s="123" t="s">
        <v>2714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2713</v>
      </c>
      <c r="B109" s="125" t="s">
        <v>2715</v>
      </c>
      <c r="C109" s="126" t="s">
        <v>2716</v>
      </c>
      <c r="D109" s="128" t="s">
        <v>2717</v>
      </c>
      <c r="E109" s="128" t="s">
        <v>2718</v>
      </c>
      <c r="F109" s="128" t="s">
        <v>2719</v>
      </c>
      <c r="G109" s="128" t="s">
        <v>2720</v>
      </c>
      <c r="H109" s="128" t="s">
        <v>2721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2713</v>
      </c>
      <c r="B110" s="125" t="s">
        <v>2722</v>
      </c>
      <c r="C110" s="126" t="s">
        <v>2723</v>
      </c>
      <c r="D110" s="128" t="s">
        <v>2724</v>
      </c>
      <c r="E110" s="128" t="s">
        <v>2725</v>
      </c>
      <c r="F110" s="128" t="s">
        <v>2726</v>
      </c>
      <c r="G110" s="128" t="s">
        <v>2727</v>
      </c>
      <c r="H110" s="128" t="s">
        <v>2728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2713</v>
      </c>
      <c r="B111" s="125" t="s">
        <v>2729</v>
      </c>
      <c r="C111" s="126" t="s">
        <v>2730</v>
      </c>
      <c r="D111" s="128" t="s">
        <v>2731</v>
      </c>
      <c r="E111" s="128" t="s">
        <v>2732</v>
      </c>
      <c r="F111" s="128" t="s">
        <v>2733</v>
      </c>
      <c r="G111" s="128" t="s">
        <v>2734</v>
      </c>
      <c r="H111" s="128" t="s">
        <v>2735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2736</v>
      </c>
      <c r="B112" s="124"/>
      <c r="C112" s="123" t="s">
        <v>2737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2736</v>
      </c>
      <c r="B113" s="125" t="s">
        <v>2738</v>
      </c>
      <c r="C113" s="126" t="s">
        <v>2739</v>
      </c>
      <c r="D113" s="128" t="s">
        <v>2740</v>
      </c>
      <c r="E113" s="128" t="s">
        <v>2741</v>
      </c>
      <c r="F113" s="128" t="s">
        <v>2742</v>
      </c>
      <c r="G113" s="128" t="s">
        <v>2743</v>
      </c>
      <c r="H113" s="128" t="s">
        <v>2744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2736</v>
      </c>
      <c r="B114" s="125" t="s">
        <v>2745</v>
      </c>
      <c r="C114" s="126" t="s">
        <v>2746</v>
      </c>
      <c r="D114" s="128" t="s">
        <v>2747</v>
      </c>
      <c r="E114" s="128" t="s">
        <v>2748</v>
      </c>
      <c r="F114" s="128" t="s">
        <v>2749</v>
      </c>
      <c r="G114" s="128" t="s">
        <v>2743</v>
      </c>
      <c r="H114" s="128" t="s">
        <v>2750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2736</v>
      </c>
      <c r="B115" s="133" t="s">
        <v>2751</v>
      </c>
      <c r="C115" s="134" t="s">
        <v>2752</v>
      </c>
      <c r="D115" s="135" t="s">
        <v>2753</v>
      </c>
      <c r="E115" s="135" t="s">
        <v>2754</v>
      </c>
      <c r="F115" s="135" t="s">
        <v>2755</v>
      </c>
      <c r="G115" s="135" t="s">
        <v>2756</v>
      </c>
      <c r="H115" s="135" t="s">
        <v>2757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889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IFERROR(INDEX('Recommendations'!$I$2:$I$128, MATCH(J2,'Recommendations'!$B$2:$B$128,0))="Implemented", FALSE))</xm:f>
            <x14:dxf>
              <font>
                <color rgb="FF000000"/>
              </font>
              <fill>
                <patternFill>
                  <bgColor rgb="FF3C7D22"/>
                </patternFill>
              </fill>
            </x14:dxf>
          </x14:cfRule>
          <x14:cfRule type="expression" priority="2" id="{00000000-000E-0000-0600-000002000000}">
            <xm:f>AND(J2&lt;&gt;"", IFERROR(INDEX('Recommendations'!$I$2:$I$128, MATCH(J2,'Recommendations'!$B$2:$B$128,0))="Compensated", FALSE))</xm:f>
            <x14:dxf>
              <font>
                <color rgb="FF000000"/>
              </font>
              <fill>
                <patternFill>
                  <bgColor rgb="FFC6E0B4"/>
                </patternFill>
              </fill>
            </x14:dxf>
          </x14:cfRule>
          <x14:cfRule type="expression" priority="3" id="{00000000-000E-0000-0600-000003000000}">
            <xm:f>AND(J2&lt;&gt;"", IFERROR(INDEX('Recommendations'!$I$2:$I$128, MATCH(J2,'Recommendations'!$B$2:$B$128,0))="Testing", FALSE))</xm:f>
            <x14:dxf>
              <font>
                <color rgb="FF000000"/>
              </font>
              <fill>
                <patternFill>
                  <bgColor rgb="FFFFC000"/>
                </patternFill>
              </fill>
            </x14:dxf>
          </x14:cfRule>
          <x14:cfRule type="expression" priority="4" id="{00000000-000E-0000-0600-000004000000}">
            <xm:f>AND(J2&lt;&gt;"", IFERROR(INDEX('Recommendations'!$I$2:$I$128, MATCH(J2,'Recommendations'!$B$2:$B$128,0))="Failed", FALSE))</xm:f>
            <x14:dxf>
              <font>
                <color rgb="FF000000"/>
              </font>
              <fill>
                <patternFill>
                  <bgColor rgb="FFD82891"/>
                </patternFill>
              </fill>
            </x14:dxf>
          </x14:cfRule>
          <x14:cfRule type="expression" priority="5" id="{00000000-000E-0000-0600-000005000000}">
            <xm:f>AND(J2&lt;&gt;"", IFERROR(INDEX('Recommendations'!$I$2:$I$128, MATCH(J2,'Recommendations'!$B$2:$B$128,0))="Risk Accepted", FALSE))</xm:f>
            <x14:dxf>
              <font>
                <color rgb="FF000000"/>
              </font>
              <fill>
                <patternFill>
                  <bgColor rgb="FFD9D9D9"/>
                </patternFill>
              </fill>
            </x14:dxf>
          </x14:cfRule>
          <x14:cfRule type="expression" priority="6" id="{00000000-000E-0000-0600-000006000000}">
            <xm:f>AND(J2&lt;&gt;"", IFERROR(INDEX('Recommendations'!$I$2:$I$128, MATCH(J2,'Recommendations'!$B$2:$B$128,0))="N/A",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2758</v>
      </c>
      <c r="B1" s="184" t="s">
        <v>2759</v>
      </c>
      <c r="C1" s="184" t="s">
        <v>1</v>
      </c>
      <c r="D1" s="184" t="s">
        <v>2760</v>
      </c>
      <c r="E1" s="184" t="s">
        <v>2761</v>
      </c>
      <c r="F1" s="184" t="s">
        <v>2762</v>
      </c>
      <c r="G1" s="184" t="s">
        <v>1139</v>
      </c>
      <c r="H1" s="184" t="s">
        <v>1140</v>
      </c>
      <c r="I1" s="184" t="s">
        <v>1141</v>
      </c>
      <c r="J1" s="184" t="s">
        <v>1142</v>
      </c>
      <c r="K1" s="184" t="s">
        <v>1143</v>
      </c>
      <c r="L1" s="184" t="s">
        <v>1144</v>
      </c>
      <c r="M1" s="184" t="s">
        <v>1145</v>
      </c>
      <c r="N1" s="184" t="s">
        <v>1146</v>
      </c>
      <c r="O1" s="184" t="s">
        <v>1147</v>
      </c>
      <c r="P1" s="184" t="s">
        <v>1148</v>
      </c>
      <c r="Q1" s="184" t="s">
        <v>1149</v>
      </c>
      <c r="R1" s="184" t="s">
        <v>1150</v>
      </c>
      <c r="S1" s="184" t="s">
        <v>1151</v>
      </c>
      <c r="T1" s="184" t="s">
        <v>1152</v>
      </c>
      <c r="U1" s="184" t="s">
        <v>1153</v>
      </c>
      <c r="V1" s="184" t="s">
        <v>1154</v>
      </c>
      <c r="W1" s="184" t="s">
        <v>1155</v>
      </c>
      <c r="X1" s="184" t="s">
        <v>1156</v>
      </c>
      <c r="Y1" s="184" t="s">
        <v>1157</v>
      </c>
      <c r="Z1" s="184" t="s">
        <v>1158</v>
      </c>
      <c r="AA1" s="184" t="s">
        <v>1159</v>
      </c>
      <c r="AB1" s="184" t="s">
        <v>1160</v>
      </c>
      <c r="AC1" s="184" t="s">
        <v>1161</v>
      </c>
      <c r="AD1" s="184" t="s">
        <v>1162</v>
      </c>
      <c r="AE1" s="184" t="s">
        <v>1163</v>
      </c>
      <c r="AF1" s="184" t="s">
        <v>1164</v>
      </c>
      <c r="AG1" s="184" t="s">
        <v>1165</v>
      </c>
      <c r="AH1" s="184" t="s">
        <v>1166</v>
      </c>
      <c r="AI1" s="184" t="s">
        <v>1167</v>
      </c>
      <c r="AJ1" s="184" t="s">
        <v>1168</v>
      </c>
      <c r="AK1" s="184" t="s">
        <v>1169</v>
      </c>
      <c r="AL1" s="184" t="s">
        <v>1170</v>
      </c>
      <c r="AM1" s="184" t="s">
        <v>1171</v>
      </c>
      <c r="AN1" s="184" t="s">
        <v>1172</v>
      </c>
      <c r="AO1" s="184" t="s">
        <v>1173</v>
      </c>
      <c r="AP1" s="184" t="s">
        <v>1174</v>
      </c>
      <c r="AQ1" s="184" t="s">
        <v>1175</v>
      </c>
      <c r="AR1" s="184" t="s">
        <v>1176</v>
      </c>
      <c r="AS1" s="184" t="s">
        <v>1177</v>
      </c>
      <c r="AT1" s="184" t="s">
        <v>1178</v>
      </c>
      <c r="AU1" s="185" t="s">
        <v>1179</v>
      </c>
    </row>
    <row r="2" spans="1:47" ht="60" customHeight="1" outlineLevel="1" x14ac:dyDescent="0.35">
      <c r="A2" s="175" t="s">
        <v>2763</v>
      </c>
      <c r="B2" s="149" t="s">
        <v>25</v>
      </c>
      <c r="C2" s="147" t="s">
        <v>2764</v>
      </c>
      <c r="D2" s="153" t="s">
        <v>2765</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2763</v>
      </c>
      <c r="B3" s="150" t="s">
        <v>2766</v>
      </c>
      <c r="C3" s="148" t="s">
        <v>2767</v>
      </c>
      <c r="D3" s="154" t="s">
        <v>2768</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2763</v>
      </c>
      <c r="B4" s="151" t="s">
        <v>2766</v>
      </c>
      <c r="C4" s="152" t="s">
        <v>2769</v>
      </c>
      <c r="D4" s="155" t="s">
        <v>2770</v>
      </c>
      <c r="E4" s="158" t="s">
        <v>2771</v>
      </c>
      <c r="F4" s="161" t="s">
        <v>2772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2763</v>
      </c>
      <c r="B5" s="151" t="s">
        <v>2766</v>
      </c>
      <c r="C5" s="152" t="s">
        <v>2773</v>
      </c>
      <c r="D5" s="155" t="s">
        <v>2774</v>
      </c>
      <c r="E5" s="158" t="s">
        <v>2775</v>
      </c>
      <c r="F5" s="161" t="s">
        <v>2776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2763</v>
      </c>
      <c r="B6" s="151" t="s">
        <v>2766</v>
      </c>
      <c r="C6" s="152" t="s">
        <v>2777</v>
      </c>
      <c r="D6" s="155" t="s">
        <v>2778</v>
      </c>
      <c r="E6" s="158" t="s">
        <v>2779</v>
      </c>
      <c r="F6" s="161" t="s">
        <v>2776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2763</v>
      </c>
      <c r="B7" s="151" t="s">
        <v>2766</v>
      </c>
      <c r="C7" s="152" t="s">
        <v>2780</v>
      </c>
      <c r="D7" s="155" t="s">
        <v>2781</v>
      </c>
      <c r="E7" s="158" t="s">
        <v>2782</v>
      </c>
      <c r="F7" s="161" t="s">
        <v>2776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2763</v>
      </c>
      <c r="B8" s="151" t="s">
        <v>2766</v>
      </c>
      <c r="C8" s="152" t="s">
        <v>2783</v>
      </c>
      <c r="D8" s="155" t="s">
        <v>2784</v>
      </c>
      <c r="E8" s="158" t="s">
        <v>2785</v>
      </c>
      <c r="F8" s="161" t="s">
        <v>2786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2763</v>
      </c>
      <c r="B9" s="150" t="s">
        <v>2787</v>
      </c>
      <c r="C9" s="148" t="s">
        <v>2788</v>
      </c>
      <c r="D9" s="154" t="s">
        <v>2789</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2763</v>
      </c>
      <c r="B10" s="151" t="s">
        <v>2787</v>
      </c>
      <c r="C10" s="152" t="s">
        <v>2790</v>
      </c>
      <c r="D10" s="155" t="s">
        <v>2791</v>
      </c>
      <c r="E10" s="158" t="s">
        <v>2792</v>
      </c>
      <c r="F10" s="161" t="s">
        <v>2772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2763</v>
      </c>
      <c r="B11" s="151" t="s">
        <v>2787</v>
      </c>
      <c r="C11" s="152" t="s">
        <v>2793</v>
      </c>
      <c r="D11" s="155" t="s">
        <v>2794</v>
      </c>
      <c r="E11" s="158" t="s">
        <v>2795</v>
      </c>
      <c r="F11" s="161" t="s">
        <v>2772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2763</v>
      </c>
      <c r="B12" s="151" t="s">
        <v>2787</v>
      </c>
      <c r="C12" s="152" t="s">
        <v>2796</v>
      </c>
      <c r="D12" s="155" t="s">
        <v>2797</v>
      </c>
      <c r="E12" s="158" t="s">
        <v>2798</v>
      </c>
      <c r="F12" s="161" t="s">
        <v>2772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2763</v>
      </c>
      <c r="B13" s="150" t="s">
        <v>2799</v>
      </c>
      <c r="C13" s="148" t="s">
        <v>2800</v>
      </c>
      <c r="D13" s="154" t="s">
        <v>2801</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2763</v>
      </c>
      <c r="B14" s="151" t="s">
        <v>2799</v>
      </c>
      <c r="C14" s="152" t="s">
        <v>2802</v>
      </c>
      <c r="D14" s="155" t="s">
        <v>2803</v>
      </c>
      <c r="E14" s="158" t="s">
        <v>2804</v>
      </c>
      <c r="F14" s="161" t="s">
        <v>2772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2763</v>
      </c>
      <c r="B15" s="151" t="s">
        <v>2799</v>
      </c>
      <c r="C15" s="152" t="s">
        <v>2805</v>
      </c>
      <c r="D15" s="155" t="s">
        <v>2806</v>
      </c>
      <c r="E15" s="158" t="s">
        <v>2807</v>
      </c>
      <c r="F15" s="161" t="s">
        <v>2772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2763</v>
      </c>
      <c r="B16" s="150" t="s">
        <v>2808</v>
      </c>
      <c r="C16" s="148" t="s">
        <v>2809</v>
      </c>
      <c r="D16" s="154" t="s">
        <v>2810</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2763</v>
      </c>
      <c r="B17" s="151" t="s">
        <v>2808</v>
      </c>
      <c r="C17" s="152" t="s">
        <v>2811</v>
      </c>
      <c r="D17" s="155" t="s">
        <v>2812</v>
      </c>
      <c r="E17" s="158" t="s">
        <v>2813</v>
      </c>
      <c r="F17" s="161" t="s">
        <v>2772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2763</v>
      </c>
      <c r="B18" s="151" t="s">
        <v>2808</v>
      </c>
      <c r="C18" s="152" t="s">
        <v>2814</v>
      </c>
      <c r="D18" s="155" t="s">
        <v>2815</v>
      </c>
      <c r="E18" s="158" t="s">
        <v>2816</v>
      </c>
      <c r="F18" s="161" t="s">
        <v>2776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2763</v>
      </c>
      <c r="B19" s="151" t="s">
        <v>2808</v>
      </c>
      <c r="C19" s="152" t="s">
        <v>2817</v>
      </c>
      <c r="D19" s="155" t="s">
        <v>2818</v>
      </c>
      <c r="E19" s="158" t="s">
        <v>2819</v>
      </c>
      <c r="F19" s="161" t="s">
        <v>2772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2763</v>
      </c>
      <c r="B20" s="151" t="s">
        <v>2808</v>
      </c>
      <c r="C20" s="152" t="s">
        <v>2820</v>
      </c>
      <c r="D20" s="155" t="s">
        <v>2821</v>
      </c>
      <c r="E20" s="158" t="s">
        <v>2822</v>
      </c>
      <c r="F20" s="161" t="s">
        <v>2772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2763</v>
      </c>
      <c r="B21" s="151" t="s">
        <v>2808</v>
      </c>
      <c r="C21" s="152" t="s">
        <v>2823</v>
      </c>
      <c r="D21" s="155" t="s">
        <v>2824</v>
      </c>
      <c r="E21" s="158" t="s">
        <v>2825</v>
      </c>
      <c r="F21" s="161" t="s">
        <v>2776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2763</v>
      </c>
      <c r="B22" s="151" t="s">
        <v>2808</v>
      </c>
      <c r="C22" s="152" t="s">
        <v>2826</v>
      </c>
      <c r="D22" s="155" t="s">
        <v>2827</v>
      </c>
      <c r="E22" s="158" t="s">
        <v>2828</v>
      </c>
      <c r="F22" s="161" t="s">
        <v>2772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2763</v>
      </c>
      <c r="B23" s="151" t="s">
        <v>2808</v>
      </c>
      <c r="C23" s="152" t="s">
        <v>2829</v>
      </c>
      <c r="D23" s="155" t="s">
        <v>2830</v>
      </c>
      <c r="E23" s="158" t="s">
        <v>2831</v>
      </c>
      <c r="F23" s="161" t="s">
        <v>2772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2763</v>
      </c>
      <c r="B24" s="150" t="s">
        <v>2832</v>
      </c>
      <c r="C24" s="148" t="s">
        <v>2833</v>
      </c>
      <c r="D24" s="154" t="s">
        <v>2834</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2763</v>
      </c>
      <c r="B25" s="151" t="s">
        <v>2832</v>
      </c>
      <c r="C25" s="152" t="s">
        <v>2835</v>
      </c>
      <c r="D25" s="155" t="s">
        <v>2836</v>
      </c>
      <c r="E25" s="158" t="s">
        <v>2837</v>
      </c>
      <c r="F25" s="161" t="s">
        <v>2772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2763</v>
      </c>
      <c r="B26" s="151" t="s">
        <v>2832</v>
      </c>
      <c r="C26" s="152" t="s">
        <v>2838</v>
      </c>
      <c r="D26" s="155" t="s">
        <v>2839</v>
      </c>
      <c r="E26" s="158" t="s">
        <v>2840</v>
      </c>
      <c r="F26" s="161" t="s">
        <v>2772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2763</v>
      </c>
      <c r="B27" s="151" t="s">
        <v>2832</v>
      </c>
      <c r="C27" s="152" t="s">
        <v>2841</v>
      </c>
      <c r="D27" s="155" t="s">
        <v>2842</v>
      </c>
      <c r="E27" s="158" t="s">
        <v>2843</v>
      </c>
      <c r="F27" s="161" t="s">
        <v>2776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2763</v>
      </c>
      <c r="B28" s="151" t="s">
        <v>2832</v>
      </c>
      <c r="C28" s="152" t="s">
        <v>2844</v>
      </c>
      <c r="D28" s="155" t="s">
        <v>2845</v>
      </c>
      <c r="E28" s="158" t="s">
        <v>2846</v>
      </c>
      <c r="F28" s="161" t="s">
        <v>2772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2763</v>
      </c>
      <c r="B29" s="150" t="s">
        <v>2847</v>
      </c>
      <c r="C29" s="148" t="s">
        <v>2848</v>
      </c>
      <c r="D29" s="154" t="s">
        <v>2849</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2763</v>
      </c>
      <c r="B30" s="151" t="s">
        <v>2847</v>
      </c>
      <c r="C30" s="152" t="s">
        <v>2850</v>
      </c>
      <c r="D30" s="155" t="s">
        <v>2851</v>
      </c>
      <c r="E30" s="158" t="s">
        <v>2852</v>
      </c>
      <c r="F30" s="161" t="s">
        <v>2786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2763</v>
      </c>
      <c r="B31" s="151" t="s">
        <v>2847</v>
      </c>
      <c r="C31" s="152" t="s">
        <v>2853</v>
      </c>
      <c r="D31" s="155" t="s">
        <v>2854</v>
      </c>
      <c r="E31" s="158" t="s">
        <v>2855</v>
      </c>
      <c r="F31" s="161" t="s">
        <v>2786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2763</v>
      </c>
      <c r="B32" s="151" t="s">
        <v>2847</v>
      </c>
      <c r="C32" s="152" t="s">
        <v>2856</v>
      </c>
      <c r="D32" s="155" t="s">
        <v>2857</v>
      </c>
      <c r="E32" s="158" t="s">
        <v>2858</v>
      </c>
      <c r="F32" s="161" t="s">
        <v>2786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2763</v>
      </c>
      <c r="B33" s="151" t="s">
        <v>2847</v>
      </c>
      <c r="C33" s="152" t="s">
        <v>2859</v>
      </c>
      <c r="D33" s="155" t="s">
        <v>2860</v>
      </c>
      <c r="E33" s="158" t="s">
        <v>2861</v>
      </c>
      <c r="F33" s="161" t="s">
        <v>2786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2763</v>
      </c>
      <c r="B34" s="151" t="s">
        <v>2847</v>
      </c>
      <c r="C34" s="152" t="s">
        <v>2862</v>
      </c>
      <c r="D34" s="155" t="s">
        <v>2863</v>
      </c>
      <c r="E34" s="158" t="s">
        <v>2864</v>
      </c>
      <c r="F34" s="161" t="s">
        <v>2786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2763</v>
      </c>
      <c r="B35" s="151" t="s">
        <v>2847</v>
      </c>
      <c r="C35" s="152" t="s">
        <v>2865</v>
      </c>
      <c r="D35" s="155" t="s">
        <v>2866</v>
      </c>
      <c r="E35" s="158" t="s">
        <v>2867</v>
      </c>
      <c r="F35" s="161" t="s">
        <v>2786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2763</v>
      </c>
      <c r="B36" s="151" t="s">
        <v>2847</v>
      </c>
      <c r="C36" s="152" t="s">
        <v>2868</v>
      </c>
      <c r="D36" s="155" t="s">
        <v>2869</v>
      </c>
      <c r="E36" s="158" t="s">
        <v>2870</v>
      </c>
      <c r="F36" s="161" t="s">
        <v>2786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2763</v>
      </c>
      <c r="B37" s="151" t="s">
        <v>2847</v>
      </c>
      <c r="C37" s="152" t="s">
        <v>2871</v>
      </c>
      <c r="D37" s="155" t="s">
        <v>2872</v>
      </c>
      <c r="E37" s="158" t="s">
        <v>2873</v>
      </c>
      <c r="F37" s="161" t="s">
        <v>2786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2763</v>
      </c>
      <c r="B38" s="151" t="s">
        <v>2847</v>
      </c>
      <c r="C38" s="152" t="s">
        <v>2874</v>
      </c>
      <c r="D38" s="155" t="s">
        <v>2875</v>
      </c>
      <c r="E38" s="158" t="s">
        <v>2876</v>
      </c>
      <c r="F38" s="161" t="s">
        <v>2786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2763</v>
      </c>
      <c r="B39" s="151" t="s">
        <v>2847</v>
      </c>
      <c r="C39" s="152" t="s">
        <v>2877</v>
      </c>
      <c r="D39" s="155" t="s">
        <v>2878</v>
      </c>
      <c r="E39" s="158" t="s">
        <v>2879</v>
      </c>
      <c r="F39" s="161" t="s">
        <v>2786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2880</v>
      </c>
      <c r="B40" s="149" t="s">
        <v>25</v>
      </c>
      <c r="C40" s="147" t="s">
        <v>2881</v>
      </c>
      <c r="D40" s="153" t="s">
        <v>2882</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2880</v>
      </c>
      <c r="B41" s="150" t="s">
        <v>2883</v>
      </c>
      <c r="C41" s="148" t="s">
        <v>2884</v>
      </c>
      <c r="D41" s="154" t="s">
        <v>2885</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2880</v>
      </c>
      <c r="B42" s="151" t="s">
        <v>2883</v>
      </c>
      <c r="C42" s="152" t="s">
        <v>2886</v>
      </c>
      <c r="D42" s="155" t="s">
        <v>2887</v>
      </c>
      <c r="E42" s="158" t="s">
        <v>2888</v>
      </c>
      <c r="F42" s="161" t="s">
        <v>2772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2880</v>
      </c>
      <c r="B43" s="151" t="s">
        <v>2883</v>
      </c>
      <c r="C43" s="152" t="s">
        <v>2889</v>
      </c>
      <c r="D43" s="155" t="s">
        <v>2890</v>
      </c>
      <c r="E43" s="158" t="s">
        <v>2891</v>
      </c>
      <c r="F43" s="161" t="s">
        <v>2772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2880</v>
      </c>
      <c r="B44" s="151" t="s">
        <v>2883</v>
      </c>
      <c r="C44" s="152" t="s">
        <v>2892</v>
      </c>
      <c r="D44" s="155" t="s">
        <v>2893</v>
      </c>
      <c r="E44" s="158" t="s">
        <v>2894</v>
      </c>
      <c r="F44" s="161" t="s">
        <v>2776</v>
      </c>
      <c r="G44" s="164">
        <f>IF(COUNTIF(H44:AU44,"&lt;&gt;")=0,"",SUMPRODUCT(((Recommendations[ImplStatus]="Implemented")+(Recommendations[ImplStatus]="Compensated"))*ISNUMBER(MATCH(Recommendations[Id],H44:AU44,0)))/COUNTIF(H44:AU44,"&lt;&gt;"))</f>
        <v>0</v>
      </c>
      <c r="H44" s="167" t="s">
        <v>405</v>
      </c>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2880</v>
      </c>
      <c r="B45" s="151" t="s">
        <v>2883</v>
      </c>
      <c r="C45" s="152" t="s">
        <v>2895</v>
      </c>
      <c r="D45" s="155" t="s">
        <v>2896</v>
      </c>
      <c r="E45" s="158" t="s">
        <v>2897</v>
      </c>
      <c r="F45" s="161" t="s">
        <v>2786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2880</v>
      </c>
      <c r="B46" s="151" t="s">
        <v>2883</v>
      </c>
      <c r="C46" s="152" t="s">
        <v>2898</v>
      </c>
      <c r="D46" s="155" t="s">
        <v>2899</v>
      </c>
      <c r="E46" s="158" t="s">
        <v>2900</v>
      </c>
      <c r="F46" s="161" t="s">
        <v>2772</v>
      </c>
      <c r="G46" s="164">
        <f>IF(COUNTIF(H46:AU46,"&lt;&gt;")=0,"",SUMPRODUCT(((Recommendations[ImplStatus]="Implemented")+(Recommendations[ImplStatus]="Compensated"))*ISNUMBER(MATCH(Recommendations[Id],H46:AU46,0)))/COUNTIF(H46:AU46,"&lt;&gt;"))</f>
        <v>0</v>
      </c>
      <c r="H46" s="167" t="s">
        <v>54</v>
      </c>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2880</v>
      </c>
      <c r="B47" s="151" t="s">
        <v>2883</v>
      </c>
      <c r="C47" s="152" t="s">
        <v>2901</v>
      </c>
      <c r="D47" s="155" t="s">
        <v>2902</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2880</v>
      </c>
      <c r="B48" s="151" t="s">
        <v>2883</v>
      </c>
      <c r="C48" s="152" t="s">
        <v>2903</v>
      </c>
      <c r="D48" s="155" t="s">
        <v>2904</v>
      </c>
      <c r="E48" s="158" t="s">
        <v>2905</v>
      </c>
      <c r="F48" s="161" t="s">
        <v>2772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2880</v>
      </c>
      <c r="B49" s="151" t="s">
        <v>2883</v>
      </c>
      <c r="C49" s="152" t="s">
        <v>2906</v>
      </c>
      <c r="D49" s="155" t="s">
        <v>2907</v>
      </c>
      <c r="E49" s="158" t="s">
        <v>2908</v>
      </c>
      <c r="F49" s="161" t="s">
        <v>2776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2880</v>
      </c>
      <c r="B50" s="150" t="s">
        <v>2909</v>
      </c>
      <c r="C50" s="148" t="s">
        <v>2910</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2880</v>
      </c>
      <c r="B51" s="151" t="s">
        <v>2909</v>
      </c>
      <c r="C51" s="152" t="s">
        <v>2911</v>
      </c>
      <c r="D51" s="155" t="s">
        <v>2912</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2880</v>
      </c>
      <c r="B52" s="151" t="s">
        <v>2909</v>
      </c>
      <c r="C52" s="152" t="s">
        <v>2913</v>
      </c>
      <c r="D52" s="155" t="s">
        <v>2914</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2880</v>
      </c>
      <c r="B53" s="151" t="s">
        <v>2909</v>
      </c>
      <c r="C53" s="152" t="s">
        <v>2915</v>
      </c>
      <c r="D53" s="155" t="s">
        <v>2916</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2880</v>
      </c>
      <c r="B54" s="151" t="s">
        <v>2909</v>
      </c>
      <c r="C54" s="152" t="s">
        <v>2917</v>
      </c>
      <c r="D54" s="155" t="s">
        <v>2918</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2880</v>
      </c>
      <c r="B55" s="151" t="s">
        <v>2909</v>
      </c>
      <c r="C55" s="152" t="s">
        <v>2919</v>
      </c>
      <c r="D55" s="155" t="s">
        <v>2920</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2880</v>
      </c>
      <c r="B56" s="150" t="s">
        <v>1046</v>
      </c>
      <c r="C56" s="148" t="s">
        <v>2921</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2880</v>
      </c>
      <c r="B57" s="151" t="s">
        <v>1046</v>
      </c>
      <c r="C57" s="152" t="s">
        <v>2922</v>
      </c>
      <c r="D57" s="155" t="s">
        <v>2923</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2880</v>
      </c>
      <c r="B58" s="151" t="s">
        <v>1046</v>
      </c>
      <c r="C58" s="152" t="s">
        <v>2924</v>
      </c>
      <c r="D58" s="155" t="s">
        <v>2925</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2880</v>
      </c>
      <c r="B59" s="151" t="s">
        <v>1046</v>
      </c>
      <c r="C59" s="152" t="s">
        <v>2926</v>
      </c>
      <c r="D59" s="155" t="s">
        <v>2927</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2880</v>
      </c>
      <c r="B60" s="151" t="s">
        <v>1046</v>
      </c>
      <c r="C60" s="152" t="s">
        <v>2928</v>
      </c>
      <c r="D60" s="155" t="s">
        <v>2929</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2880</v>
      </c>
      <c r="B61" s="150" t="s">
        <v>2930</v>
      </c>
      <c r="C61" s="148" t="s">
        <v>2931</v>
      </c>
      <c r="D61" s="154" t="s">
        <v>2932</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2880</v>
      </c>
      <c r="B62" s="151" t="s">
        <v>2930</v>
      </c>
      <c r="C62" s="152" t="s">
        <v>2933</v>
      </c>
      <c r="D62" s="155" t="s">
        <v>2934</v>
      </c>
      <c r="E62" s="158" t="s">
        <v>2935</v>
      </c>
      <c r="F62" s="161" t="s">
        <v>2772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2880</v>
      </c>
      <c r="B63" s="151" t="s">
        <v>2930</v>
      </c>
      <c r="C63" s="152" t="s">
        <v>2936</v>
      </c>
      <c r="D63" s="155" t="s">
        <v>2937</v>
      </c>
      <c r="E63" s="158" t="s">
        <v>2938</v>
      </c>
      <c r="F63" s="161" t="s">
        <v>2776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2880</v>
      </c>
      <c r="B64" s="151" t="s">
        <v>2930</v>
      </c>
      <c r="C64" s="152" t="s">
        <v>2939</v>
      </c>
      <c r="D64" s="155" t="s">
        <v>2940</v>
      </c>
      <c r="E64" s="158" t="s">
        <v>2941</v>
      </c>
      <c r="F64" s="161" t="s">
        <v>2772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2880</v>
      </c>
      <c r="B65" s="151" t="s">
        <v>2930</v>
      </c>
      <c r="C65" s="152" t="s">
        <v>2942</v>
      </c>
      <c r="D65" s="155" t="s">
        <v>2943</v>
      </c>
      <c r="E65" s="158" t="s">
        <v>2944</v>
      </c>
      <c r="F65" s="161" t="s">
        <v>2772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2880</v>
      </c>
      <c r="B66" s="150" t="s">
        <v>2538</v>
      </c>
      <c r="C66" s="148" t="s">
        <v>2945</v>
      </c>
      <c r="D66" s="154" t="s">
        <v>2946</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2880</v>
      </c>
      <c r="B67" s="151" t="s">
        <v>2538</v>
      </c>
      <c r="C67" s="152" t="s">
        <v>2947</v>
      </c>
      <c r="D67" s="155" t="s">
        <v>2948</v>
      </c>
      <c r="E67" s="158" t="s">
        <v>2949</v>
      </c>
      <c r="F67" s="161" t="s">
        <v>2772</v>
      </c>
      <c r="G67" s="164">
        <f>IF(COUNTIF(H67:AU67,"&lt;&gt;")=0,"",SUMPRODUCT(((Recommendations[ImplStatus]="Implemented")+(Recommendations[ImplStatus]="Compensated"))*ISNUMBER(MATCH(Recommendations[Id],H67:AU67,0)))/COUNTIF(H67:AU67,"&lt;&gt;"))</f>
        <v>0</v>
      </c>
      <c r="H67" s="167" t="s">
        <v>475</v>
      </c>
      <c r="I67" s="167" t="s">
        <v>483</v>
      </c>
      <c r="J67" s="167" t="s">
        <v>491</v>
      </c>
      <c r="K67" s="167" t="s">
        <v>498</v>
      </c>
      <c r="L67" s="167" t="s">
        <v>512</v>
      </c>
      <c r="M67" s="167" t="s">
        <v>527</v>
      </c>
      <c r="N67" s="167" t="s">
        <v>535</v>
      </c>
      <c r="O67" s="167" t="s">
        <v>550</v>
      </c>
      <c r="P67" s="167" t="s">
        <v>557</v>
      </c>
      <c r="Q67" s="167" t="s">
        <v>564</v>
      </c>
      <c r="R67" s="167" t="s">
        <v>570</v>
      </c>
      <c r="S67" s="167" t="s">
        <v>576</v>
      </c>
      <c r="T67" s="167" t="s">
        <v>583</v>
      </c>
      <c r="U67" s="167" t="s">
        <v>590</v>
      </c>
      <c r="V67" s="167" t="s">
        <v>598</v>
      </c>
      <c r="W67" s="167" t="s">
        <v>605</v>
      </c>
      <c r="X67" s="167" t="s">
        <v>637</v>
      </c>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2880</v>
      </c>
      <c r="B68" s="151" t="s">
        <v>2538</v>
      </c>
      <c r="C68" s="152" t="s">
        <v>2950</v>
      </c>
      <c r="D68" s="155" t="s">
        <v>2951</v>
      </c>
      <c r="E68" s="158" t="s">
        <v>2952</v>
      </c>
      <c r="F68" s="161" t="s">
        <v>2772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2880</v>
      </c>
      <c r="B69" s="151" t="s">
        <v>2538</v>
      </c>
      <c r="C69" s="152" t="s">
        <v>2953</v>
      </c>
      <c r="D69" s="155" t="s">
        <v>2954</v>
      </c>
      <c r="E69" s="158" t="s">
        <v>2955</v>
      </c>
      <c r="F69" s="161" t="s">
        <v>2776</v>
      </c>
      <c r="G69" s="164">
        <f>IF(COUNTIF(H69:AU69,"&lt;&gt;")=0,"",SUMPRODUCT(((Recommendations[ImplStatus]="Implemented")+(Recommendations[ImplStatus]="Compensated"))*ISNUMBER(MATCH(Recommendations[Id],H69:AU69,0)))/COUNTIF(H69:AU69,"&lt;&gt;"))</f>
        <v>0</v>
      </c>
      <c r="H69" s="167" t="s">
        <v>637</v>
      </c>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2880</v>
      </c>
      <c r="B70" s="151" t="s">
        <v>2538</v>
      </c>
      <c r="C70" s="152" t="s">
        <v>2956</v>
      </c>
      <c r="D70" s="155" t="s">
        <v>2957</v>
      </c>
      <c r="E70" s="158" t="s">
        <v>2958</v>
      </c>
      <c r="F70" s="161" t="s">
        <v>2772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2880</v>
      </c>
      <c r="B71" s="151" t="s">
        <v>2538</v>
      </c>
      <c r="C71" s="152" t="s">
        <v>2959</v>
      </c>
      <c r="D71" s="155" t="s">
        <v>2960</v>
      </c>
      <c r="E71" s="158" t="s">
        <v>2961</v>
      </c>
      <c r="F71" s="161" t="s">
        <v>2772</v>
      </c>
      <c r="G71" s="164">
        <f>IF(COUNTIF(H71:AU71,"&lt;&gt;")=0,"",SUMPRODUCT(((Recommendations[ImplStatus]="Implemented")+(Recommendations[ImplStatus]="Compensated"))*ISNUMBER(MATCH(Recommendations[Id],H71:AU71,0)))/COUNTIF(H71:AU71,"&lt;&gt;"))</f>
        <v>0</v>
      </c>
      <c r="H71" s="167" t="s">
        <v>631</v>
      </c>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2880</v>
      </c>
      <c r="B72" s="151" t="s">
        <v>2538</v>
      </c>
      <c r="C72" s="152" t="s">
        <v>2962</v>
      </c>
      <c r="D72" s="155" t="s">
        <v>2963</v>
      </c>
      <c r="E72" s="158" t="s">
        <v>2964</v>
      </c>
      <c r="F72" s="161" t="s">
        <v>2772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2880</v>
      </c>
      <c r="B73" s="151" t="s">
        <v>2538</v>
      </c>
      <c r="C73" s="152" t="s">
        <v>2965</v>
      </c>
      <c r="D73" s="155" t="s">
        <v>2966</v>
      </c>
      <c r="E73" s="158" t="s">
        <v>2967</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2880</v>
      </c>
      <c r="B74" s="151" t="s">
        <v>2538</v>
      </c>
      <c r="C74" s="152" t="s">
        <v>2968</v>
      </c>
      <c r="D74" s="155" t="s">
        <v>2969</v>
      </c>
      <c r="E74" s="158" t="s">
        <v>2970</v>
      </c>
      <c r="F74" s="161" t="s">
        <v>2776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2880</v>
      </c>
      <c r="B75" s="151" t="s">
        <v>2538</v>
      </c>
      <c r="C75" s="152" t="s">
        <v>2971</v>
      </c>
      <c r="D75" s="155" t="s">
        <v>2972</v>
      </c>
      <c r="E75" s="158" t="s">
        <v>2973</v>
      </c>
      <c r="F75" s="161" t="s">
        <v>2786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2880</v>
      </c>
      <c r="B76" s="151" t="s">
        <v>2538</v>
      </c>
      <c r="C76" s="152" t="s">
        <v>2974</v>
      </c>
      <c r="D76" s="155" t="s">
        <v>2975</v>
      </c>
      <c r="E76" s="158" t="s">
        <v>2976</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2880</v>
      </c>
      <c r="B77" s="150" t="s">
        <v>2808</v>
      </c>
      <c r="C77" s="148" t="s">
        <v>2977</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2880</v>
      </c>
      <c r="B78" s="151" t="s">
        <v>2808</v>
      </c>
      <c r="C78" s="152" t="s">
        <v>2978</v>
      </c>
      <c r="D78" s="155" t="s">
        <v>2979</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2880</v>
      </c>
      <c r="B79" s="151" t="s">
        <v>2808</v>
      </c>
      <c r="C79" s="152" t="s">
        <v>2980</v>
      </c>
      <c r="D79" s="155" t="s">
        <v>2981</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2880</v>
      </c>
      <c r="B80" s="151" t="s">
        <v>2808</v>
      </c>
      <c r="C80" s="152" t="s">
        <v>2982</v>
      </c>
      <c r="D80" s="155" t="s">
        <v>2983</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2880</v>
      </c>
      <c r="B81" s="150" t="s">
        <v>2736</v>
      </c>
      <c r="C81" s="148" t="s">
        <v>2984</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2880</v>
      </c>
      <c r="B82" s="151" t="s">
        <v>2736</v>
      </c>
      <c r="C82" s="152" t="s">
        <v>2985</v>
      </c>
      <c r="D82" s="155" t="s">
        <v>2986</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2880</v>
      </c>
      <c r="B83" s="151" t="s">
        <v>2736</v>
      </c>
      <c r="C83" s="152" t="s">
        <v>2987</v>
      </c>
      <c r="D83" s="155" t="s">
        <v>2988</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2880</v>
      </c>
      <c r="B84" s="151" t="s">
        <v>2736</v>
      </c>
      <c r="C84" s="152" t="s">
        <v>2989</v>
      </c>
      <c r="D84" s="155" t="s">
        <v>2990</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2880</v>
      </c>
      <c r="B85" s="151" t="s">
        <v>2736</v>
      </c>
      <c r="C85" s="152" t="s">
        <v>2991</v>
      </c>
      <c r="D85" s="155" t="s">
        <v>2992</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2880</v>
      </c>
      <c r="B86" s="151" t="s">
        <v>2736</v>
      </c>
      <c r="C86" s="152" t="s">
        <v>2993</v>
      </c>
      <c r="D86" s="155" t="s">
        <v>2994</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2995</v>
      </c>
      <c r="B87" s="149" t="s">
        <v>25</v>
      </c>
      <c r="C87" s="147" t="s">
        <v>2996</v>
      </c>
      <c r="D87" s="153" t="s">
        <v>2997</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2995</v>
      </c>
      <c r="B88" s="150" t="s">
        <v>2998</v>
      </c>
      <c r="C88" s="148" t="s">
        <v>2999</v>
      </c>
      <c r="D88" s="154" t="s">
        <v>3000</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2995</v>
      </c>
      <c r="B89" s="151" t="s">
        <v>2998</v>
      </c>
      <c r="C89" s="152" t="s">
        <v>3001</v>
      </c>
      <c r="D89" s="155" t="s">
        <v>3002</v>
      </c>
      <c r="E89" s="158" t="s">
        <v>3003</v>
      </c>
      <c r="F89" s="161" t="s">
        <v>2772</v>
      </c>
      <c r="G89" s="164">
        <f>IF(COUNTIF(H89:AU89,"&lt;&gt;")=0,"",SUMPRODUCT(((Recommendations[ImplStatus]="Implemented")+(Recommendations[ImplStatus]="Compensated"))*ISNUMBER(MATCH(Recommendations[Id],H89:AU89,0)))/COUNTIF(H89:AU89,"&lt;&gt;"))</f>
        <v>0</v>
      </c>
      <c r="H89" s="167" t="s">
        <v>61</v>
      </c>
      <c r="I89" s="167" t="s">
        <v>102</v>
      </c>
      <c r="J89" s="167" t="s">
        <v>152</v>
      </c>
      <c r="K89" s="167" t="s">
        <v>170</v>
      </c>
      <c r="L89" s="167" t="s">
        <v>653</v>
      </c>
      <c r="M89" s="167" t="s">
        <v>660</v>
      </c>
      <c r="N89" s="167" t="s">
        <v>665</v>
      </c>
      <c r="O89" s="167" t="s">
        <v>672</v>
      </c>
      <c r="P89" s="167" t="s">
        <v>705</v>
      </c>
      <c r="Q89" s="167" t="s">
        <v>718</v>
      </c>
      <c r="R89" s="167" t="s">
        <v>786</v>
      </c>
      <c r="S89" s="167" t="s">
        <v>793</v>
      </c>
      <c r="T89" s="167" t="s">
        <v>800</v>
      </c>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2995</v>
      </c>
      <c r="B90" s="151" t="s">
        <v>2998</v>
      </c>
      <c r="C90" s="152" t="s">
        <v>3004</v>
      </c>
      <c r="D90" s="155" t="s">
        <v>3005</v>
      </c>
      <c r="E90" s="158" t="s">
        <v>3006</v>
      </c>
      <c r="F90" s="161" t="s">
        <v>2776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2995</v>
      </c>
      <c r="B91" s="151" t="s">
        <v>2998</v>
      </c>
      <c r="C91" s="152" t="s">
        <v>3007</v>
      </c>
      <c r="D91" s="155" t="s">
        <v>3008</v>
      </c>
      <c r="E91" s="158" t="s">
        <v>3009</v>
      </c>
      <c r="F91" s="161" t="s">
        <v>2772</v>
      </c>
      <c r="G91" s="164">
        <f>IF(COUNTIF(H91:AU91,"&lt;&gt;")=0,"",SUMPRODUCT(((Recommendations[ImplStatus]="Implemented")+(Recommendations[ImplStatus]="Compensated"))*ISNUMBER(MATCH(Recommendations[Id],H91:AU91,0)))/COUNTIF(H91:AU91,"&lt;&gt;"))</f>
        <v>0</v>
      </c>
      <c r="H91" s="167" t="s">
        <v>47</v>
      </c>
      <c r="I91" s="167" t="s">
        <v>110</v>
      </c>
      <c r="J91" s="167" t="s">
        <v>117</v>
      </c>
      <c r="K91" s="167" t="s">
        <v>124</v>
      </c>
      <c r="L91" s="167" t="s">
        <v>131</v>
      </c>
      <c r="M91" s="167" t="s">
        <v>138</v>
      </c>
      <c r="N91" s="167" t="s">
        <v>418</v>
      </c>
      <c r="O91" s="167" t="s">
        <v>726</v>
      </c>
      <c r="P91" s="167" t="s">
        <v>800</v>
      </c>
      <c r="Q91" s="167" t="s">
        <v>829</v>
      </c>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2995</v>
      </c>
      <c r="B92" s="151" t="s">
        <v>2998</v>
      </c>
      <c r="C92" s="152" t="s">
        <v>3010</v>
      </c>
      <c r="D92" s="155" t="s">
        <v>3011</v>
      </c>
      <c r="E92" s="158" t="s">
        <v>3012</v>
      </c>
      <c r="F92" s="161" t="s">
        <v>2772</v>
      </c>
      <c r="G92" s="164">
        <f>IF(COUNTIF(H92:AU92,"&lt;&gt;")=0,"",SUMPRODUCT(((Recommendations[ImplStatus]="Implemented")+(Recommendations[ImplStatus]="Compensated"))*ISNUMBER(MATCH(Recommendations[Id],H92:AU92,0)))/COUNTIF(H92:AU92,"&lt;&gt;"))</f>
        <v>0</v>
      </c>
      <c r="H92" s="167" t="s">
        <v>146</v>
      </c>
      <c r="I92" s="167" t="s">
        <v>159</v>
      </c>
      <c r="J92" s="167" t="s">
        <v>166</v>
      </c>
      <c r="K92" s="167" t="s">
        <v>177</v>
      </c>
      <c r="L92" s="167" t="s">
        <v>184</v>
      </c>
      <c r="M92" s="167" t="s">
        <v>191</v>
      </c>
      <c r="N92" s="167" t="s">
        <v>684</v>
      </c>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2995</v>
      </c>
      <c r="B93" s="151" t="s">
        <v>2998</v>
      </c>
      <c r="C93" s="152" t="s">
        <v>3013</v>
      </c>
      <c r="D93" s="155" t="s">
        <v>3014</v>
      </c>
      <c r="E93" s="158" t="s">
        <v>3015</v>
      </c>
      <c r="F93" s="161" t="s">
        <v>2772</v>
      </c>
      <c r="G93" s="164">
        <f>IF(COUNTIF(H93:AU93,"&lt;&gt;")=0,"",SUMPRODUCT(((Recommendations[ImplStatus]="Implemented")+(Recommendations[ImplStatus]="Compensated"))*ISNUMBER(MATCH(Recommendations[Id],H93:AU93,0)))/COUNTIF(H93:AU93,"&lt;&gt;"))</f>
        <v>0</v>
      </c>
      <c r="H93" s="167" t="s">
        <v>47</v>
      </c>
      <c r="I93" s="167" t="s">
        <v>54</v>
      </c>
      <c r="J93" s="167" t="s">
        <v>61</v>
      </c>
      <c r="K93" s="167" t="s">
        <v>102</v>
      </c>
      <c r="L93" s="167" t="s">
        <v>110</v>
      </c>
      <c r="M93" s="167" t="s">
        <v>146</v>
      </c>
      <c r="N93" s="167" t="s">
        <v>152</v>
      </c>
      <c r="O93" s="167" t="s">
        <v>159</v>
      </c>
      <c r="P93" s="167" t="s">
        <v>166</v>
      </c>
      <c r="Q93" s="167" t="s">
        <v>170</v>
      </c>
      <c r="R93" s="167" t="s">
        <v>177</v>
      </c>
      <c r="S93" s="167" t="s">
        <v>184</v>
      </c>
      <c r="T93" s="167" t="s">
        <v>191</v>
      </c>
      <c r="U93" s="167" t="s">
        <v>198</v>
      </c>
      <c r="V93" s="167" t="s">
        <v>205</v>
      </c>
      <c r="W93" s="167" t="s">
        <v>212</v>
      </c>
      <c r="X93" s="167" t="s">
        <v>684</v>
      </c>
      <c r="Y93" s="167" t="s">
        <v>829</v>
      </c>
      <c r="Z93" s="167" t="s">
        <v>862</v>
      </c>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2995</v>
      </c>
      <c r="B94" s="151" t="s">
        <v>2998</v>
      </c>
      <c r="C94" s="152" t="s">
        <v>3016</v>
      </c>
      <c r="D94" s="155" t="s">
        <v>3017</v>
      </c>
      <c r="E94" s="158" t="s">
        <v>3018</v>
      </c>
      <c r="F94" s="161" t="s">
        <v>2776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2995</v>
      </c>
      <c r="B95" s="150" t="s">
        <v>3019</v>
      </c>
      <c r="C95" s="148" t="s">
        <v>3020</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2995</v>
      </c>
      <c r="B96" s="151" t="s">
        <v>3019</v>
      </c>
      <c r="C96" s="152" t="s">
        <v>3021</v>
      </c>
      <c r="D96" s="155" t="s">
        <v>3022</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2995</v>
      </c>
      <c r="B97" s="151" t="s">
        <v>3019</v>
      </c>
      <c r="C97" s="152" t="s">
        <v>3023</v>
      </c>
      <c r="D97" s="155" t="s">
        <v>3024</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2995</v>
      </c>
      <c r="B98" s="151" t="s">
        <v>3019</v>
      </c>
      <c r="C98" s="152" t="s">
        <v>3025</v>
      </c>
      <c r="D98" s="155" t="s">
        <v>3026</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2995</v>
      </c>
      <c r="B99" s="151" t="s">
        <v>3019</v>
      </c>
      <c r="C99" s="152" t="s">
        <v>3027</v>
      </c>
      <c r="D99" s="155" t="s">
        <v>3028</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2995</v>
      </c>
      <c r="B100" s="151" t="s">
        <v>3019</v>
      </c>
      <c r="C100" s="152" t="s">
        <v>3029</v>
      </c>
      <c r="D100" s="155" t="s">
        <v>3030</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2995</v>
      </c>
      <c r="B101" s="151" t="s">
        <v>3019</v>
      </c>
      <c r="C101" s="152" t="s">
        <v>3031</v>
      </c>
      <c r="D101" s="155" t="s">
        <v>3032</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2995</v>
      </c>
      <c r="B102" s="151" t="s">
        <v>3019</v>
      </c>
      <c r="C102" s="152" t="s">
        <v>3033</v>
      </c>
      <c r="D102" s="155" t="s">
        <v>3034</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2995</v>
      </c>
      <c r="B103" s="150" t="s">
        <v>2179</v>
      </c>
      <c r="C103" s="148" t="s">
        <v>3035</v>
      </c>
      <c r="D103" s="154" t="s">
        <v>3036</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2995</v>
      </c>
      <c r="B104" s="151" t="s">
        <v>2179</v>
      </c>
      <c r="C104" s="152" t="s">
        <v>3037</v>
      </c>
      <c r="D104" s="155" t="s">
        <v>3038</v>
      </c>
      <c r="E104" s="158" t="s">
        <v>3039</v>
      </c>
      <c r="F104" s="161" t="s">
        <v>2772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2995</v>
      </c>
      <c r="B105" s="151" t="s">
        <v>2179</v>
      </c>
      <c r="C105" s="152" t="s">
        <v>3040</v>
      </c>
      <c r="D105" s="155" t="s">
        <v>3041</v>
      </c>
      <c r="E105" s="158" t="s">
        <v>3042</v>
      </c>
      <c r="F105" s="161" t="s">
        <v>2776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2995</v>
      </c>
      <c r="B106" s="151" t="s">
        <v>2179</v>
      </c>
      <c r="C106" s="152" t="s">
        <v>3043</v>
      </c>
      <c r="D106" s="155" t="s">
        <v>3044</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2995</v>
      </c>
      <c r="B107" s="151" t="s">
        <v>2179</v>
      </c>
      <c r="C107" s="152" t="s">
        <v>3045</v>
      </c>
      <c r="D107" s="155" t="s">
        <v>3046</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2995</v>
      </c>
      <c r="B108" s="151" t="s">
        <v>2179</v>
      </c>
      <c r="C108" s="152" t="s">
        <v>3047</v>
      </c>
      <c r="D108" s="155" t="s">
        <v>3048</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2995</v>
      </c>
      <c r="B109" s="150" t="s">
        <v>3049</v>
      </c>
      <c r="C109" s="148" t="s">
        <v>3050</v>
      </c>
      <c r="D109" s="154" t="s">
        <v>3051</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2995</v>
      </c>
      <c r="B110" s="151" t="s">
        <v>3049</v>
      </c>
      <c r="C110" s="152" t="s">
        <v>3052</v>
      </c>
      <c r="D110" s="155" t="s">
        <v>3053</v>
      </c>
      <c r="E110" s="158" t="s">
        <v>3054</v>
      </c>
      <c r="F110" s="161" t="s">
        <v>2772</v>
      </c>
      <c r="G110" s="164">
        <f>IF(COUNTIF(H110:AU110,"&lt;&gt;")=0,"",SUMPRODUCT(((Recommendations[ImplStatus]="Implemented")+(Recommendations[ImplStatus]="Compensated"))*ISNUMBER(MATCH(Recommendations[Id],H110:AU110,0)))/COUNTIF(H110:AU110,"&lt;&gt;"))</f>
        <v>0</v>
      </c>
      <c r="H110" s="167" t="s">
        <v>74</v>
      </c>
      <c r="I110" s="167" t="s">
        <v>232</v>
      </c>
      <c r="J110" s="167" t="s">
        <v>653</v>
      </c>
      <c r="K110" s="167" t="s">
        <v>660</v>
      </c>
      <c r="L110" s="167" t="s">
        <v>665</v>
      </c>
      <c r="M110" s="167" t="s">
        <v>672</v>
      </c>
      <c r="N110" s="167" t="s">
        <v>677</v>
      </c>
      <c r="O110" s="167" t="s">
        <v>705</v>
      </c>
      <c r="P110" s="167" t="s">
        <v>712</v>
      </c>
      <c r="Q110" s="167" t="s">
        <v>718</v>
      </c>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2995</v>
      </c>
      <c r="B111" s="151" t="s">
        <v>3049</v>
      </c>
      <c r="C111" s="152" t="s">
        <v>3055</v>
      </c>
      <c r="D111" s="155" t="s">
        <v>3056</v>
      </c>
      <c r="E111" s="158" t="s">
        <v>3057</v>
      </c>
      <c r="F111" s="161" t="s">
        <v>2772</v>
      </c>
      <c r="G111" s="164">
        <f>IF(COUNTIF(H111:AU111,"&lt;&gt;")=0,"",SUMPRODUCT(((Recommendations[ImplStatus]="Implemented")+(Recommendations[ImplStatus]="Compensated"))*ISNUMBER(MATCH(Recommendations[Id],H111:AU111,0)))/COUNTIF(H111:AU111,"&lt;&gt;"))</f>
        <v>0</v>
      </c>
      <c r="H111" s="167" t="s">
        <v>38</v>
      </c>
      <c r="I111" s="167" t="s">
        <v>439</v>
      </c>
      <c r="J111" s="167" t="s">
        <v>749</v>
      </c>
      <c r="K111" s="167" t="s">
        <v>756</v>
      </c>
      <c r="L111" s="167" t="s">
        <v>836</v>
      </c>
      <c r="M111" s="167" t="s">
        <v>848</v>
      </c>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2995</v>
      </c>
      <c r="B112" s="151" t="s">
        <v>3049</v>
      </c>
      <c r="C112" s="152" t="s">
        <v>3058</v>
      </c>
      <c r="D112" s="155" t="s">
        <v>3059</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2995</v>
      </c>
      <c r="B113" s="151" t="s">
        <v>3049</v>
      </c>
      <c r="C113" s="152" t="s">
        <v>3060</v>
      </c>
      <c r="D113" s="155" t="s">
        <v>3061</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2995</v>
      </c>
      <c r="B114" s="151" t="s">
        <v>3049</v>
      </c>
      <c r="C114" s="152" t="s">
        <v>3062</v>
      </c>
      <c r="D114" s="155" t="s">
        <v>3063</v>
      </c>
      <c r="E114" s="158"/>
      <c r="F114" s="161" t="s">
        <v>25</v>
      </c>
      <c r="G114" s="164">
        <f>IF(COUNTIF(H114:AU114,"&lt;&gt;")=0,"",SUMPRODUCT(((Recommendations[ImplStatus]="Implemented")+(Recommendations[ImplStatus]="Compensated"))*ISNUMBER(MATCH(Recommendations[Id],H114:AU114,0)))/COUNTIF(H114:AU114,"&lt;&gt;"))</f>
        <v>0</v>
      </c>
      <c r="H114" s="167" t="s">
        <v>855</v>
      </c>
      <c r="I114" s="167" t="s">
        <v>862</v>
      </c>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2995</v>
      </c>
      <c r="B115" s="151" t="s">
        <v>3049</v>
      </c>
      <c r="C115" s="152" t="s">
        <v>3064</v>
      </c>
      <c r="D115" s="155" t="s">
        <v>3065</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2995</v>
      </c>
      <c r="B116" s="151" t="s">
        <v>3049</v>
      </c>
      <c r="C116" s="152" t="s">
        <v>3066</v>
      </c>
      <c r="D116" s="155" t="s">
        <v>3067</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2995</v>
      </c>
      <c r="B117" s="151" t="s">
        <v>3049</v>
      </c>
      <c r="C117" s="152" t="s">
        <v>3068</v>
      </c>
      <c r="D117" s="155" t="s">
        <v>3069</v>
      </c>
      <c r="E117" s="158"/>
      <c r="F117" s="161" t="s">
        <v>25</v>
      </c>
      <c r="G117" s="164">
        <f>IF(COUNTIF(H117:AU117,"&lt;&gt;")=0,"",SUMPRODUCT(((Recommendations[ImplStatus]="Implemented")+(Recommendations[ImplStatus]="Compensated"))*ISNUMBER(MATCH(Recommendations[Id],H117:AU117,0)))/COUNTIF(H117:AU117,"&lt;&gt;"))</f>
        <v>0</v>
      </c>
      <c r="H117" s="167" t="s">
        <v>198</v>
      </c>
      <c r="I117" s="167" t="s">
        <v>359</v>
      </c>
      <c r="J117" s="167" t="s">
        <v>869</v>
      </c>
      <c r="K117" s="167" t="s">
        <v>876</v>
      </c>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2995</v>
      </c>
      <c r="B118" s="151" t="s">
        <v>3049</v>
      </c>
      <c r="C118" s="152" t="s">
        <v>3070</v>
      </c>
      <c r="D118" s="155" t="s">
        <v>3071</v>
      </c>
      <c r="E118" s="158" t="s">
        <v>3072</v>
      </c>
      <c r="F118" s="161" t="s">
        <v>2772</v>
      </c>
      <c r="G118" s="164">
        <f>IF(COUNTIF(H118:AU118,"&lt;&gt;")=0,"",SUMPRODUCT(((Recommendations[ImplStatus]="Implemented")+(Recommendations[ImplStatus]="Compensated"))*ISNUMBER(MATCH(Recommendations[Id],H118:AU118,0)))/COUNTIF(H118:AU118,"&lt;&gt;"))</f>
        <v>0</v>
      </c>
      <c r="H118" s="167" t="s">
        <v>677</v>
      </c>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2995</v>
      </c>
      <c r="B119" s="151" t="s">
        <v>3049</v>
      </c>
      <c r="C119" s="152" t="s">
        <v>3073</v>
      </c>
      <c r="D119" s="155" t="s">
        <v>3074</v>
      </c>
      <c r="E119" s="158" t="s">
        <v>3075</v>
      </c>
      <c r="F119" s="161" t="s">
        <v>2772</v>
      </c>
      <c r="G119" s="164">
        <f>IF(COUNTIF(H119:AU119,"&lt;&gt;")=0,"",SUMPRODUCT(((Recommendations[ImplStatus]="Implemented")+(Recommendations[ImplStatus]="Compensated"))*ISNUMBER(MATCH(Recommendations[Id],H119:AU119,0)))/COUNTIF(H119:AU119,"&lt;&gt;"))</f>
        <v>0</v>
      </c>
      <c r="H119" s="167" t="s">
        <v>742</v>
      </c>
      <c r="I119" s="167" t="s">
        <v>764</v>
      </c>
      <c r="J119" s="167" t="s">
        <v>771</v>
      </c>
      <c r="K119" s="167" t="s">
        <v>778</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2995</v>
      </c>
      <c r="B120" s="150" t="s">
        <v>3076</v>
      </c>
      <c r="C120" s="148" t="s">
        <v>3077</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2995</v>
      </c>
      <c r="B121" s="151" t="s">
        <v>3076</v>
      </c>
      <c r="C121" s="152" t="s">
        <v>3078</v>
      </c>
      <c r="D121" s="155" t="s">
        <v>3079</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2995</v>
      </c>
      <c r="B122" s="151" t="s">
        <v>3076</v>
      </c>
      <c r="C122" s="152" t="s">
        <v>3080</v>
      </c>
      <c r="D122" s="155" t="s">
        <v>3081</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2995</v>
      </c>
      <c r="B123" s="151" t="s">
        <v>3076</v>
      </c>
      <c r="C123" s="152" t="s">
        <v>3082</v>
      </c>
      <c r="D123" s="155" t="s">
        <v>3083</v>
      </c>
      <c r="E123" s="158"/>
      <c r="F123" s="161" t="s">
        <v>25</v>
      </c>
      <c r="G123" s="164">
        <f>IF(COUNTIF(H123:AU123,"&lt;&gt;")=0,"",SUMPRODUCT(((Recommendations[ImplStatus]="Implemented")+(Recommendations[ImplStatus]="Compensated"))*ISNUMBER(MATCH(Recommendations[Id],H123:AU123,0)))/COUNTIF(H123:AU123,"&lt;&gt;"))</f>
        <v>0</v>
      </c>
      <c r="H123" s="167" t="s">
        <v>359</v>
      </c>
      <c r="I123" s="167" t="s">
        <v>869</v>
      </c>
      <c r="J123" s="167" t="s">
        <v>876</v>
      </c>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2995</v>
      </c>
      <c r="B124" s="151" t="s">
        <v>3076</v>
      </c>
      <c r="C124" s="152" t="s">
        <v>3084</v>
      </c>
      <c r="D124" s="155" t="s">
        <v>3085</v>
      </c>
      <c r="E124" s="158"/>
      <c r="F124" s="161" t="s">
        <v>25</v>
      </c>
      <c r="G124" s="164">
        <f>IF(COUNTIF(H124:AU124,"&lt;&gt;")=0,"",SUMPRODUCT(((Recommendations[ImplStatus]="Implemented")+(Recommendations[ImplStatus]="Compensated"))*ISNUMBER(MATCH(Recommendations[Id],H124:AU124,0)))/COUNTIF(H124:AU124,"&lt;&gt;"))</f>
        <v>0</v>
      </c>
      <c r="H124" s="167" t="s">
        <v>742</v>
      </c>
      <c r="I124" s="167" t="s">
        <v>764</v>
      </c>
      <c r="J124" s="167" t="s">
        <v>771</v>
      </c>
      <c r="K124" s="167" t="s">
        <v>778</v>
      </c>
      <c r="L124" s="167" t="s">
        <v>882</v>
      </c>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2995</v>
      </c>
      <c r="B125" s="151" t="s">
        <v>3076</v>
      </c>
      <c r="C125" s="152" t="s">
        <v>3086</v>
      </c>
      <c r="D125" s="155" t="s">
        <v>3087</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2995</v>
      </c>
      <c r="B126" s="151" t="s">
        <v>3076</v>
      </c>
      <c r="C126" s="152" t="s">
        <v>3088</v>
      </c>
      <c r="D126" s="155" t="s">
        <v>3089</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2995</v>
      </c>
      <c r="B127" s="151" t="s">
        <v>3076</v>
      </c>
      <c r="C127" s="152" t="s">
        <v>3090</v>
      </c>
      <c r="D127" s="155" t="s">
        <v>3091</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2995</v>
      </c>
      <c r="B128" s="151" t="s">
        <v>3076</v>
      </c>
      <c r="C128" s="152" t="s">
        <v>3092</v>
      </c>
      <c r="D128" s="155" t="s">
        <v>3093</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2995</v>
      </c>
      <c r="B129" s="151" t="s">
        <v>3076</v>
      </c>
      <c r="C129" s="152" t="s">
        <v>3094</v>
      </c>
      <c r="D129" s="155" t="s">
        <v>3095</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2995</v>
      </c>
      <c r="B130" s="151" t="s">
        <v>3076</v>
      </c>
      <c r="C130" s="152" t="s">
        <v>3096</v>
      </c>
      <c r="D130" s="155" t="s">
        <v>3097</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2995</v>
      </c>
      <c r="B131" s="151" t="s">
        <v>3076</v>
      </c>
      <c r="C131" s="152" t="s">
        <v>3098</v>
      </c>
      <c r="D131" s="155" t="s">
        <v>3099</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2995</v>
      </c>
      <c r="B132" s="151" t="s">
        <v>3076</v>
      </c>
      <c r="C132" s="152" t="s">
        <v>3100</v>
      </c>
      <c r="D132" s="155" t="s">
        <v>3101</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2995</v>
      </c>
      <c r="B133" s="150" t="s">
        <v>3102</v>
      </c>
      <c r="C133" s="148" t="s">
        <v>3103</v>
      </c>
      <c r="D133" s="154" t="s">
        <v>3104</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2995</v>
      </c>
      <c r="B134" s="151" t="s">
        <v>3102</v>
      </c>
      <c r="C134" s="152" t="s">
        <v>3105</v>
      </c>
      <c r="D134" s="155" t="s">
        <v>3106</v>
      </c>
      <c r="E134" s="158" t="s">
        <v>3107</v>
      </c>
      <c r="F134" s="161" t="s">
        <v>2776</v>
      </c>
      <c r="G134" s="164">
        <f>IF(COUNTIF(H134:AU134,"&lt;&gt;")=0,"",SUMPRODUCT(((Recommendations[ImplStatus]="Implemented")+(Recommendations[ImplStatus]="Compensated"))*ISNUMBER(MATCH(Recommendations[Id],H134:AU134,0)))/COUNTIF(H134:AU134,"&lt;&gt;"))</f>
        <v>0</v>
      </c>
      <c r="H134" s="167" t="s">
        <v>18</v>
      </c>
      <c r="I134" s="167" t="s">
        <v>31</v>
      </c>
      <c r="J134" s="167" t="s">
        <v>81</v>
      </c>
      <c r="K134" s="167" t="s">
        <v>88</v>
      </c>
      <c r="L134" s="167" t="s">
        <v>95</v>
      </c>
      <c r="M134" s="167" t="s">
        <v>367</v>
      </c>
      <c r="N134" s="167" t="s">
        <v>373</v>
      </c>
      <c r="O134" s="167" t="s">
        <v>379</v>
      </c>
      <c r="P134" s="167" t="s">
        <v>385</v>
      </c>
      <c r="Q134" s="167" t="s">
        <v>418</v>
      </c>
      <c r="R134" s="167" t="s">
        <v>432</v>
      </c>
      <c r="S134" s="167" t="s">
        <v>467</v>
      </c>
      <c r="T134" s="167" t="s">
        <v>691</v>
      </c>
      <c r="U134" s="167" t="s">
        <v>698</v>
      </c>
      <c r="V134" s="167" t="s">
        <v>726</v>
      </c>
      <c r="W134" s="167" t="s">
        <v>734</v>
      </c>
      <c r="X134" s="167" t="s">
        <v>808</v>
      </c>
      <c r="Y134" s="167" t="s">
        <v>814</v>
      </c>
      <c r="Z134" s="167" t="s">
        <v>821</v>
      </c>
      <c r="AA134" s="167" t="s">
        <v>842</v>
      </c>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2995</v>
      </c>
      <c r="B135" s="151" t="s">
        <v>3102</v>
      </c>
      <c r="C135" s="152" t="s">
        <v>3108</v>
      </c>
      <c r="D135" s="155" t="s">
        <v>3109</v>
      </c>
      <c r="E135" s="158" t="s">
        <v>3110</v>
      </c>
      <c r="F135" s="161" t="s">
        <v>2776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2995</v>
      </c>
      <c r="B136" s="151" t="s">
        <v>3102</v>
      </c>
      <c r="C136" s="152" t="s">
        <v>3111</v>
      </c>
      <c r="D136" s="155" t="s">
        <v>3112</v>
      </c>
      <c r="E136" s="158" t="s">
        <v>3113</v>
      </c>
      <c r="F136" s="161" t="s">
        <v>2772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2995</v>
      </c>
      <c r="B137" s="151" t="s">
        <v>3102</v>
      </c>
      <c r="C137" s="152" t="s">
        <v>3114</v>
      </c>
      <c r="D137" s="155" t="s">
        <v>3115</v>
      </c>
      <c r="E137" s="158" t="s">
        <v>3116</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2995</v>
      </c>
      <c r="B138" s="150" t="s">
        <v>2412</v>
      </c>
      <c r="C138" s="148" t="s">
        <v>3117</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2995</v>
      </c>
      <c r="B139" s="151" t="s">
        <v>2412</v>
      </c>
      <c r="C139" s="152" t="s">
        <v>3118</v>
      </c>
      <c r="D139" s="155" t="s">
        <v>3119</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2995</v>
      </c>
      <c r="B140" s="151" t="s">
        <v>2412</v>
      </c>
      <c r="C140" s="152" t="s">
        <v>3120</v>
      </c>
      <c r="D140" s="155" t="s">
        <v>3121</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2995</v>
      </c>
      <c r="B141" s="150" t="s">
        <v>3122</v>
      </c>
      <c r="C141" s="148" t="s">
        <v>3123</v>
      </c>
      <c r="D141" s="154" t="s">
        <v>3124</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2995</v>
      </c>
      <c r="B142" s="151" t="s">
        <v>3122</v>
      </c>
      <c r="C142" s="152" t="s">
        <v>3125</v>
      </c>
      <c r="D142" s="155" t="s">
        <v>3126</v>
      </c>
      <c r="E142" s="158" t="s">
        <v>3127</v>
      </c>
      <c r="F142" s="161" t="s">
        <v>2772</v>
      </c>
      <c r="G142" s="164">
        <f>IF(COUNTIF(H142:AU142,"&lt;&gt;")=0,"",SUMPRODUCT(((Recommendations[ImplStatus]="Implemented")+(Recommendations[ImplStatus]="Compensated"))*ISNUMBER(MATCH(Recommendations[Id],H142:AU142,0)))/COUNTIF(H142:AU142,"&lt;&gt;"))</f>
        <v>0</v>
      </c>
      <c r="H142" s="167" t="s">
        <v>446</v>
      </c>
      <c r="I142" s="167" t="s">
        <v>605</v>
      </c>
      <c r="J142" s="167" t="s">
        <v>749</v>
      </c>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2995</v>
      </c>
      <c r="B143" s="151" t="s">
        <v>3122</v>
      </c>
      <c r="C143" s="152" t="s">
        <v>3128</v>
      </c>
      <c r="D143" s="155" t="s">
        <v>3129</v>
      </c>
      <c r="E143" s="158" t="s">
        <v>3130</v>
      </c>
      <c r="F143" s="161" t="s">
        <v>2772</v>
      </c>
      <c r="G143" s="164">
        <f>IF(COUNTIF(H143:AU143,"&lt;&gt;")=0,"",SUMPRODUCT(((Recommendations[ImplStatus]="Implemented")+(Recommendations[ImplStatus]="Compensated"))*ISNUMBER(MATCH(Recommendations[Id],H143:AU143,0)))/COUNTIF(H143:AU143,"&lt;&gt;"))</f>
        <v>0</v>
      </c>
      <c r="H143" s="167" t="s">
        <v>446</v>
      </c>
      <c r="I143" s="167" t="s">
        <v>598</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2995</v>
      </c>
      <c r="B144" s="151" t="s">
        <v>3122</v>
      </c>
      <c r="C144" s="152" t="s">
        <v>3131</v>
      </c>
      <c r="D144" s="155" t="s">
        <v>3132</v>
      </c>
      <c r="E144" s="158" t="s">
        <v>3133</v>
      </c>
      <c r="F144" s="161" t="s">
        <v>2776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2995</v>
      </c>
      <c r="B145" s="151" t="s">
        <v>3122</v>
      </c>
      <c r="C145" s="152" t="s">
        <v>3134</v>
      </c>
      <c r="D145" s="155" t="s">
        <v>3135</v>
      </c>
      <c r="E145" s="158" t="s">
        <v>3136</v>
      </c>
      <c r="F145" s="161" t="s">
        <v>2772</v>
      </c>
      <c r="G145" s="164">
        <f>IF(COUNTIF(H145:AU145,"&lt;&gt;")=0,"",SUMPRODUCT(((Recommendations[ImplStatus]="Implemented")+(Recommendations[ImplStatus]="Compensated"))*ISNUMBER(MATCH(Recommendations[Id],H145:AU145,0)))/COUNTIF(H145:AU145,"&lt;&gt;"))</f>
        <v>0</v>
      </c>
      <c r="H145" s="167" t="s">
        <v>68</v>
      </c>
      <c r="I145" s="167" t="s">
        <v>220</v>
      </c>
      <c r="J145" s="167" t="s">
        <v>226</v>
      </c>
      <c r="K145" s="167" t="s">
        <v>236</v>
      </c>
      <c r="L145" s="167" t="s">
        <v>243</v>
      </c>
      <c r="M145" s="167" t="s">
        <v>250</v>
      </c>
      <c r="N145" s="167" t="s">
        <v>256</v>
      </c>
      <c r="O145" s="167" t="s">
        <v>263</v>
      </c>
      <c r="P145" s="167" t="s">
        <v>269</v>
      </c>
      <c r="Q145" s="167" t="s">
        <v>336</v>
      </c>
      <c r="R145" s="167" t="s">
        <v>344</v>
      </c>
      <c r="S145" s="167" t="s">
        <v>351</v>
      </c>
      <c r="T145" s="167" t="s">
        <v>391</v>
      </c>
      <c r="U145" s="167" t="s">
        <v>398</v>
      </c>
      <c r="V145" s="167" t="s">
        <v>411</v>
      </c>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2995</v>
      </c>
      <c r="B146" s="151" t="s">
        <v>3122</v>
      </c>
      <c r="C146" s="152" t="s">
        <v>3137</v>
      </c>
      <c r="D146" s="155" t="s">
        <v>3138</v>
      </c>
      <c r="E146" s="158" t="s">
        <v>3139</v>
      </c>
      <c r="F146" s="161" t="s">
        <v>2772</v>
      </c>
      <c r="G146" s="164">
        <f>IF(COUNTIF(H146:AU146,"&lt;&gt;")=0,"",SUMPRODUCT(((Recommendations[ImplStatus]="Implemented")+(Recommendations[ImplStatus]="Compensated"))*ISNUMBER(MATCH(Recommendations[Id],H146:AU146,0)))/COUNTIF(H146:AU146,"&lt;&gt;"))</f>
        <v>0</v>
      </c>
      <c r="H146" s="167" t="s">
        <v>505</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2995</v>
      </c>
      <c r="B147" s="151" t="s">
        <v>3122</v>
      </c>
      <c r="C147" s="152" t="s">
        <v>3140</v>
      </c>
      <c r="D147" s="155" t="s">
        <v>3141</v>
      </c>
      <c r="E147" s="158" t="s">
        <v>3142</v>
      </c>
      <c r="F147" s="161" t="s">
        <v>2772</v>
      </c>
      <c r="G147" s="164">
        <f>IF(COUNTIF(H147:AU147,"&lt;&gt;")=0,"",SUMPRODUCT(((Recommendations[ImplStatus]="Implemented")+(Recommendations[ImplStatus]="Compensated"))*ISNUMBER(MATCH(Recommendations[Id],H147:AU147,0)))/COUNTIF(H147:AU147,"&lt;&gt;"))</f>
        <v>0</v>
      </c>
      <c r="H147" s="167" t="s">
        <v>425</v>
      </c>
      <c r="I147" s="167" t="s">
        <v>453</v>
      </c>
      <c r="J147" s="167" t="s">
        <v>460</v>
      </c>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2995</v>
      </c>
      <c r="B148" s="150" t="s">
        <v>3143</v>
      </c>
      <c r="C148" s="148" t="s">
        <v>3144</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2995</v>
      </c>
      <c r="B149" s="151" t="s">
        <v>3143</v>
      </c>
      <c r="C149" s="152" t="s">
        <v>3145</v>
      </c>
      <c r="D149" s="155" t="s">
        <v>3146</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2995</v>
      </c>
      <c r="B150" s="151" t="s">
        <v>3143</v>
      </c>
      <c r="C150" s="152" t="s">
        <v>3147</v>
      </c>
      <c r="D150" s="155" t="s">
        <v>3148</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2995</v>
      </c>
      <c r="B151" s="151" t="s">
        <v>3143</v>
      </c>
      <c r="C151" s="152" t="s">
        <v>3149</v>
      </c>
      <c r="D151" s="155" t="s">
        <v>3150</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2995</v>
      </c>
      <c r="B152" s="151" t="s">
        <v>3143</v>
      </c>
      <c r="C152" s="152" t="s">
        <v>3151</v>
      </c>
      <c r="D152" s="155" t="s">
        <v>3152</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2995</v>
      </c>
      <c r="B153" s="151" t="s">
        <v>3143</v>
      </c>
      <c r="C153" s="152" t="s">
        <v>3153</v>
      </c>
      <c r="D153" s="155" t="s">
        <v>3154</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3155</v>
      </c>
      <c r="B154" s="149" t="s">
        <v>25</v>
      </c>
      <c r="C154" s="147" t="s">
        <v>3156</v>
      </c>
      <c r="D154" s="153" t="s">
        <v>3157</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3155</v>
      </c>
      <c r="B155" s="150" t="s">
        <v>3158</v>
      </c>
      <c r="C155" s="148" t="s">
        <v>3159</v>
      </c>
      <c r="D155" s="154" t="s">
        <v>3160</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3155</v>
      </c>
      <c r="B156" s="151" t="s">
        <v>3158</v>
      </c>
      <c r="C156" s="152" t="s">
        <v>3161</v>
      </c>
      <c r="D156" s="155" t="s">
        <v>3162</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3155</v>
      </c>
      <c r="B157" s="151" t="s">
        <v>3158</v>
      </c>
      <c r="C157" s="152" t="s">
        <v>3163</v>
      </c>
      <c r="D157" s="155" t="s">
        <v>3164</v>
      </c>
      <c r="E157" s="158" t="s">
        <v>3165</v>
      </c>
      <c r="F157" s="161" t="s">
        <v>2772</v>
      </c>
      <c r="G157" s="164">
        <f>IF(COUNTIF(H157:AU157,"&lt;&gt;")=0,"",SUMPRODUCT(((Recommendations[ImplStatus]="Implemented")+(Recommendations[ImplStatus]="Compensated"))*ISNUMBER(MATCH(Recommendations[Id],H157:AU157,0)))/COUNTIF(H157:AU157,"&lt;&gt;"))</f>
        <v>0</v>
      </c>
      <c r="H157" s="167" t="s">
        <v>277</v>
      </c>
      <c r="I157" s="167" t="s">
        <v>283</v>
      </c>
      <c r="J157" s="167" t="s">
        <v>288</v>
      </c>
      <c r="K157" s="167" t="s">
        <v>293</v>
      </c>
      <c r="L157" s="167" t="s">
        <v>298</v>
      </c>
      <c r="M157" s="167" t="s">
        <v>303</v>
      </c>
      <c r="N157" s="167" t="s">
        <v>308</v>
      </c>
      <c r="O157" s="167" t="s">
        <v>314</v>
      </c>
      <c r="P157" s="167" t="s">
        <v>319</v>
      </c>
      <c r="Q157" s="167" t="s">
        <v>324</v>
      </c>
      <c r="R157" s="167" t="s">
        <v>329</v>
      </c>
      <c r="S157" s="167" t="s">
        <v>542</v>
      </c>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3155</v>
      </c>
      <c r="B158" s="151" t="s">
        <v>3158</v>
      </c>
      <c r="C158" s="152" t="s">
        <v>3166</v>
      </c>
      <c r="D158" s="155" t="s">
        <v>3167</v>
      </c>
      <c r="E158" s="158" t="s">
        <v>3168</v>
      </c>
      <c r="F158" s="161" t="s">
        <v>2772</v>
      </c>
      <c r="G158" s="164">
        <f>IF(COUNTIF(H158:AU158,"&lt;&gt;")=0,"",SUMPRODUCT(((Recommendations[ImplStatus]="Implemented")+(Recommendations[ImplStatus]="Compensated"))*ISNUMBER(MATCH(Recommendations[Id],H158:AU158,0)))/COUNTIF(H158:AU158,"&lt;&gt;"))</f>
        <v>0</v>
      </c>
      <c r="H158" s="167" t="s">
        <v>68</v>
      </c>
      <c r="I158" s="167" t="s">
        <v>220</v>
      </c>
      <c r="J158" s="167" t="s">
        <v>226</v>
      </c>
      <c r="K158" s="167" t="s">
        <v>236</v>
      </c>
      <c r="L158" s="167" t="s">
        <v>243</v>
      </c>
      <c r="M158" s="167" t="s">
        <v>250</v>
      </c>
      <c r="N158" s="167" t="s">
        <v>256</v>
      </c>
      <c r="O158" s="167" t="s">
        <v>263</v>
      </c>
      <c r="P158" s="167" t="s">
        <v>269</v>
      </c>
      <c r="Q158" s="167" t="s">
        <v>336</v>
      </c>
      <c r="R158" s="167" t="s">
        <v>344</v>
      </c>
      <c r="S158" s="167" t="s">
        <v>351</v>
      </c>
      <c r="T158" s="167" t="s">
        <v>391</v>
      </c>
      <c r="U158" s="167" t="s">
        <v>411</v>
      </c>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3155</v>
      </c>
      <c r="B159" s="151" t="s">
        <v>3158</v>
      </c>
      <c r="C159" s="152" t="s">
        <v>3169</v>
      </c>
      <c r="D159" s="155" t="s">
        <v>3170</v>
      </c>
      <c r="E159" s="158" t="s">
        <v>3171</v>
      </c>
      <c r="F159" s="161" t="s">
        <v>2772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3155</v>
      </c>
      <c r="B160" s="151" t="s">
        <v>3158</v>
      </c>
      <c r="C160" s="152" t="s">
        <v>3172</v>
      </c>
      <c r="D160" s="155" t="s">
        <v>3173</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3155</v>
      </c>
      <c r="B161" s="151" t="s">
        <v>3158</v>
      </c>
      <c r="C161" s="152" t="s">
        <v>3174</v>
      </c>
      <c r="D161" s="155" t="s">
        <v>3175</v>
      </c>
      <c r="E161" s="158" t="s">
        <v>3176</v>
      </c>
      <c r="F161" s="161" t="s">
        <v>2772</v>
      </c>
      <c r="G161" s="164">
        <f>IF(COUNTIF(H161:AU161,"&lt;&gt;")=0,"",SUMPRODUCT(((Recommendations[ImplStatus]="Implemented")+(Recommendations[ImplStatus]="Compensated"))*ISNUMBER(MATCH(Recommendations[Id],H161:AU161,0)))/COUNTIF(H161:AU161,"&lt;&gt;"))</f>
        <v>0</v>
      </c>
      <c r="H161" s="167" t="s">
        <v>612</v>
      </c>
      <c r="I161" s="167" t="s">
        <v>618</v>
      </c>
      <c r="J161" s="167" t="s">
        <v>624</v>
      </c>
      <c r="K161" s="167" t="s">
        <v>631</v>
      </c>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3155</v>
      </c>
      <c r="B162" s="151" t="s">
        <v>3158</v>
      </c>
      <c r="C162" s="152" t="s">
        <v>3177</v>
      </c>
      <c r="D162" s="155" t="s">
        <v>3178</v>
      </c>
      <c r="E162" s="158" t="s">
        <v>3179</v>
      </c>
      <c r="F162" s="161" t="s">
        <v>2772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3155</v>
      </c>
      <c r="B163" s="151" t="s">
        <v>3158</v>
      </c>
      <c r="C163" s="152" t="s">
        <v>3180</v>
      </c>
      <c r="D163" s="155" t="s">
        <v>3181</v>
      </c>
      <c r="E163" s="158" t="s">
        <v>3182</v>
      </c>
      <c r="F163" s="161" t="s">
        <v>2772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3155</v>
      </c>
      <c r="B164" s="150" t="s">
        <v>2576</v>
      </c>
      <c r="C164" s="148" t="s">
        <v>3183</v>
      </c>
      <c r="D164" s="154" t="s">
        <v>3184</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3155</v>
      </c>
      <c r="B165" s="151" t="s">
        <v>2576</v>
      </c>
      <c r="C165" s="152" t="s">
        <v>3185</v>
      </c>
      <c r="D165" s="155" t="s">
        <v>3186</v>
      </c>
      <c r="E165" s="158" t="s">
        <v>3187</v>
      </c>
      <c r="F165" s="161" t="s">
        <v>2772</v>
      </c>
      <c r="G165" s="164">
        <f>IF(COUNTIF(H165:AU165,"&lt;&gt;")=0,"",SUMPRODUCT(((Recommendations[ImplStatus]="Implemented")+(Recommendations[ImplStatus]="Compensated"))*ISNUMBER(MATCH(Recommendations[Id],H165:AU165,0)))/COUNTIF(H165:AU165,"&lt;&gt;"))</f>
        <v>0</v>
      </c>
      <c r="H165" s="167" t="s">
        <v>31</v>
      </c>
      <c r="I165" s="167" t="s">
        <v>277</v>
      </c>
      <c r="J165" s="167" t="s">
        <v>283</v>
      </c>
      <c r="K165" s="167" t="s">
        <v>288</v>
      </c>
      <c r="L165" s="167" t="s">
        <v>293</v>
      </c>
      <c r="M165" s="167" t="s">
        <v>298</v>
      </c>
      <c r="N165" s="167" t="s">
        <v>303</v>
      </c>
      <c r="O165" s="167" t="s">
        <v>308</v>
      </c>
      <c r="P165" s="167" t="s">
        <v>314</v>
      </c>
      <c r="Q165" s="167" t="s">
        <v>319</v>
      </c>
      <c r="R165" s="167" t="s">
        <v>324</v>
      </c>
      <c r="S165" s="167" t="s">
        <v>367</v>
      </c>
      <c r="T165" s="167" t="s">
        <v>373</v>
      </c>
      <c r="U165" s="167" t="s">
        <v>379</v>
      </c>
      <c r="V165" s="167" t="s">
        <v>385</v>
      </c>
      <c r="W165" s="167" t="s">
        <v>398</v>
      </c>
      <c r="X165" s="167" t="s">
        <v>405</v>
      </c>
      <c r="Y165" s="167" t="s">
        <v>432</v>
      </c>
      <c r="Z165" s="167" t="s">
        <v>475</v>
      </c>
      <c r="AA165" s="167" t="s">
        <v>483</v>
      </c>
      <c r="AB165" s="167" t="s">
        <v>491</v>
      </c>
      <c r="AC165" s="167" t="s">
        <v>519</v>
      </c>
      <c r="AD165" s="167" t="s">
        <v>527</v>
      </c>
      <c r="AE165" s="167" t="s">
        <v>535</v>
      </c>
      <c r="AF165" s="167" t="s">
        <v>550</v>
      </c>
      <c r="AG165" s="167" t="s">
        <v>557</v>
      </c>
      <c r="AH165" s="167" t="s">
        <v>564</v>
      </c>
      <c r="AI165" s="167" t="s">
        <v>570</v>
      </c>
      <c r="AJ165" s="167" t="s">
        <v>576</v>
      </c>
      <c r="AK165" s="167" t="s">
        <v>583</v>
      </c>
      <c r="AL165" s="167" t="s">
        <v>590</v>
      </c>
      <c r="AM165" s="167" t="s">
        <v>645</v>
      </c>
      <c r="AN165" s="167" t="s">
        <v>821</v>
      </c>
      <c r="AO165" s="167"/>
      <c r="AP165" s="167"/>
      <c r="AQ165" s="167"/>
      <c r="AR165" s="167"/>
      <c r="AS165" s="167"/>
      <c r="AT165" s="167"/>
      <c r="AU165" s="181"/>
    </row>
    <row r="166" spans="1:47" ht="60" customHeight="1" x14ac:dyDescent="0.35">
      <c r="A166" s="177" t="s">
        <v>3155</v>
      </c>
      <c r="B166" s="151" t="s">
        <v>2576</v>
      </c>
      <c r="C166" s="152" t="s">
        <v>3188</v>
      </c>
      <c r="D166" s="155" t="s">
        <v>3189</v>
      </c>
      <c r="E166" s="158" t="s">
        <v>3190</v>
      </c>
      <c r="F166" s="161" t="s">
        <v>2772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3155</v>
      </c>
      <c r="B167" s="151" t="s">
        <v>2576</v>
      </c>
      <c r="C167" s="152" t="s">
        <v>3191</v>
      </c>
      <c r="D167" s="155" t="s">
        <v>3192</v>
      </c>
      <c r="E167" s="158" t="s">
        <v>3193</v>
      </c>
      <c r="F167" s="161" t="s">
        <v>2772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3155</v>
      </c>
      <c r="B168" s="151" t="s">
        <v>2576</v>
      </c>
      <c r="C168" s="152" t="s">
        <v>3194</v>
      </c>
      <c r="D168" s="155" t="s">
        <v>3195</v>
      </c>
      <c r="E168" s="158"/>
      <c r="F168" s="161" t="s">
        <v>25</v>
      </c>
      <c r="G168" s="164">
        <f>IF(COUNTIF(H168:AU168,"&lt;&gt;")=0,"",SUMPRODUCT(((Recommendations[ImplStatus]="Implemented")+(Recommendations[ImplStatus]="Compensated"))*ISNUMBER(MATCH(Recommendations[Id],H168:AU168,0)))/COUNTIF(H168:AU168,"&lt;&gt;"))</f>
        <v>0</v>
      </c>
      <c r="H168" s="167" t="s">
        <v>425</v>
      </c>
      <c r="I168" s="167" t="s">
        <v>453</v>
      </c>
      <c r="J168" s="167" t="s">
        <v>460</v>
      </c>
      <c r="K168" s="167" t="s">
        <v>505</v>
      </c>
      <c r="L168" s="167" t="s">
        <v>645</v>
      </c>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3155</v>
      </c>
      <c r="B169" s="151" t="s">
        <v>2576</v>
      </c>
      <c r="C169" s="152" t="s">
        <v>3196</v>
      </c>
      <c r="D169" s="155" t="s">
        <v>3197</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3155</v>
      </c>
      <c r="B170" s="151" t="s">
        <v>2576</v>
      </c>
      <c r="C170" s="152" t="s">
        <v>3198</v>
      </c>
      <c r="D170" s="155" t="s">
        <v>3199</v>
      </c>
      <c r="E170" s="158" t="s">
        <v>3200</v>
      </c>
      <c r="F170" s="161" t="s">
        <v>2786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3155</v>
      </c>
      <c r="B171" s="151" t="s">
        <v>2576</v>
      </c>
      <c r="C171" s="152" t="s">
        <v>3201</v>
      </c>
      <c r="D171" s="155" t="s">
        <v>3202</v>
      </c>
      <c r="E171" s="158"/>
      <c r="F171" s="161" t="s">
        <v>25</v>
      </c>
      <c r="G171" s="164">
        <f>IF(COUNTIF(H171:AU171,"&lt;&gt;")=0,"",SUMPRODUCT(((Recommendations[ImplStatus]="Implemented")+(Recommendations[ImplStatus]="Compensated"))*ISNUMBER(MATCH(Recommendations[Id],H171:AU171,0)))/COUNTIF(H171:AU171,"&lt;&gt;"))</f>
        <v>0</v>
      </c>
      <c r="H171" s="167" t="s">
        <v>519</v>
      </c>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3155</v>
      </c>
      <c r="B172" s="151" t="s">
        <v>2576</v>
      </c>
      <c r="C172" s="152" t="s">
        <v>3203</v>
      </c>
      <c r="D172" s="155" t="s">
        <v>3204</v>
      </c>
      <c r="E172" s="158"/>
      <c r="F172" s="161" t="s">
        <v>25</v>
      </c>
      <c r="G172" s="164">
        <f>IF(COUNTIF(H172:AU172,"&lt;&gt;")=0,"",SUMPRODUCT(((Recommendations[ImplStatus]="Implemented")+(Recommendations[ImplStatus]="Compensated"))*ISNUMBER(MATCH(Recommendations[Id],H172:AU172,0)))/COUNTIF(H172:AU172,"&lt;&gt;"))</f>
        <v>0</v>
      </c>
      <c r="H172" s="167" t="s">
        <v>498</v>
      </c>
      <c r="I172" s="167" t="s">
        <v>512</v>
      </c>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3155</v>
      </c>
      <c r="B173" s="151" t="s">
        <v>2576</v>
      </c>
      <c r="C173" s="152" t="s">
        <v>3205</v>
      </c>
      <c r="D173" s="155" t="s">
        <v>3206</v>
      </c>
      <c r="E173" s="158" t="s">
        <v>3207</v>
      </c>
      <c r="F173" s="161" t="s">
        <v>2772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3155</v>
      </c>
      <c r="B174" s="150" t="s">
        <v>3208</v>
      </c>
      <c r="C174" s="148" t="s">
        <v>3209</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3155</v>
      </c>
      <c r="B175" s="151" t="s">
        <v>3208</v>
      </c>
      <c r="C175" s="152" t="s">
        <v>3210</v>
      </c>
      <c r="D175" s="155" t="s">
        <v>3211</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3155</v>
      </c>
      <c r="B176" s="151" t="s">
        <v>3208</v>
      </c>
      <c r="C176" s="152" t="s">
        <v>3212</v>
      </c>
      <c r="D176" s="155" t="s">
        <v>3213</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3155</v>
      </c>
      <c r="B177" s="151" t="s">
        <v>3208</v>
      </c>
      <c r="C177" s="152" t="s">
        <v>3214</v>
      </c>
      <c r="D177" s="155" t="s">
        <v>3215</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3155</v>
      </c>
      <c r="B178" s="151" t="s">
        <v>3208</v>
      </c>
      <c r="C178" s="152" t="s">
        <v>3216</v>
      </c>
      <c r="D178" s="155" t="s">
        <v>3217</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3155</v>
      </c>
      <c r="B179" s="151" t="s">
        <v>3208</v>
      </c>
      <c r="C179" s="152" t="s">
        <v>3218</v>
      </c>
      <c r="D179" s="155" t="s">
        <v>3219</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3220</v>
      </c>
      <c r="B180" s="149" t="s">
        <v>25</v>
      </c>
      <c r="C180" s="147" t="s">
        <v>3221</v>
      </c>
      <c r="D180" s="153" t="s">
        <v>3222</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3220</v>
      </c>
      <c r="B181" s="150" t="s">
        <v>3223</v>
      </c>
      <c r="C181" s="148" t="s">
        <v>3224</v>
      </c>
      <c r="D181" s="154" t="s">
        <v>3225</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3220</v>
      </c>
      <c r="B182" s="151" t="s">
        <v>3223</v>
      </c>
      <c r="C182" s="152" t="s">
        <v>3226</v>
      </c>
      <c r="D182" s="155" t="s">
        <v>3227</v>
      </c>
      <c r="E182" s="158"/>
      <c r="F182" s="161" t="s">
        <v>25</v>
      </c>
      <c r="G182" s="164">
        <f>IF(COUNTIF(H182:AU182,"&lt;&gt;")=0,"",SUMPRODUCT(((Recommendations[ImplStatus]="Implemented")+(Recommendations[ImplStatus]="Compensated"))*ISNUMBER(MATCH(Recommendations[Id],H182:AU182,0)))/COUNTIF(H182:AU182,"&lt;&gt;"))</f>
        <v>0</v>
      </c>
      <c r="H182" s="167" t="s">
        <v>329</v>
      </c>
      <c r="I182" s="167" t="s">
        <v>542</v>
      </c>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3220</v>
      </c>
      <c r="B183" s="151" t="s">
        <v>3223</v>
      </c>
      <c r="C183" s="152" t="s">
        <v>3228</v>
      </c>
      <c r="D183" s="155" t="s">
        <v>3229</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3220</v>
      </c>
      <c r="B184" s="151" t="s">
        <v>3223</v>
      </c>
      <c r="C184" s="152" t="s">
        <v>3230</v>
      </c>
      <c r="D184" s="155" t="s">
        <v>3231</v>
      </c>
      <c r="E184" s="158" t="s">
        <v>3232</v>
      </c>
      <c r="F184" s="161" t="s">
        <v>2772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3220</v>
      </c>
      <c r="B185" s="151" t="s">
        <v>3223</v>
      </c>
      <c r="C185" s="152" t="s">
        <v>3233</v>
      </c>
      <c r="D185" s="155" t="s">
        <v>3234</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3220</v>
      </c>
      <c r="B186" s="151" t="s">
        <v>3223</v>
      </c>
      <c r="C186" s="152" t="s">
        <v>3235</v>
      </c>
      <c r="D186" s="155" t="s">
        <v>3236</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3220</v>
      </c>
      <c r="B187" s="151" t="s">
        <v>3223</v>
      </c>
      <c r="C187" s="152" t="s">
        <v>3237</v>
      </c>
      <c r="D187" s="155" t="s">
        <v>3238</v>
      </c>
      <c r="E187" s="158" t="s">
        <v>3239</v>
      </c>
      <c r="F187" s="161" t="s">
        <v>2772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3220</v>
      </c>
      <c r="B188" s="151" t="s">
        <v>3223</v>
      </c>
      <c r="C188" s="152" t="s">
        <v>3240</v>
      </c>
      <c r="D188" s="155" t="s">
        <v>3241</v>
      </c>
      <c r="E188" s="158" t="s">
        <v>3242</v>
      </c>
      <c r="F188" s="161" t="s">
        <v>2772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3220</v>
      </c>
      <c r="B189" s="151" t="s">
        <v>3223</v>
      </c>
      <c r="C189" s="152" t="s">
        <v>3243</v>
      </c>
      <c r="D189" s="155" t="s">
        <v>3244</v>
      </c>
      <c r="E189" s="158" t="s">
        <v>3245</v>
      </c>
      <c r="F189" s="161" t="s">
        <v>2772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3220</v>
      </c>
      <c r="B190" s="150" t="s">
        <v>3246</v>
      </c>
      <c r="C190" s="148" t="s">
        <v>3247</v>
      </c>
      <c r="D190" s="154" t="s">
        <v>3248</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3220</v>
      </c>
      <c r="B191" s="151" t="s">
        <v>3246</v>
      </c>
      <c r="C191" s="152" t="s">
        <v>3249</v>
      </c>
      <c r="D191" s="155" t="s">
        <v>3250</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3220</v>
      </c>
      <c r="B192" s="151" t="s">
        <v>3246</v>
      </c>
      <c r="C192" s="152" t="s">
        <v>3251</v>
      </c>
      <c r="D192" s="155" t="s">
        <v>3252</v>
      </c>
      <c r="E192" s="158" t="s">
        <v>3253</v>
      </c>
      <c r="F192" s="161" t="s">
        <v>2776</v>
      </c>
      <c r="G192" s="164">
        <f>IF(COUNTIF(H192:AU192,"&lt;&gt;")=0,"",SUMPRODUCT(((Recommendations[ImplStatus]="Implemented")+(Recommendations[ImplStatus]="Compensated"))*ISNUMBER(MATCH(Recommendations[Id],H192:AU192,0)))/COUNTIF(H192:AU192,"&lt;&gt;"))</f>
        <v>0</v>
      </c>
      <c r="H192" s="167" t="s">
        <v>612</v>
      </c>
      <c r="I192" s="167" t="s">
        <v>618</v>
      </c>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3220</v>
      </c>
      <c r="B193" s="151" t="s">
        <v>3246</v>
      </c>
      <c r="C193" s="152" t="s">
        <v>3254</v>
      </c>
      <c r="D193" s="155" t="s">
        <v>3255</v>
      </c>
      <c r="E193" s="158" t="s">
        <v>3256</v>
      </c>
      <c r="F193" s="161" t="s">
        <v>2776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3220</v>
      </c>
      <c r="B194" s="151" t="s">
        <v>3246</v>
      </c>
      <c r="C194" s="152" t="s">
        <v>3257</v>
      </c>
      <c r="D194" s="155" t="s">
        <v>3258</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3220</v>
      </c>
      <c r="B195" s="151" t="s">
        <v>3246</v>
      </c>
      <c r="C195" s="152" t="s">
        <v>3259</v>
      </c>
      <c r="D195" s="155" t="s">
        <v>3260</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3220</v>
      </c>
      <c r="B196" s="150" t="s">
        <v>3261</v>
      </c>
      <c r="C196" s="148" t="s">
        <v>3262</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3220</v>
      </c>
      <c r="B197" s="151" t="s">
        <v>3261</v>
      </c>
      <c r="C197" s="152" t="s">
        <v>3263</v>
      </c>
      <c r="D197" s="155" t="s">
        <v>3264</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3220</v>
      </c>
      <c r="B198" s="151" t="s">
        <v>3261</v>
      </c>
      <c r="C198" s="152" t="s">
        <v>3265</v>
      </c>
      <c r="D198" s="155" t="s">
        <v>3266</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3220</v>
      </c>
      <c r="B199" s="150" t="s">
        <v>3267</v>
      </c>
      <c r="C199" s="148" t="s">
        <v>3268</v>
      </c>
      <c r="D199" s="154" t="s">
        <v>3269</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3220</v>
      </c>
      <c r="B200" s="151" t="s">
        <v>3267</v>
      </c>
      <c r="C200" s="152" t="s">
        <v>3270</v>
      </c>
      <c r="D200" s="155" t="s">
        <v>3271</v>
      </c>
      <c r="E200" s="158" t="s">
        <v>3272</v>
      </c>
      <c r="F200" s="161" t="s">
        <v>2786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3220</v>
      </c>
      <c r="B201" s="151" t="s">
        <v>3267</v>
      </c>
      <c r="C201" s="152" t="s">
        <v>3273</v>
      </c>
      <c r="D201" s="155" t="s">
        <v>3274</v>
      </c>
      <c r="E201" s="158" t="s">
        <v>3275</v>
      </c>
      <c r="F201" s="161" t="s">
        <v>2772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3220</v>
      </c>
      <c r="B202" s="151" t="s">
        <v>3267</v>
      </c>
      <c r="C202" s="152" t="s">
        <v>3276</v>
      </c>
      <c r="D202" s="155" t="s">
        <v>3277</v>
      </c>
      <c r="E202" s="158" t="s">
        <v>3278</v>
      </c>
      <c r="F202" s="161" t="s">
        <v>2772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3220</v>
      </c>
      <c r="B203" s="151" t="s">
        <v>3267</v>
      </c>
      <c r="C203" s="152" t="s">
        <v>3279</v>
      </c>
      <c r="D203" s="155" t="s">
        <v>3280</v>
      </c>
      <c r="E203" s="158" t="s">
        <v>3281</v>
      </c>
      <c r="F203" s="161" t="s">
        <v>2772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3220</v>
      </c>
      <c r="B204" s="151" t="s">
        <v>3267</v>
      </c>
      <c r="C204" s="152" t="s">
        <v>3282</v>
      </c>
      <c r="D204" s="155" t="s">
        <v>3283</v>
      </c>
      <c r="E204" s="158" t="s">
        <v>3284</v>
      </c>
      <c r="F204" s="161" t="s">
        <v>2772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3220</v>
      </c>
      <c r="B205" s="150" t="s">
        <v>3285</v>
      </c>
      <c r="C205" s="148" t="s">
        <v>3286</v>
      </c>
      <c r="D205" s="154" t="s">
        <v>3287</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3220</v>
      </c>
      <c r="B206" s="151" t="s">
        <v>3285</v>
      </c>
      <c r="C206" s="152" t="s">
        <v>3288</v>
      </c>
      <c r="D206" s="155" t="s">
        <v>3289</v>
      </c>
      <c r="E206" s="158" t="s">
        <v>3290</v>
      </c>
      <c r="F206" s="161" t="s">
        <v>2776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3220</v>
      </c>
      <c r="B207" s="151" t="s">
        <v>3285</v>
      </c>
      <c r="C207" s="152" t="s">
        <v>3291</v>
      </c>
      <c r="D207" s="155" t="s">
        <v>3292</v>
      </c>
      <c r="E207" s="158" t="s">
        <v>3293</v>
      </c>
      <c r="F207" s="161" t="s">
        <v>2776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3220</v>
      </c>
      <c r="B208" s="151" t="s">
        <v>3285</v>
      </c>
      <c r="C208" s="152" t="s">
        <v>3294</v>
      </c>
      <c r="D208" s="155" t="s">
        <v>3295</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3220</v>
      </c>
      <c r="B209" s="150" t="s">
        <v>3296</v>
      </c>
      <c r="C209" s="148" t="s">
        <v>3297</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3220</v>
      </c>
      <c r="B210" s="151" t="s">
        <v>3296</v>
      </c>
      <c r="C210" s="152" t="s">
        <v>3298</v>
      </c>
      <c r="D210" s="155" t="s">
        <v>3299</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3300</v>
      </c>
      <c r="B211" s="149" t="s">
        <v>25</v>
      </c>
      <c r="C211" s="147" t="s">
        <v>3301</v>
      </c>
      <c r="D211" s="153" t="s">
        <v>3302</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3300</v>
      </c>
      <c r="B212" s="150" t="s">
        <v>3303</v>
      </c>
      <c r="C212" s="148" t="s">
        <v>3304</v>
      </c>
      <c r="D212" s="154" t="s">
        <v>3305</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3300</v>
      </c>
      <c r="B213" s="151" t="s">
        <v>3303</v>
      </c>
      <c r="C213" s="152" t="s">
        <v>3306</v>
      </c>
      <c r="D213" s="155" t="s">
        <v>3307</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3300</v>
      </c>
      <c r="B214" s="151" t="s">
        <v>3303</v>
      </c>
      <c r="C214" s="152" t="s">
        <v>3308</v>
      </c>
      <c r="D214" s="155" t="s">
        <v>3309</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3300</v>
      </c>
      <c r="B215" s="151" t="s">
        <v>3303</v>
      </c>
      <c r="C215" s="152" t="s">
        <v>3310</v>
      </c>
      <c r="D215" s="155" t="s">
        <v>3311</v>
      </c>
      <c r="E215" s="158" t="s">
        <v>3312</v>
      </c>
      <c r="F215" s="161" t="s">
        <v>2776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3300</v>
      </c>
      <c r="B216" s="151" t="s">
        <v>3303</v>
      </c>
      <c r="C216" s="152" t="s">
        <v>3313</v>
      </c>
      <c r="D216" s="155" t="s">
        <v>3314</v>
      </c>
      <c r="E216" s="158" t="s">
        <v>3315</v>
      </c>
      <c r="F216" s="161" t="s">
        <v>2772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3300</v>
      </c>
      <c r="B217" s="150" t="s">
        <v>3261</v>
      </c>
      <c r="C217" s="148" t="s">
        <v>3316</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3300</v>
      </c>
      <c r="B218" s="151" t="s">
        <v>3261</v>
      </c>
      <c r="C218" s="152" t="s">
        <v>3317</v>
      </c>
      <c r="D218" s="155" t="s">
        <v>3318</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3300</v>
      </c>
      <c r="B219" s="151" t="s">
        <v>3261</v>
      </c>
      <c r="C219" s="152" t="s">
        <v>3319</v>
      </c>
      <c r="D219" s="155" t="s">
        <v>3320</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3300</v>
      </c>
      <c r="B220" s="150" t="s">
        <v>3321</v>
      </c>
      <c r="C220" s="148" t="s">
        <v>3322</v>
      </c>
      <c r="D220" s="154" t="s">
        <v>3323</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3300</v>
      </c>
      <c r="B221" s="151" t="s">
        <v>3321</v>
      </c>
      <c r="C221" s="152" t="s">
        <v>3324</v>
      </c>
      <c r="D221" s="155" t="s">
        <v>3325</v>
      </c>
      <c r="E221" s="158" t="s">
        <v>3326</v>
      </c>
      <c r="F221" s="161" t="s">
        <v>2772</v>
      </c>
      <c r="G221" s="164">
        <f>IF(COUNTIF(H221:AU221,"&lt;&gt;")=0,"",SUMPRODUCT(((Recommendations[ImplStatus]="Implemented")+(Recommendations[ImplStatus]="Compensated"))*ISNUMBER(MATCH(Recommendations[Id],H221:AU221,0)))/COUNTIF(H221:AU221,"&lt;&gt;"))</f>
        <v>0</v>
      </c>
      <c r="H221" s="167" t="s">
        <v>882</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3300</v>
      </c>
      <c r="B222" s="151" t="s">
        <v>3321</v>
      </c>
      <c r="C222" s="152" t="s">
        <v>3327</v>
      </c>
      <c r="D222" s="155" t="s">
        <v>3328</v>
      </c>
      <c r="E222" s="158" t="s">
        <v>3329</v>
      </c>
      <c r="F222" s="161" t="s">
        <v>2772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3300</v>
      </c>
      <c r="B223" s="151" t="s">
        <v>3321</v>
      </c>
      <c r="C223" s="152" t="s">
        <v>3330</v>
      </c>
      <c r="D223" s="155" t="s">
        <v>3331</v>
      </c>
      <c r="E223" s="158" t="s">
        <v>3332</v>
      </c>
      <c r="F223" s="161" t="s">
        <v>2772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3300</v>
      </c>
      <c r="B224" s="151" t="s">
        <v>3321</v>
      </c>
      <c r="C224" s="152" t="s">
        <v>3333</v>
      </c>
      <c r="D224" s="155" t="s">
        <v>3334</v>
      </c>
      <c r="E224" s="158" t="s">
        <v>3335</v>
      </c>
      <c r="F224" s="161" t="s">
        <v>2772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3300</v>
      </c>
      <c r="B225" s="151" t="s">
        <v>3321</v>
      </c>
      <c r="C225" s="152" t="s">
        <v>3336</v>
      </c>
      <c r="D225" s="155" t="s">
        <v>3337</v>
      </c>
      <c r="E225" s="158" t="s">
        <v>3338</v>
      </c>
      <c r="F225" s="161" t="s">
        <v>2772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3300</v>
      </c>
      <c r="B226" s="168" t="s">
        <v>3321</v>
      </c>
      <c r="C226" s="169" t="s">
        <v>3339</v>
      </c>
      <c r="D226" s="170" t="s">
        <v>3340</v>
      </c>
      <c r="E226" s="171" t="s">
        <v>3341</v>
      </c>
      <c r="F226" s="172" t="s">
        <v>2772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889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IFERROR(INDEX('Recommendations'!$I$2:$I$128, MATCH(H2,'Recommendations'!$B$2:$B$128,0))="Implemented", FALSE))</xm:f>
            <x14:dxf>
              <font>
                <color rgb="FF000000"/>
              </font>
              <fill>
                <patternFill>
                  <bgColor rgb="FF3C7D22"/>
                </patternFill>
              </fill>
            </x14:dxf>
          </x14:cfRule>
          <x14:cfRule type="expression" priority="2" id="{00000000-000E-0000-0700-000002000000}">
            <xm:f>AND(H2&lt;&gt;"", IFERROR(INDEX('Recommendations'!$I$2:$I$128, MATCH(H2,'Recommendations'!$B$2:$B$128,0))="Compensated", FALSE))</xm:f>
            <x14:dxf>
              <font>
                <color rgb="FF000000"/>
              </font>
              <fill>
                <patternFill>
                  <bgColor rgb="FFC6E0B4"/>
                </patternFill>
              </fill>
            </x14:dxf>
          </x14:cfRule>
          <x14:cfRule type="expression" priority="3" id="{00000000-000E-0000-0700-000003000000}">
            <xm:f>AND(H2&lt;&gt;"", IFERROR(INDEX('Recommendations'!$I$2:$I$128, MATCH(H2,'Recommendations'!$B$2:$B$128,0))="Testing", FALSE))</xm:f>
            <x14:dxf>
              <font>
                <color rgb="FF000000"/>
              </font>
              <fill>
                <patternFill>
                  <bgColor rgb="FFFFC000"/>
                </patternFill>
              </fill>
            </x14:dxf>
          </x14:cfRule>
          <x14:cfRule type="expression" priority="4" id="{00000000-000E-0000-0700-000004000000}">
            <xm:f>AND(H2&lt;&gt;"", IFERROR(INDEX('Recommendations'!$I$2:$I$128, MATCH(H2,'Recommendations'!$B$2:$B$128,0))="Failed", FALSE))</xm:f>
            <x14:dxf>
              <font>
                <color rgb="FF000000"/>
              </font>
              <fill>
                <patternFill>
                  <bgColor rgb="FFD82891"/>
                </patternFill>
              </fill>
            </x14:dxf>
          </x14:cfRule>
          <x14:cfRule type="expression" priority="5" id="{00000000-000E-0000-0700-000005000000}">
            <xm:f>AND(H2&lt;&gt;"", IFERROR(INDEX('Recommendations'!$I$2:$I$128, MATCH(H2,'Recommendations'!$B$2:$B$128,0))="Risk Accepted", FALSE))</xm:f>
            <x14:dxf>
              <font>
                <color rgb="FF000000"/>
              </font>
              <fill>
                <patternFill>
                  <bgColor rgb="FFD9D9D9"/>
                </patternFill>
              </fill>
            </x14:dxf>
          </x14:cfRule>
          <x14:cfRule type="expression" priority="6" id="{00000000-000E-0000-0700-000006000000}">
            <xm:f>AND(H2&lt;&gt;"", IFERROR(INDEX('Recommendations'!$I$2:$I$128, MATCH(H2,'Recommendations'!$B$2:$B$128,0))="N/A",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2759</v>
      </c>
      <c r="B1" s="207" t="s">
        <v>3342</v>
      </c>
      <c r="C1" s="207" t="s">
        <v>3343</v>
      </c>
      <c r="D1" s="207" t="s">
        <v>3344</v>
      </c>
      <c r="E1" s="207" t="s">
        <v>2068</v>
      </c>
      <c r="F1" s="207" t="s">
        <v>1139</v>
      </c>
      <c r="G1" s="207" t="s">
        <v>1140</v>
      </c>
      <c r="H1" s="207" t="s">
        <v>1141</v>
      </c>
      <c r="I1" s="207" t="s">
        <v>1142</v>
      </c>
      <c r="J1" s="207" t="s">
        <v>1143</v>
      </c>
      <c r="K1" s="207" t="s">
        <v>1144</v>
      </c>
      <c r="L1" s="207" t="s">
        <v>1145</v>
      </c>
      <c r="M1" s="207" t="s">
        <v>1146</v>
      </c>
      <c r="N1" s="207" t="s">
        <v>1147</v>
      </c>
      <c r="O1" s="207" t="s">
        <v>1148</v>
      </c>
      <c r="P1" s="207" t="s">
        <v>1149</v>
      </c>
      <c r="Q1" s="207" t="s">
        <v>1150</v>
      </c>
      <c r="R1" s="207" t="s">
        <v>1151</v>
      </c>
      <c r="S1" s="207" t="s">
        <v>1152</v>
      </c>
      <c r="T1" s="207" t="s">
        <v>1153</v>
      </c>
      <c r="U1" s="207" t="s">
        <v>1154</v>
      </c>
      <c r="V1" s="207" t="s">
        <v>1155</v>
      </c>
      <c r="W1" s="207" t="s">
        <v>1156</v>
      </c>
      <c r="X1" s="207" t="s">
        <v>1157</v>
      </c>
      <c r="Y1" s="207" t="s">
        <v>1158</v>
      </c>
      <c r="Z1" s="207" t="s">
        <v>1159</v>
      </c>
      <c r="AA1" s="207" t="s">
        <v>1160</v>
      </c>
      <c r="AB1" s="207" t="s">
        <v>1161</v>
      </c>
      <c r="AC1" s="207" t="s">
        <v>1162</v>
      </c>
      <c r="AD1" s="207" t="s">
        <v>1163</v>
      </c>
      <c r="AE1" s="207" t="s">
        <v>1164</v>
      </c>
      <c r="AF1" s="207" t="s">
        <v>1165</v>
      </c>
      <c r="AG1" s="207" t="s">
        <v>1166</v>
      </c>
      <c r="AH1" s="207" t="s">
        <v>1167</v>
      </c>
      <c r="AI1" s="207" t="s">
        <v>1168</v>
      </c>
      <c r="AJ1" s="207" t="s">
        <v>1169</v>
      </c>
      <c r="AK1" s="207" t="s">
        <v>1170</v>
      </c>
      <c r="AL1" s="207" t="s">
        <v>1171</v>
      </c>
      <c r="AM1" s="207" t="s">
        <v>1172</v>
      </c>
      <c r="AN1" s="207" t="s">
        <v>1173</v>
      </c>
      <c r="AO1" s="207" t="s">
        <v>1174</v>
      </c>
      <c r="AP1" s="207" t="s">
        <v>1175</v>
      </c>
      <c r="AQ1" s="207" t="s">
        <v>1176</v>
      </c>
      <c r="AR1" s="207" t="s">
        <v>1177</v>
      </c>
      <c r="AS1" s="207" t="s">
        <v>1178</v>
      </c>
      <c r="AT1" s="208" t="s">
        <v>1179</v>
      </c>
    </row>
    <row r="2" spans="1:46" ht="60" customHeight="1" outlineLevel="1" x14ac:dyDescent="0.35">
      <c r="A2" s="200" t="s">
        <v>980</v>
      </c>
      <c r="B2" s="186" t="s">
        <v>3345</v>
      </c>
      <c r="C2" s="186"/>
      <c r="D2" s="189" t="s">
        <v>3346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980</v>
      </c>
      <c r="B3" s="187" t="s">
        <v>3345</v>
      </c>
      <c r="C3" s="188" t="s">
        <v>3347</v>
      </c>
      <c r="D3" s="190" t="s">
        <v>3348</v>
      </c>
      <c r="E3" s="190" t="s">
        <v>3349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980</v>
      </c>
      <c r="B4" s="187" t="s">
        <v>3345</v>
      </c>
      <c r="C4" s="188" t="s">
        <v>3350</v>
      </c>
      <c r="D4" s="190" t="s">
        <v>3351</v>
      </c>
      <c r="E4" s="190" t="s">
        <v>3352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980</v>
      </c>
      <c r="B5" s="187" t="s">
        <v>3345</v>
      </c>
      <c r="C5" s="188" t="s">
        <v>3353</v>
      </c>
      <c r="D5" s="190" t="s">
        <v>3354</v>
      </c>
      <c r="E5" s="190" t="s">
        <v>3355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980</v>
      </c>
      <c r="B6" s="187" t="s">
        <v>3345</v>
      </c>
      <c r="C6" s="188" t="s">
        <v>3356</v>
      </c>
      <c r="D6" s="190" t="s">
        <v>3357</v>
      </c>
      <c r="E6" s="190" t="s">
        <v>3358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980</v>
      </c>
      <c r="B7" s="187" t="s">
        <v>3345</v>
      </c>
      <c r="C7" s="188" t="s">
        <v>3359</v>
      </c>
      <c r="D7" s="190" t="s">
        <v>3360</v>
      </c>
      <c r="E7" s="190" t="s">
        <v>3361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980</v>
      </c>
      <c r="B8" s="187" t="s">
        <v>3345</v>
      </c>
      <c r="C8" s="188" t="s">
        <v>3362</v>
      </c>
      <c r="D8" s="190" t="s">
        <v>3363</v>
      </c>
      <c r="E8" s="190" t="s">
        <v>3364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980</v>
      </c>
      <c r="B9" s="187" t="s">
        <v>3345</v>
      </c>
      <c r="C9" s="188" t="s">
        <v>3365</v>
      </c>
      <c r="D9" s="190" t="s">
        <v>3366</v>
      </c>
      <c r="E9" s="190" t="s">
        <v>3367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980</v>
      </c>
      <c r="B10" s="187" t="s">
        <v>3345</v>
      </c>
      <c r="C10" s="188" t="s">
        <v>3368</v>
      </c>
      <c r="D10" s="190" t="s">
        <v>3369</v>
      </c>
      <c r="E10" s="190" t="s">
        <v>3370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980</v>
      </c>
      <c r="B11" s="187" t="s">
        <v>3345</v>
      </c>
      <c r="C11" s="188" t="s">
        <v>3371</v>
      </c>
      <c r="D11" s="190" t="s">
        <v>3372</v>
      </c>
      <c r="E11" s="190" t="s">
        <v>3373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980</v>
      </c>
      <c r="B12" s="187" t="s">
        <v>3345</v>
      </c>
      <c r="C12" s="188" t="s">
        <v>3374</v>
      </c>
      <c r="D12" s="190" t="s">
        <v>3375</v>
      </c>
      <c r="E12" s="190" t="s">
        <v>3376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980</v>
      </c>
      <c r="B13" s="187" t="s">
        <v>3345</v>
      </c>
      <c r="C13" s="188" t="s">
        <v>3377</v>
      </c>
      <c r="D13" s="190" t="s">
        <v>3378</v>
      </c>
      <c r="E13" s="190" t="s">
        <v>3379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980</v>
      </c>
      <c r="B14" s="187" t="s">
        <v>3345</v>
      </c>
      <c r="C14" s="188" t="s">
        <v>3380</v>
      </c>
      <c r="D14" s="190" t="s">
        <v>3381</v>
      </c>
      <c r="E14" s="190" t="s">
        <v>3382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980</v>
      </c>
      <c r="B15" s="187" t="s">
        <v>3345</v>
      </c>
      <c r="C15" s="188" t="s">
        <v>3383</v>
      </c>
      <c r="D15" s="190" t="s">
        <v>3384</v>
      </c>
      <c r="E15" s="190" t="s">
        <v>3385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980</v>
      </c>
      <c r="B16" s="187" t="s">
        <v>3345</v>
      </c>
      <c r="C16" s="188" t="s">
        <v>3386</v>
      </c>
      <c r="D16" s="190" t="s">
        <v>3387</v>
      </c>
      <c r="E16" s="190" t="s">
        <v>3388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980</v>
      </c>
      <c r="B17" s="187" t="s">
        <v>3345</v>
      </c>
      <c r="C17" s="188" t="s">
        <v>3389</v>
      </c>
      <c r="D17" s="190" t="s">
        <v>3390</v>
      </c>
      <c r="E17" s="190" t="s">
        <v>3391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980</v>
      </c>
      <c r="B18" s="187" t="s">
        <v>3345</v>
      </c>
      <c r="C18" s="188" t="s">
        <v>3392</v>
      </c>
      <c r="D18" s="190" t="s">
        <v>3393</v>
      </c>
      <c r="E18" s="190" t="s">
        <v>3394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980</v>
      </c>
      <c r="B19" s="186" t="s">
        <v>3395</v>
      </c>
      <c r="C19" s="186"/>
      <c r="D19" s="189" t="s">
        <v>3396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980</v>
      </c>
      <c r="B20" s="187" t="s">
        <v>3395</v>
      </c>
      <c r="C20" s="188" t="s">
        <v>3397</v>
      </c>
      <c r="D20" s="190" t="s">
        <v>3398</v>
      </c>
      <c r="E20" s="190" t="s">
        <v>3399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980</v>
      </c>
      <c r="B21" s="187" t="s">
        <v>3395</v>
      </c>
      <c r="C21" s="188" t="s">
        <v>3400</v>
      </c>
      <c r="D21" s="190" t="s">
        <v>3401</v>
      </c>
      <c r="E21" s="190" t="s">
        <v>3402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980</v>
      </c>
      <c r="B22" s="187" t="s">
        <v>3395</v>
      </c>
      <c r="C22" s="188" t="s">
        <v>3403</v>
      </c>
      <c r="D22" s="190" t="s">
        <v>3404</v>
      </c>
      <c r="E22" s="190" t="s">
        <v>3405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980</v>
      </c>
      <c r="B23" s="187" t="s">
        <v>3395</v>
      </c>
      <c r="C23" s="188" t="s">
        <v>3406</v>
      </c>
      <c r="D23" s="190" t="s">
        <v>3407</v>
      </c>
      <c r="E23" s="190" t="s">
        <v>3408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980</v>
      </c>
      <c r="B24" s="187" t="s">
        <v>3395</v>
      </c>
      <c r="C24" s="188" t="s">
        <v>3409</v>
      </c>
      <c r="D24" s="190" t="s">
        <v>3410</v>
      </c>
      <c r="E24" s="190" t="s">
        <v>3411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980</v>
      </c>
      <c r="B25" s="187" t="s">
        <v>3395</v>
      </c>
      <c r="C25" s="188" t="s">
        <v>3412</v>
      </c>
      <c r="D25" s="190" t="s">
        <v>3413</v>
      </c>
      <c r="E25" s="190" t="s">
        <v>3414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980</v>
      </c>
      <c r="B26" s="187" t="s">
        <v>3395</v>
      </c>
      <c r="C26" s="188" t="s">
        <v>3415</v>
      </c>
      <c r="D26" s="190" t="s">
        <v>3416</v>
      </c>
      <c r="E26" s="190" t="s">
        <v>3417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980</v>
      </c>
      <c r="B27" s="187" t="s">
        <v>3395</v>
      </c>
      <c r="C27" s="188" t="s">
        <v>3418</v>
      </c>
      <c r="D27" s="190" t="s">
        <v>3419</v>
      </c>
      <c r="E27" s="190" t="s">
        <v>3420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980</v>
      </c>
      <c r="B28" s="187" t="s">
        <v>3395</v>
      </c>
      <c r="C28" s="188" t="s">
        <v>3421</v>
      </c>
      <c r="D28" s="190" t="s">
        <v>3422</v>
      </c>
      <c r="E28" s="190" t="s">
        <v>3423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980</v>
      </c>
      <c r="B29" s="187" t="s">
        <v>3395</v>
      </c>
      <c r="C29" s="188" t="s">
        <v>3424</v>
      </c>
      <c r="D29" s="190" t="s">
        <v>3425</v>
      </c>
      <c r="E29" s="190" t="s">
        <v>3426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980</v>
      </c>
      <c r="B30" s="187" t="s">
        <v>3395</v>
      </c>
      <c r="C30" s="188" t="s">
        <v>3427</v>
      </c>
      <c r="D30" s="190" t="s">
        <v>3428</v>
      </c>
      <c r="E30" s="190" t="s">
        <v>3429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980</v>
      </c>
      <c r="B31" s="187" t="s">
        <v>3395</v>
      </c>
      <c r="C31" s="188" t="s">
        <v>3430</v>
      </c>
      <c r="D31" s="190" t="s">
        <v>3431</v>
      </c>
      <c r="E31" s="190" t="s">
        <v>3432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3433</v>
      </c>
      <c r="B32" s="186"/>
      <c r="C32" s="186"/>
      <c r="D32" s="189" t="s">
        <v>3434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3433</v>
      </c>
      <c r="B33" s="187"/>
      <c r="C33" s="188" t="s">
        <v>3435</v>
      </c>
      <c r="D33" s="190" t="s">
        <v>3436</v>
      </c>
      <c r="E33" s="190" t="s">
        <v>3437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3433</v>
      </c>
      <c r="B34" s="187"/>
      <c r="C34" s="188" t="s">
        <v>3438</v>
      </c>
      <c r="D34" s="190" t="s">
        <v>3439</v>
      </c>
      <c r="E34" s="190" t="s">
        <v>3440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3433</v>
      </c>
      <c r="B35" s="187"/>
      <c r="C35" s="188" t="s">
        <v>3441</v>
      </c>
      <c r="D35" s="190" t="s">
        <v>3442</v>
      </c>
      <c r="E35" s="190" t="s">
        <v>3443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3433</v>
      </c>
      <c r="B36" s="186" t="s">
        <v>3444</v>
      </c>
      <c r="C36" s="186"/>
      <c r="D36" s="189" t="s">
        <v>3445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3433</v>
      </c>
      <c r="B37" s="187" t="s">
        <v>3444</v>
      </c>
      <c r="C37" s="188" t="s">
        <v>3446</v>
      </c>
      <c r="D37" s="190" t="s">
        <v>3447</v>
      </c>
      <c r="E37" s="190" t="s">
        <v>3448</v>
      </c>
      <c r="F37" s="192">
        <f>IF(COUNTIF(G37:AT37,"&lt;&gt;")=0,"",SUMPRODUCT(((Recommendations[ImplStatus]="Implemented")+(Recommendations[ImplStatus]="Compensated"))*ISNUMBER(MATCH(Recommendations[Id],G37:AT37,0)))/COUNTIF(G37:AT37,"&lt;&gt;"))</f>
        <v>0</v>
      </c>
      <c r="G37" s="194" t="s">
        <v>18</v>
      </c>
      <c r="H37" s="194" t="s">
        <v>31</v>
      </c>
      <c r="I37" s="194" t="s">
        <v>81</v>
      </c>
      <c r="J37" s="194" t="s">
        <v>88</v>
      </c>
      <c r="K37" s="194" t="s">
        <v>95</v>
      </c>
      <c r="L37" s="194" t="s">
        <v>367</v>
      </c>
      <c r="M37" s="194" t="s">
        <v>373</v>
      </c>
      <c r="N37" s="194" t="s">
        <v>379</v>
      </c>
      <c r="O37" s="194" t="s">
        <v>385</v>
      </c>
      <c r="P37" s="194" t="s">
        <v>405</v>
      </c>
      <c r="Q37" s="194" t="s">
        <v>418</v>
      </c>
      <c r="R37" s="194" t="s">
        <v>425</v>
      </c>
      <c r="S37" s="194" t="s">
        <v>432</v>
      </c>
      <c r="T37" s="194" t="s">
        <v>453</v>
      </c>
      <c r="U37" s="194" t="s">
        <v>460</v>
      </c>
      <c r="V37" s="194" t="s">
        <v>467</v>
      </c>
      <c r="W37" s="194" t="s">
        <v>691</v>
      </c>
      <c r="X37" s="194" t="s">
        <v>698</v>
      </c>
      <c r="Y37" s="194" t="s">
        <v>726</v>
      </c>
      <c r="Z37" s="194" t="s">
        <v>734</v>
      </c>
      <c r="AA37" s="194" t="s">
        <v>808</v>
      </c>
      <c r="AB37" s="194" t="s">
        <v>814</v>
      </c>
      <c r="AC37" s="194" t="s">
        <v>821</v>
      </c>
      <c r="AD37" s="194" t="s">
        <v>842</v>
      </c>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3433</v>
      </c>
      <c r="B38" s="187" t="s">
        <v>3444</v>
      </c>
      <c r="C38" s="188" t="s">
        <v>3449</v>
      </c>
      <c r="D38" s="190" t="s">
        <v>3450</v>
      </c>
      <c r="E38" s="190" t="s">
        <v>3451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3433</v>
      </c>
      <c r="B39" s="187" t="s">
        <v>3444</v>
      </c>
      <c r="C39" s="188" t="s">
        <v>3452</v>
      </c>
      <c r="D39" s="190" t="s">
        <v>3453</v>
      </c>
      <c r="E39" s="190" t="s">
        <v>3454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3433</v>
      </c>
      <c r="B40" s="187" t="s">
        <v>3444</v>
      </c>
      <c r="C40" s="188" t="s">
        <v>3455</v>
      </c>
      <c r="D40" s="190" t="s">
        <v>3456</v>
      </c>
      <c r="E40" s="190" t="s">
        <v>3457</v>
      </c>
      <c r="F40" s="192">
        <f>IF(COUNTIF(G40:AT40,"&lt;&gt;")=0,"",SUMPRODUCT(((Recommendations[ImplStatus]="Implemented")+(Recommendations[ImplStatus]="Compensated"))*ISNUMBER(MATCH(Recommendations[Id],G40:AT40,0)))/COUNTIF(G40:AT40,"&lt;&gt;"))</f>
        <v>0</v>
      </c>
      <c r="G40" s="194" t="s">
        <v>18</v>
      </c>
      <c r="H40" s="194" t="s">
        <v>81</v>
      </c>
      <c r="I40" s="194" t="s">
        <v>88</v>
      </c>
      <c r="J40" s="194" t="s">
        <v>95</v>
      </c>
      <c r="K40" s="194" t="s">
        <v>691</v>
      </c>
      <c r="L40" s="194" t="s">
        <v>698</v>
      </c>
      <c r="M40" s="194" t="s">
        <v>726</v>
      </c>
      <c r="N40" s="194" t="s">
        <v>808</v>
      </c>
      <c r="O40" s="194" t="s">
        <v>814</v>
      </c>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3433</v>
      </c>
      <c r="B41" s="187" t="s">
        <v>3444</v>
      </c>
      <c r="C41" s="188" t="s">
        <v>3458</v>
      </c>
      <c r="D41" s="190" t="s">
        <v>3459</v>
      </c>
      <c r="E41" s="190" t="s">
        <v>3460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3433</v>
      </c>
      <c r="B42" s="187" t="s">
        <v>3444</v>
      </c>
      <c r="C42" s="188" t="s">
        <v>3461</v>
      </c>
      <c r="D42" s="190" t="s">
        <v>3462</v>
      </c>
      <c r="E42" s="190" t="s">
        <v>3463</v>
      </c>
      <c r="F42" s="192">
        <f>IF(COUNTIF(G42:AT42,"&lt;&gt;")=0,"",SUMPRODUCT(((Recommendations[ImplStatus]="Implemented")+(Recommendations[ImplStatus]="Compensated"))*ISNUMBER(MATCH(Recommendations[Id],G42:AT42,0)))/COUNTIF(G42:AT42,"&lt;&gt;"))</f>
        <v>0</v>
      </c>
      <c r="G42" s="194" t="s">
        <v>31</v>
      </c>
      <c r="H42" s="194" t="s">
        <v>367</v>
      </c>
      <c r="I42" s="194" t="s">
        <v>373</v>
      </c>
      <c r="J42" s="194" t="s">
        <v>379</v>
      </c>
      <c r="K42" s="194" t="s">
        <v>432</v>
      </c>
      <c r="L42" s="194" t="s">
        <v>821</v>
      </c>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3433</v>
      </c>
      <c r="B43" s="187" t="s">
        <v>3444</v>
      </c>
      <c r="C43" s="188" t="s">
        <v>3464</v>
      </c>
      <c r="D43" s="190" t="s">
        <v>3465</v>
      </c>
      <c r="E43" s="190" t="s">
        <v>3466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3433</v>
      </c>
      <c r="B44" s="187" t="s">
        <v>3444</v>
      </c>
      <c r="C44" s="188" t="s">
        <v>3467</v>
      </c>
      <c r="D44" s="190" t="s">
        <v>3468</v>
      </c>
      <c r="E44" s="190" t="s">
        <v>3469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3433</v>
      </c>
      <c r="B45" s="187" t="s">
        <v>3444</v>
      </c>
      <c r="C45" s="188" t="s">
        <v>3470</v>
      </c>
      <c r="D45" s="190" t="s">
        <v>3471</v>
      </c>
      <c r="E45" s="190" t="s">
        <v>3472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3433</v>
      </c>
      <c r="B46" s="187" t="s">
        <v>3444</v>
      </c>
      <c r="C46" s="188" t="s">
        <v>3473</v>
      </c>
      <c r="D46" s="190" t="s">
        <v>3474</v>
      </c>
      <c r="E46" s="190" t="s">
        <v>3475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3433</v>
      </c>
      <c r="B47" s="187" t="s">
        <v>3444</v>
      </c>
      <c r="C47" s="188" t="s">
        <v>3476</v>
      </c>
      <c r="D47" s="190" t="s">
        <v>3477</v>
      </c>
      <c r="E47" s="190" t="s">
        <v>3478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3433</v>
      </c>
      <c r="B48" s="187" t="s">
        <v>3444</v>
      </c>
      <c r="C48" s="188" t="s">
        <v>3479</v>
      </c>
      <c r="D48" s="190" t="s">
        <v>3480</v>
      </c>
      <c r="E48" s="190" t="s">
        <v>3481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3433</v>
      </c>
      <c r="B49" s="187" t="s">
        <v>3444</v>
      </c>
      <c r="C49" s="188" t="s">
        <v>3482</v>
      </c>
      <c r="D49" s="190" t="s">
        <v>3483</v>
      </c>
      <c r="E49" s="190" t="s">
        <v>3484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3433</v>
      </c>
      <c r="B50" s="187" t="s">
        <v>3444</v>
      </c>
      <c r="C50" s="188" t="s">
        <v>3485</v>
      </c>
      <c r="D50" s="190" t="s">
        <v>3486</v>
      </c>
      <c r="E50" s="190" t="s">
        <v>3487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3433</v>
      </c>
      <c r="B51" s="186" t="s">
        <v>3488</v>
      </c>
      <c r="C51" s="186"/>
      <c r="D51" s="189" t="s">
        <v>3489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3433</v>
      </c>
      <c r="B52" s="187" t="s">
        <v>3488</v>
      </c>
      <c r="C52" s="188" t="s">
        <v>3490</v>
      </c>
      <c r="D52" s="190" t="s">
        <v>3491</v>
      </c>
      <c r="E52" s="190" t="s">
        <v>3492</v>
      </c>
      <c r="F52" s="192">
        <f>IF(COUNTIF(G52:AT52,"&lt;&gt;")=0,"",SUMPRODUCT(((Recommendations[ImplStatus]="Implemented")+(Recommendations[ImplStatus]="Compensated"))*ISNUMBER(MATCH(Recommendations[Id],G52:AT52,0)))/COUNTIF(G52:AT52,"&lt;&gt;"))</f>
        <v>0</v>
      </c>
      <c r="G52" s="194" t="s">
        <v>38</v>
      </c>
      <c r="H52" s="194" t="s">
        <v>439</v>
      </c>
      <c r="I52" s="194" t="s">
        <v>446</v>
      </c>
      <c r="J52" s="194" t="s">
        <v>605</v>
      </c>
      <c r="K52" s="194" t="s">
        <v>749</v>
      </c>
      <c r="L52" s="194" t="s">
        <v>756</v>
      </c>
      <c r="M52" s="194" t="s">
        <v>836</v>
      </c>
      <c r="N52" s="194" t="s">
        <v>848</v>
      </c>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3433</v>
      </c>
      <c r="B53" s="187" t="s">
        <v>3488</v>
      </c>
      <c r="C53" s="188" t="s">
        <v>3493</v>
      </c>
      <c r="D53" s="190" t="s">
        <v>3494</v>
      </c>
      <c r="E53" s="190" t="s">
        <v>3495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3433</v>
      </c>
      <c r="B54" s="187" t="s">
        <v>3488</v>
      </c>
      <c r="C54" s="188" t="s">
        <v>3496</v>
      </c>
      <c r="D54" s="190" t="s">
        <v>3497</v>
      </c>
      <c r="E54" s="190" t="s">
        <v>3498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3433</v>
      </c>
      <c r="B55" s="187" t="s">
        <v>3488</v>
      </c>
      <c r="C55" s="188" t="s">
        <v>3499</v>
      </c>
      <c r="D55" s="190" t="s">
        <v>3500</v>
      </c>
      <c r="E55" s="190" t="s">
        <v>3501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3433</v>
      </c>
      <c r="B56" s="187" t="s">
        <v>3488</v>
      </c>
      <c r="C56" s="188" t="s">
        <v>3502</v>
      </c>
      <c r="D56" s="190" t="s">
        <v>3503</v>
      </c>
      <c r="E56" s="190" t="s">
        <v>3504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3433</v>
      </c>
      <c r="B57" s="187" t="s">
        <v>3488</v>
      </c>
      <c r="C57" s="188" t="s">
        <v>3505</v>
      </c>
      <c r="D57" s="190" t="s">
        <v>3506</v>
      </c>
      <c r="E57" s="190" t="s">
        <v>3507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3433</v>
      </c>
      <c r="B58" s="187" t="s">
        <v>3488</v>
      </c>
      <c r="C58" s="188" t="s">
        <v>3508</v>
      </c>
      <c r="D58" s="190" t="s">
        <v>3509</v>
      </c>
      <c r="E58" s="190" t="s">
        <v>3510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3433</v>
      </c>
      <c r="B59" s="187" t="s">
        <v>3488</v>
      </c>
      <c r="C59" s="188" t="s">
        <v>3511</v>
      </c>
      <c r="D59" s="190" t="s">
        <v>3512</v>
      </c>
      <c r="E59" s="190" t="s">
        <v>3513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3433</v>
      </c>
      <c r="B60" s="187" t="s">
        <v>3514</v>
      </c>
      <c r="C60" s="188" t="s">
        <v>3515</v>
      </c>
      <c r="D60" s="190" t="s">
        <v>3516</v>
      </c>
      <c r="E60" s="190" t="s">
        <v>3517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3433</v>
      </c>
      <c r="B61" s="187" t="s">
        <v>3514</v>
      </c>
      <c r="C61" s="188" t="s">
        <v>3518</v>
      </c>
      <c r="D61" s="190" t="s">
        <v>3519</v>
      </c>
      <c r="E61" s="190" t="s">
        <v>3520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3433</v>
      </c>
      <c r="B62" s="186" t="s">
        <v>3521</v>
      </c>
      <c r="C62" s="186"/>
      <c r="D62" s="189" t="s">
        <v>3522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3433</v>
      </c>
      <c r="B63" s="187" t="s">
        <v>3521</v>
      </c>
      <c r="C63" s="188" t="s">
        <v>3523</v>
      </c>
      <c r="D63" s="190" t="s">
        <v>3524</v>
      </c>
      <c r="E63" s="190" t="s">
        <v>3525</v>
      </c>
      <c r="F63" s="192">
        <f>IF(COUNTIF(G63:AT63,"&lt;&gt;")=0,"",SUMPRODUCT(((Recommendations[ImplStatus]="Implemented")+(Recommendations[ImplStatus]="Compensated"))*ISNUMBER(MATCH(Recommendations[Id],G63:AT63,0)))/COUNTIF(G63:AT63,"&lt;&gt;"))</f>
        <v>0</v>
      </c>
      <c r="G63" s="194" t="s">
        <v>47</v>
      </c>
      <c r="H63" s="194" t="s">
        <v>684</v>
      </c>
      <c r="I63" s="194" t="s">
        <v>800</v>
      </c>
      <c r="J63" s="194" t="s">
        <v>829</v>
      </c>
      <c r="K63" s="194" t="s">
        <v>862</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3433</v>
      </c>
      <c r="B64" s="187" t="s">
        <v>3521</v>
      </c>
      <c r="C64" s="188" t="s">
        <v>3526</v>
      </c>
      <c r="D64" s="190" t="s">
        <v>3527</v>
      </c>
      <c r="E64" s="190" t="s">
        <v>3528</v>
      </c>
      <c r="F64" s="192">
        <f>IF(COUNTIF(G64:AT64,"&lt;&gt;")=0,"",SUMPRODUCT(((Recommendations[ImplStatus]="Implemented")+(Recommendations[ImplStatus]="Compensated"))*ISNUMBER(MATCH(Recommendations[Id],G64:AT64,0)))/COUNTIF(G64:AT64,"&lt;&gt;"))</f>
        <v>0</v>
      </c>
      <c r="G64" s="194" t="s">
        <v>47</v>
      </c>
      <c r="H64" s="194" t="s">
        <v>117</v>
      </c>
      <c r="I64" s="194" t="s">
        <v>124</v>
      </c>
      <c r="J64" s="194" t="s">
        <v>131</v>
      </c>
      <c r="K64" s="194" t="s">
        <v>138</v>
      </c>
      <c r="L64" s="194" t="s">
        <v>418</v>
      </c>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3433</v>
      </c>
      <c r="B65" s="187" t="s">
        <v>3521</v>
      </c>
      <c r="C65" s="188" t="s">
        <v>3529</v>
      </c>
      <c r="D65" s="190" t="s">
        <v>3530</v>
      </c>
      <c r="E65" s="190" t="s">
        <v>3531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3433</v>
      </c>
      <c r="B66" s="187" t="s">
        <v>3521</v>
      </c>
      <c r="C66" s="188" t="s">
        <v>3532</v>
      </c>
      <c r="D66" s="190" t="s">
        <v>3533</v>
      </c>
      <c r="E66" s="190" t="s">
        <v>3534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3433</v>
      </c>
      <c r="B67" s="187" t="s">
        <v>3521</v>
      </c>
      <c r="C67" s="188" t="s">
        <v>3535</v>
      </c>
      <c r="D67" s="190" t="s">
        <v>3536</v>
      </c>
      <c r="E67" s="190" t="s">
        <v>3537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3433</v>
      </c>
      <c r="B68" s="187" t="s">
        <v>3521</v>
      </c>
      <c r="C68" s="188" t="s">
        <v>3538</v>
      </c>
      <c r="D68" s="190" t="s">
        <v>3539</v>
      </c>
      <c r="E68" s="190" t="s">
        <v>3540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3433</v>
      </c>
      <c r="B69" s="187" t="s">
        <v>3521</v>
      </c>
      <c r="C69" s="188" t="s">
        <v>3541</v>
      </c>
      <c r="D69" s="190" t="s">
        <v>3542</v>
      </c>
      <c r="E69" s="190" t="s">
        <v>3543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3433</v>
      </c>
      <c r="B70" s="187" t="s">
        <v>3521</v>
      </c>
      <c r="C70" s="188" t="s">
        <v>3544</v>
      </c>
      <c r="D70" s="190" t="s">
        <v>3545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3433</v>
      </c>
      <c r="B71" s="187" t="s">
        <v>3521</v>
      </c>
      <c r="C71" s="188" t="s">
        <v>3546</v>
      </c>
      <c r="D71" s="190" t="s">
        <v>3547</v>
      </c>
      <c r="E71" s="190" t="s">
        <v>3548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3433</v>
      </c>
      <c r="B72" s="187" t="s">
        <v>3521</v>
      </c>
      <c r="C72" s="188" t="s">
        <v>3549</v>
      </c>
      <c r="D72" s="190" t="s">
        <v>3550</v>
      </c>
      <c r="E72" s="190" t="s">
        <v>3551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3433</v>
      </c>
      <c r="B73" s="187" t="s">
        <v>3521</v>
      </c>
      <c r="C73" s="188" t="s">
        <v>3552</v>
      </c>
      <c r="D73" s="190" t="s">
        <v>3553</v>
      </c>
      <c r="E73" s="190" t="s">
        <v>3554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3433</v>
      </c>
      <c r="B74" s="187" t="s">
        <v>3521</v>
      </c>
      <c r="C74" s="188" t="s">
        <v>3555</v>
      </c>
      <c r="D74" s="190" t="s">
        <v>3556</v>
      </c>
      <c r="E74" s="190" t="s">
        <v>3557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3433</v>
      </c>
      <c r="B75" s="187" t="s">
        <v>3521</v>
      </c>
      <c r="C75" s="188" t="s">
        <v>3558</v>
      </c>
      <c r="D75" s="190" t="s">
        <v>3559</v>
      </c>
      <c r="E75" s="190" t="s">
        <v>3560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3433</v>
      </c>
      <c r="B76" s="187" t="s">
        <v>3521</v>
      </c>
      <c r="C76" s="188" t="s">
        <v>3561</v>
      </c>
      <c r="D76" s="190" t="s">
        <v>3562</v>
      </c>
      <c r="E76" s="190" t="s">
        <v>3563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3433</v>
      </c>
      <c r="B77" s="187" t="s">
        <v>3521</v>
      </c>
      <c r="C77" s="188" t="s">
        <v>3564</v>
      </c>
      <c r="D77" s="190" t="s">
        <v>3565</v>
      </c>
      <c r="E77" s="190" t="s">
        <v>3566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3433</v>
      </c>
      <c r="B78" s="187" t="s">
        <v>3521</v>
      </c>
      <c r="C78" s="188" t="s">
        <v>3567</v>
      </c>
      <c r="D78" s="190" t="s">
        <v>3568</v>
      </c>
      <c r="E78" s="190" t="s">
        <v>3569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3433</v>
      </c>
      <c r="B79" s="186" t="s">
        <v>3521</v>
      </c>
      <c r="C79" s="186"/>
      <c r="D79" s="189" t="s">
        <v>3570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3571</v>
      </c>
      <c r="B80" s="187"/>
      <c r="C80" s="188" t="s">
        <v>3572</v>
      </c>
      <c r="D80" s="190" t="s">
        <v>3573</v>
      </c>
      <c r="E80" s="190" t="s">
        <v>3574</v>
      </c>
      <c r="F80" s="192">
        <f>IF(COUNTIF(G80:AT80,"&lt;&gt;")=0,"",SUMPRODUCT(((Recommendations[ImplStatus]="Implemented")+(Recommendations[ImplStatus]="Compensated"))*ISNUMBER(MATCH(Recommendations[Id],G80:AT80,0)))/COUNTIF(G80:AT80,"&lt;&gt;"))</f>
        <v>0</v>
      </c>
      <c r="G80" s="194" t="s">
        <v>505</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3571</v>
      </c>
      <c r="B81" s="187"/>
      <c r="C81" s="188" t="s">
        <v>3575</v>
      </c>
      <c r="D81" s="190" t="s">
        <v>3576</v>
      </c>
      <c r="E81" s="190" t="s">
        <v>3577</v>
      </c>
      <c r="F81" s="192">
        <f>IF(COUNTIF(G81:AT81,"&lt;&gt;")=0,"",SUMPRODUCT(((Recommendations[ImplStatus]="Implemented")+(Recommendations[ImplStatus]="Compensated"))*ISNUMBER(MATCH(Recommendations[Id],G81:AT81,0)))/COUNTIF(G81:AT81,"&lt;&gt;"))</f>
        <v>0</v>
      </c>
      <c r="G81" s="194" t="s">
        <v>110</v>
      </c>
      <c r="H81" s="194" t="s">
        <v>146</v>
      </c>
      <c r="I81" s="194" t="s">
        <v>159</v>
      </c>
      <c r="J81" s="194" t="s">
        <v>166</v>
      </c>
      <c r="K81" s="194" t="s">
        <v>177</v>
      </c>
      <c r="L81" s="194" t="s">
        <v>184</v>
      </c>
      <c r="M81" s="194" t="s">
        <v>191</v>
      </c>
      <c r="N81" s="194" t="s">
        <v>205</v>
      </c>
      <c r="O81" s="194" t="s">
        <v>212</v>
      </c>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3571</v>
      </c>
      <c r="B82" s="187"/>
      <c r="C82" s="188" t="s">
        <v>3578</v>
      </c>
      <c r="D82" s="190" t="s">
        <v>3579</v>
      </c>
      <c r="E82" s="190" t="s">
        <v>3580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3571</v>
      </c>
      <c r="B83" s="187"/>
      <c r="C83" s="188" t="s">
        <v>3581</v>
      </c>
      <c r="D83" s="190" t="s">
        <v>3582</v>
      </c>
      <c r="E83" s="190" t="s">
        <v>3583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3571</v>
      </c>
      <c r="B84" s="186"/>
      <c r="C84" s="186"/>
      <c r="D84" s="189" t="s">
        <v>3584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3585</v>
      </c>
      <c r="B85" s="187"/>
      <c r="C85" s="188" t="s">
        <v>3586</v>
      </c>
      <c r="D85" s="190" t="s">
        <v>3587</v>
      </c>
      <c r="E85" s="190" t="s">
        <v>3588</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3585</v>
      </c>
      <c r="B86" s="187"/>
      <c r="C86" s="188" t="s">
        <v>3589</v>
      </c>
      <c r="D86" s="190" t="s">
        <v>3590</v>
      </c>
      <c r="E86" s="190" t="s">
        <v>3591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3585</v>
      </c>
      <c r="B87" s="187"/>
      <c r="C87" s="188" t="s">
        <v>3592</v>
      </c>
      <c r="D87" s="190" t="s">
        <v>3593</v>
      </c>
      <c r="E87" s="190" t="s">
        <v>3594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3585</v>
      </c>
      <c r="B88" s="187"/>
      <c r="C88" s="188" t="s">
        <v>3595</v>
      </c>
      <c r="D88" s="190" t="s">
        <v>3596</v>
      </c>
      <c r="E88" s="190" t="s">
        <v>3597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3585</v>
      </c>
      <c r="B89" s="187"/>
      <c r="C89" s="188" t="s">
        <v>3598</v>
      </c>
      <c r="D89" s="190" t="s">
        <v>3599</v>
      </c>
      <c r="E89" s="190" t="s">
        <v>3600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3585</v>
      </c>
      <c r="B90" s="186" t="s">
        <v>3601</v>
      </c>
      <c r="C90" s="186"/>
      <c r="D90" s="189" t="s">
        <v>3602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3585</v>
      </c>
      <c r="B91" s="187" t="s">
        <v>3601</v>
      </c>
      <c r="C91" s="188" t="s">
        <v>3603</v>
      </c>
      <c r="D91" s="190" t="s">
        <v>3604</v>
      </c>
      <c r="E91" s="190" t="s">
        <v>3605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3585</v>
      </c>
      <c r="B92" s="187" t="s">
        <v>3601</v>
      </c>
      <c r="C92" s="188" t="s">
        <v>3606</v>
      </c>
      <c r="D92" s="190" t="s">
        <v>3607</v>
      </c>
      <c r="E92" s="190" t="s">
        <v>3608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3601</v>
      </c>
      <c r="C93" s="188" t="s">
        <v>3609</v>
      </c>
      <c r="D93" s="190" t="s">
        <v>3610</v>
      </c>
      <c r="E93" s="190" t="s">
        <v>3611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3601</v>
      </c>
      <c r="C94" s="188" t="s">
        <v>3612</v>
      </c>
      <c r="D94" s="190" t="s">
        <v>3613</v>
      </c>
      <c r="E94" s="190" t="s">
        <v>3614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3601</v>
      </c>
      <c r="C95" s="188" t="s">
        <v>3615</v>
      </c>
      <c r="D95" s="190" t="s">
        <v>3616</v>
      </c>
      <c r="E95" s="190" t="s">
        <v>3617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3601</v>
      </c>
      <c r="C96" s="188" t="s">
        <v>3618</v>
      </c>
      <c r="D96" s="190" t="s">
        <v>3619</v>
      </c>
      <c r="E96" s="190" t="s">
        <v>3620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3601</v>
      </c>
      <c r="C97" s="188" t="s">
        <v>3621</v>
      </c>
      <c r="D97" s="190" t="s">
        <v>3622</v>
      </c>
      <c r="E97" s="190" t="s">
        <v>3623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3601</v>
      </c>
      <c r="C98" s="188" t="s">
        <v>3624</v>
      </c>
      <c r="D98" s="190" t="s">
        <v>3625</v>
      </c>
      <c r="E98" s="190" t="s">
        <v>3626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3627</v>
      </c>
      <c r="C99" s="186"/>
      <c r="D99" s="189" t="s">
        <v>3628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3627</v>
      </c>
      <c r="C100" s="188" t="s">
        <v>3629</v>
      </c>
      <c r="D100" s="190" t="s">
        <v>3630</v>
      </c>
      <c r="E100" s="190" t="s">
        <v>3631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3627</v>
      </c>
      <c r="C101" s="188" t="s">
        <v>3632</v>
      </c>
      <c r="D101" s="190" t="s">
        <v>3633</v>
      </c>
      <c r="E101" s="190" t="s">
        <v>3634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3627</v>
      </c>
      <c r="C102" s="188" t="s">
        <v>3635</v>
      </c>
      <c r="D102" s="190" t="s">
        <v>3636</v>
      </c>
      <c r="E102" s="190" t="s">
        <v>3637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3627</v>
      </c>
      <c r="C103" s="188" t="s">
        <v>3638</v>
      </c>
      <c r="D103" s="190" t="s">
        <v>3639</v>
      </c>
      <c r="E103" s="190" t="s">
        <v>3640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3627</v>
      </c>
      <c r="C104" s="196" t="s">
        <v>3641</v>
      </c>
      <c r="D104" s="197" t="s">
        <v>3642</v>
      </c>
      <c r="E104" s="197" t="s">
        <v>3643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889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IFERROR(INDEX('Recommendations'!$I$2:$I$128, MATCH(G2,'Recommendations'!$B$2:$B$128,0))="Implemented", FALSE))</xm:f>
            <x14:dxf>
              <font>
                <color rgb="FF000000"/>
              </font>
              <fill>
                <patternFill>
                  <bgColor rgb="FF3C7D22"/>
                </patternFill>
              </fill>
            </x14:dxf>
          </x14:cfRule>
          <x14:cfRule type="expression" priority="2" id="{00000000-000E-0000-0800-000002000000}">
            <xm:f>AND(G2&lt;&gt;"", IFERROR(INDEX('Recommendations'!$I$2:$I$128, MATCH(G2,'Recommendations'!$B$2:$B$128,0))="Compensated", FALSE))</xm:f>
            <x14:dxf>
              <font>
                <color rgb="FF000000"/>
              </font>
              <fill>
                <patternFill>
                  <bgColor rgb="FFC6E0B4"/>
                </patternFill>
              </fill>
            </x14:dxf>
          </x14:cfRule>
          <x14:cfRule type="expression" priority="3" id="{00000000-000E-0000-0800-000003000000}">
            <xm:f>AND(G2&lt;&gt;"", IFERROR(INDEX('Recommendations'!$I$2:$I$128, MATCH(G2,'Recommendations'!$B$2:$B$128,0))="Testing", FALSE))</xm:f>
            <x14:dxf>
              <font>
                <color rgb="FF000000"/>
              </font>
              <fill>
                <patternFill>
                  <bgColor rgb="FFFFC000"/>
                </patternFill>
              </fill>
            </x14:dxf>
          </x14:cfRule>
          <x14:cfRule type="expression" priority="4" id="{00000000-000E-0000-0800-000004000000}">
            <xm:f>AND(G2&lt;&gt;"", IFERROR(INDEX('Recommendations'!$I$2:$I$128, MATCH(G2,'Recommendations'!$B$2:$B$128,0))="Failed", FALSE))</xm:f>
            <x14:dxf>
              <font>
                <color rgb="FF000000"/>
              </font>
              <fill>
                <patternFill>
                  <bgColor rgb="FFD82891"/>
                </patternFill>
              </fill>
            </x14:dxf>
          </x14:cfRule>
          <x14:cfRule type="expression" priority="5" id="{00000000-000E-0000-0800-000005000000}">
            <xm:f>AND(G2&lt;&gt;"", IFERROR(INDEX('Recommendations'!$I$2:$I$128, MATCH(G2,'Recommendations'!$B$2:$B$128,0))="Risk Accepted", FALSE))</xm:f>
            <x14:dxf>
              <font>
                <color rgb="FF000000"/>
              </font>
              <fill>
                <patternFill>
                  <bgColor rgb="FFD9D9D9"/>
                </patternFill>
              </fill>
            </x14:dxf>
          </x14:cfRule>
          <x14:cfRule type="expression" priority="6" id="{00000000-000E-0000-0800-000006000000}">
            <xm:f>AND(G2&lt;&gt;"", IFERROR(INDEX('Recommendations'!$I$2:$I$128, MATCH(G2,'Recommendations'!$B$2:$B$128,0))="N/A",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Azure Foundations Benchmark - SHGIR</dc:title>
  <dc:subject>Generated on: 2026-06-08 21:44:22</dc:subject>
  <dc:creator>Anicet Fopa Tchoffo</dc:creator>
  <cp:keywords>Baseline;Hardening;CIS;Benchmark</cp:keywords>
  <dc:description>Baseline Developed By: Center for Internet Security (CIS)</dc:description>
  <cp:lastModifiedBy>Anicet Fopa Tchoffo</cp:lastModifiedBy>
  <dcterms:modified xsi:type="dcterms:W3CDTF">2026-06-08T20:44:33Z</dcterms:modified>
  <cp:category>CIS</cp:category>
  <cp:contentStatus>Draft</cp:contentStatus>
</cp:coreProperties>
</file>