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09EA1F70BEE86D942B51630CA99C3812D0610DD0" xr6:coauthVersionLast="47" xr6:coauthVersionMax="47" xr10:uidLastSave="{FD719842-B05C-43BC-9E21-509FD96B48F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E94" i="3" s="1"/>
  <c r="E86" i="3"/>
  <c r="D86" i="3"/>
  <c r="C86" i="3"/>
  <c r="F85" i="3"/>
  <c r="E93" i="3" s="1"/>
  <c r="E85" i="3"/>
  <c r="D85" i="3"/>
  <c r="C85" i="3"/>
  <c r="E84" i="3"/>
  <c r="D84" i="3"/>
  <c r="C84" i="3"/>
  <c r="W136" i="3" s="1"/>
  <c r="F83" i="3"/>
  <c r="V167" i="3" s="1"/>
  <c r="E83" i="3"/>
  <c r="D83" i="3"/>
  <c r="C83" i="3"/>
  <c r="U136" i="3" s="1"/>
  <c r="F82" i="3"/>
  <c r="T168"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D8" i="3" s="1"/>
  <c r="C58" i="3" l="1"/>
  <c r="E58" i="3"/>
  <c r="D58" i="3"/>
  <c r="E53" i="3"/>
  <c r="C53" i="3"/>
  <c r="D53" i="3"/>
  <c r="E35" i="3"/>
  <c r="D35" i="3"/>
  <c r="C35" i="3"/>
  <c r="E54" i="3"/>
  <c r="D54" i="3"/>
  <c r="C54" i="3"/>
  <c r="E112" i="3"/>
  <c r="D112" i="3"/>
  <c r="C112" i="3"/>
  <c r="E73" i="3"/>
  <c r="D73" i="3"/>
  <c r="C73" i="3"/>
  <c r="E110" i="3"/>
  <c r="D110" i="3"/>
  <c r="C110" i="3"/>
  <c r="E55" i="3"/>
  <c r="C55" i="3"/>
  <c r="D55" i="3"/>
  <c r="E111" i="3"/>
  <c r="D111" i="3"/>
  <c r="C111" i="3"/>
  <c r="E56" i="3"/>
  <c r="D56" i="3"/>
  <c r="C56" i="3"/>
  <c r="E57" i="3"/>
  <c r="D57" i="3"/>
  <c r="C57" i="3"/>
  <c r="E72" i="3"/>
  <c r="C72" i="3"/>
  <c r="D72" i="3"/>
  <c r="E113" i="3"/>
  <c r="D113" i="3"/>
  <c r="C113" i="3"/>
  <c r="G125" i="3"/>
  <c r="E34" i="3"/>
  <c r="D34" i="3"/>
  <c r="C34" i="3"/>
  <c r="C7" i="3"/>
  <c r="D7" i="3" s="1"/>
  <c r="V138" i="3"/>
  <c r="V143" i="3"/>
  <c r="V148" i="3"/>
  <c r="V153" i="3"/>
  <c r="V158" i="3"/>
  <c r="V163" i="3"/>
  <c r="V168" i="3"/>
  <c r="C90" i="3"/>
  <c r="T139" i="3"/>
  <c r="T144" i="3"/>
  <c r="T149" i="3"/>
  <c r="T154" i="3"/>
  <c r="T159" i="3"/>
  <c r="T164"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F16" i="3"/>
  <c r="C93" i="3"/>
  <c r="V141" i="3"/>
  <c r="V146" i="3"/>
  <c r="V151" i="3"/>
  <c r="V156" i="3"/>
  <c r="V161" i="3"/>
  <c r="V166" i="3"/>
  <c r="D93" i="3"/>
  <c r="F84" i="3"/>
  <c r="C94" i="3"/>
  <c r="T142" i="3"/>
  <c r="T147" i="3"/>
  <c r="T152" i="3"/>
  <c r="T157" i="3"/>
  <c r="T162" i="3"/>
  <c r="T167" i="3"/>
  <c r="D94" i="3"/>
  <c r="V142" i="3"/>
  <c r="V147" i="3"/>
  <c r="V152" i="3"/>
  <c r="V157" i="3"/>
  <c r="V162" i="3"/>
  <c r="T138" i="3"/>
  <c r="T143" i="3"/>
  <c r="T148" i="3"/>
  <c r="T153" i="3"/>
  <c r="T158" i="3"/>
  <c r="T163" i="3"/>
  <c r="X167" i="3" l="1"/>
  <c r="X162" i="3"/>
  <c r="X157" i="3"/>
  <c r="X152" i="3"/>
  <c r="X147" i="3"/>
  <c r="X142" i="3"/>
  <c r="D9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R168" i="3"/>
  <c r="R163" i="3"/>
  <c r="R158" i="3"/>
  <c r="R153" i="3"/>
  <c r="R148" i="3"/>
  <c r="R143" i="3"/>
  <c r="R138" i="3"/>
  <c r="D20" i="3"/>
  <c r="R167" i="3"/>
  <c r="R162" i="3"/>
  <c r="R157" i="3"/>
  <c r="R152" i="3"/>
  <c r="R147" i="3"/>
  <c r="R142" i="3"/>
  <c r="R166" i="3"/>
  <c r="R161" i="3"/>
  <c r="R156" i="3"/>
  <c r="R151" i="3"/>
  <c r="R146" i="3"/>
  <c r="R141" i="3"/>
  <c r="R165" i="3"/>
  <c r="R160" i="3"/>
  <c r="R155" i="3"/>
  <c r="R150" i="3"/>
  <c r="R145" i="3"/>
  <c r="R140" i="3"/>
  <c r="C20" i="3"/>
  <c r="R164" i="3"/>
  <c r="R159" i="3"/>
  <c r="R154" i="3"/>
  <c r="R149" i="3"/>
  <c r="R144" i="3"/>
  <c r="R139" i="3"/>
  <c r="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Set Allow Restoration of Security-Sensitive Objects</t>
        </r>
      </text>
    </comment>
    <comment ref="K9" authorId="0" shapeId="0" xr:uid="{00000000-0006-0000-0400-000002000000}">
      <text>
        <r>
          <rPr>
            <sz val="11"/>
            <rFont val="Calibri"/>
          </rPr>
          <t>Set Allow Restoration of Security-Sensitive Objects</t>
        </r>
      </text>
    </comment>
    <comment ref="J10" authorId="0" shapeId="0" xr:uid="{00000000-0006-0000-0400-000003000000}">
      <text>
        <r>
          <rPr>
            <sz val="11"/>
            <rFont val="Calibri"/>
          </rPr>
          <t>Set Allow Restoration of Security-Sensitive Objects</t>
        </r>
      </text>
    </comment>
    <comment ref="K10" authorId="0" shapeId="0" xr:uid="{00000000-0006-0000-0400-000004000000}">
      <text>
        <r>
          <rPr>
            <sz val="11"/>
            <rFont val="Calibri"/>
          </rPr>
          <t>Set Allow Restoration of Security-Sensitive Objects</t>
        </r>
      </text>
    </comment>
    <comment ref="J11" authorId="0" shapeId="0" xr:uid="{00000000-0006-0000-0400-000005000000}">
      <text>
        <r>
          <rPr>
            <sz val="11"/>
            <rFont val="Calibri"/>
          </rPr>
          <t>Set Allow Restoration of Security-Sensitive Objects</t>
        </r>
      </text>
    </comment>
    <comment ref="K11" authorId="0" shapeId="0" xr:uid="{00000000-0006-0000-0400-000006000000}">
      <text>
        <r>
          <rPr>
            <sz val="11"/>
            <rFont val="Calibri"/>
          </rPr>
          <t>Set Allow Restoration of Security-Sensitive Objects</t>
        </r>
      </text>
    </comment>
    <comment ref="J12" authorId="0" shapeId="0" xr:uid="{00000000-0006-0000-0400-000007000000}">
      <text>
        <r>
          <rPr>
            <sz val="11"/>
            <rFont val="Calibri"/>
          </rPr>
          <t>Set Allow Restoration of Security-Sensitive Objects</t>
        </r>
      </text>
    </comment>
    <comment ref="K12" authorId="0" shapeId="0" xr:uid="{00000000-0006-0000-0400-000008000000}">
      <text>
        <r>
          <rPr>
            <sz val="11"/>
            <rFont val="Calibri"/>
          </rPr>
          <t>Set Allow Restoration of Security-Sensitive Objects</t>
        </r>
      </text>
    </comment>
    <comment ref="J13" authorId="0" shapeId="0" xr:uid="{00000000-0006-0000-0400-000009000000}">
      <text>
        <r>
          <rPr>
            <sz val="11"/>
            <rFont val="Calibri"/>
          </rPr>
          <t>Set Allow Restoration of Security-Sensitive Objects</t>
        </r>
      </text>
    </comment>
    <comment ref="K13" authorId="0" shapeId="0" xr:uid="{00000000-0006-0000-0400-00000A000000}">
      <text>
        <r>
          <rPr>
            <sz val="11"/>
            <rFont val="Calibri"/>
          </rPr>
          <t>Set Allow Restoration of Security-Sensitive Objects</t>
        </r>
      </text>
    </comment>
    <comment ref="J14" authorId="0" shapeId="0" xr:uid="{00000000-0006-0000-0400-00000B000000}">
      <text>
        <r>
          <rPr>
            <sz val="11"/>
            <rFont val="Calibri"/>
          </rPr>
          <t>Set Allow Restoration of Security-Sensitive Objects</t>
        </r>
      </text>
    </comment>
    <comment ref="K14" authorId="0" shapeId="0" xr:uid="{00000000-0006-0000-0400-00000C000000}">
      <text>
        <r>
          <rPr>
            <sz val="11"/>
            <rFont val="Calibri"/>
          </rPr>
          <t>Set Allow Restoration of Security-Sensitive Objects</t>
        </r>
      </text>
    </comment>
    <comment ref="J15" authorId="0" shapeId="0" xr:uid="{00000000-0006-0000-0400-00000D000000}">
      <text>
        <r>
          <rPr>
            <sz val="11"/>
            <rFont val="Calibri"/>
          </rPr>
          <t>Set Allow Restoration of Security-Sensitive Objects</t>
        </r>
      </text>
    </comment>
    <comment ref="K15" authorId="0" shapeId="0" xr:uid="{00000000-0006-0000-0400-00000E000000}">
      <text>
        <r>
          <rPr>
            <sz val="11"/>
            <rFont val="Calibri"/>
          </rPr>
          <t>Set Allow Restoration of Security-Sensitive Objects</t>
        </r>
      </text>
    </comment>
    <comment ref="J19" authorId="0" shapeId="0" xr:uid="{00000000-0006-0000-0400-00000F000000}">
      <text>
        <r>
          <rPr>
            <sz val="11"/>
            <rFont val="Calibri"/>
          </rPr>
          <t>Set System Library List</t>
        </r>
      </text>
    </comment>
    <comment ref="K19" authorId="0" shapeId="0" xr:uid="{00000000-0006-0000-0400-000010000000}">
      <text>
        <r>
          <rPr>
            <sz val="11"/>
            <rFont val="Calibri"/>
          </rPr>
          <t>Set Use Adopted Authority</t>
        </r>
      </text>
    </comment>
    <comment ref="J23" authorId="0" shapeId="0" xr:uid="{00000000-0006-0000-0400-000011000000}">
      <text>
        <r>
          <rPr>
            <sz val="11"/>
            <rFont val="Calibri"/>
          </rPr>
          <t>User Profile (*USRPRF) Access Controls (*PUBLIC authority)</t>
        </r>
      </text>
    </comment>
    <comment ref="K23" authorId="0" shapeId="0" xr:uid="{00000000-0006-0000-0400-000013000000}">
      <text>
        <r>
          <rPr>
            <sz val="11"/>
            <rFont val="Calibri"/>
          </rPr>
          <t>User Profile (*USRPRF) Access Controls (Private authority)</t>
        </r>
      </text>
    </comment>
    <comment ref="L23" authorId="0" shapeId="0" xr:uid="{00000000-0006-0000-0400-000012000000}">
      <text>
        <r>
          <rPr>
            <sz val="11"/>
            <rFont val="Calibri"/>
          </rPr>
          <t>User Profile (*USRPRF) Object Ownership</t>
        </r>
      </text>
    </comment>
    <comment ref="J26" authorId="0" shapeId="0" xr:uid="{00000000-0006-0000-0400-000014000000}">
      <text>
        <r>
          <rPr>
            <sz val="11"/>
            <rFont val="Calibri"/>
          </rPr>
          <t>DDM Remote Configuration List (SNA) Attributes</t>
        </r>
      </text>
    </comment>
    <comment ref="K26" authorId="0" shapeId="0" xr:uid="{00000000-0006-0000-0400-000017000000}">
      <text>
        <r>
          <rPr>
            <sz val="11"/>
            <rFont val="Calibri"/>
          </rPr>
          <t>DDM TCP/IP Attributes</t>
        </r>
      </text>
    </comment>
    <comment ref="L26" authorId="0" shapeId="0" xr:uid="{00000000-0006-0000-0400-000018000000}">
      <text>
        <r>
          <rPr>
            <sz val="11"/>
            <rFont val="Calibri"/>
          </rPr>
          <t>DDM TCP/IP Attributes</t>
        </r>
      </text>
    </comment>
    <comment ref="M26" authorId="0" shapeId="0" xr:uid="{00000000-0006-0000-0400-000015000000}">
      <text>
        <r>
          <rPr>
            <sz val="11"/>
            <rFont val="Calibri"/>
          </rPr>
          <t>Telnet Protocol</t>
        </r>
      </text>
    </comment>
    <comment ref="N26" authorId="0" shapeId="0" xr:uid="{00000000-0006-0000-0400-000016000000}">
      <text>
        <r>
          <rPr>
            <sz val="11"/>
            <rFont val="Calibri"/>
          </rPr>
          <t>FTP Protocol</t>
        </r>
      </text>
    </comment>
    <comment ref="J30" authorId="0" shapeId="0" xr:uid="{00000000-0006-0000-0400-000019000000}">
      <text>
        <r>
          <rPr>
            <sz val="11"/>
            <rFont val="Calibri"/>
          </rPr>
          <t>Set Auditing Control</t>
        </r>
      </text>
    </comment>
    <comment ref="K30" authorId="0" shapeId="0" xr:uid="{00000000-0006-0000-0400-00001A000000}">
      <text>
        <r>
          <rPr>
            <sz val="11"/>
            <rFont val="Calibri"/>
          </rPr>
          <t>Set Auditing Control</t>
        </r>
      </text>
    </comment>
    <comment ref="L30" authorId="0" shapeId="0" xr:uid="{00000000-0006-0000-0400-00001B000000}">
      <text>
        <r>
          <rPr>
            <sz val="11"/>
            <rFont val="Calibri"/>
          </rPr>
          <t>Set Create Object Audit Level</t>
        </r>
      </text>
    </comment>
    <comment ref="J31" authorId="0" shapeId="0" xr:uid="{00000000-0006-0000-0400-00001C000000}">
      <text>
        <r>
          <rPr>
            <sz val="11"/>
            <rFont val="Calibri"/>
          </rPr>
          <t>Set System Library List</t>
        </r>
      </text>
    </comment>
    <comment ref="J32" authorId="0" shapeId="0" xr:uid="{00000000-0006-0000-0400-00001D000000}">
      <text>
        <r>
          <rPr>
            <sz val="11"/>
            <rFont val="Calibri"/>
          </rPr>
          <t>Set Attention Program</t>
        </r>
      </text>
    </comment>
    <comment ref="K32" authorId="0" shapeId="0" xr:uid="{00000000-0006-0000-0400-00003F000000}">
      <text>
        <r>
          <rPr>
            <sz val="11"/>
            <rFont val="Calibri"/>
          </rPr>
          <t>Set Automatic Device Configuration</t>
        </r>
      </text>
    </comment>
    <comment ref="L32" authorId="0" shapeId="0" xr:uid="{00000000-0006-0000-0400-000040000000}">
      <text>
        <r>
          <rPr>
            <sz val="11"/>
            <rFont val="Calibri"/>
          </rPr>
          <t>Set Automatic Remote Controller Configuration</t>
        </r>
      </text>
    </comment>
    <comment ref="M32" authorId="0" shapeId="0" xr:uid="{00000000-0006-0000-0400-000041000000}">
      <text>
        <r>
          <rPr>
            <sz val="11"/>
            <rFont val="Calibri"/>
          </rPr>
          <t>Set Automatic Virtual Device Creation</t>
        </r>
      </text>
    </comment>
    <comment ref="N32" authorId="0" shapeId="0" xr:uid="{00000000-0006-0000-0400-000042000000}">
      <text>
        <r>
          <rPr>
            <sz val="11"/>
            <rFont val="Calibri"/>
          </rPr>
          <t>Set Display User Sign-on Information</t>
        </r>
      </text>
    </comment>
    <comment ref="O32" authorId="0" shapeId="0" xr:uid="{00000000-0006-0000-0400-00001E000000}">
      <text>
        <r>
          <rPr>
            <sz val="11"/>
            <rFont val="Calibri"/>
          </rPr>
          <t>Set Limit Device Sessions</t>
        </r>
      </text>
    </comment>
    <comment ref="P32" authorId="0" shapeId="0" xr:uid="{00000000-0006-0000-0400-00001F000000}">
      <text>
        <r>
          <rPr>
            <sz val="11"/>
            <rFont val="Calibri"/>
          </rPr>
          <t>Set Retain Server Security</t>
        </r>
      </text>
    </comment>
    <comment ref="Q32" authorId="0" shapeId="0" xr:uid="{00000000-0006-0000-0400-000020000000}">
      <text>
        <r>
          <rPr>
            <sz val="11"/>
            <rFont val="Calibri"/>
          </rPr>
          <t>Set Remote IPL</t>
        </r>
      </text>
    </comment>
    <comment ref="R32" authorId="0" shapeId="0" xr:uid="{00000000-0006-0000-0400-000021000000}">
      <text>
        <r>
          <rPr>
            <sz val="11"/>
            <rFont val="Calibri"/>
          </rPr>
          <t>Set Remote Sign-on Value</t>
        </r>
      </text>
    </comment>
    <comment ref="S32" authorId="0" shapeId="0" xr:uid="{00000000-0006-0000-0400-000022000000}">
      <text>
        <r>
          <rPr>
            <sz val="11"/>
            <rFont val="Calibri"/>
          </rPr>
          <t>Set Remote Service Attribute</t>
        </r>
      </text>
    </comment>
    <comment ref="T32" authorId="0" shapeId="0" xr:uid="{00000000-0006-0000-0400-000023000000}">
      <text>
        <r>
          <rPr>
            <sz val="11"/>
            <rFont val="Calibri"/>
          </rPr>
          <t>Set System Security Level</t>
        </r>
      </text>
    </comment>
    <comment ref="U32" authorId="0" shapeId="0" xr:uid="{00000000-0006-0000-0400-000024000000}">
      <text>
        <r>
          <rPr>
            <sz val="11"/>
            <rFont val="Calibri"/>
          </rPr>
          <t>Set Shared Memory Control</t>
        </r>
      </text>
    </comment>
    <comment ref="V32" authorId="0" shapeId="0" xr:uid="{00000000-0006-0000-0400-000025000000}">
      <text>
        <r>
          <rPr>
            <sz val="11"/>
            <rFont val="Calibri"/>
          </rPr>
          <t>Set Verify Object On Restore</t>
        </r>
      </text>
    </comment>
    <comment ref="W32" authorId="0" shapeId="0" xr:uid="{00000000-0006-0000-0400-000026000000}">
      <text>
        <r>
          <rPr>
            <sz val="11"/>
            <rFont val="Calibri"/>
          </rPr>
          <t>Set Allow User Domain Objects in These Libraries</t>
        </r>
      </text>
    </comment>
    <comment ref="X32" authorId="0" shapeId="0" xr:uid="{00000000-0006-0000-0400-000027000000}">
      <text>
        <r>
          <rPr>
            <sz val="11"/>
            <rFont val="Calibri"/>
          </rPr>
          <t>Set Automatic Virtual Device Creation</t>
        </r>
      </text>
    </comment>
    <comment ref="Y32" authorId="0" shapeId="0" xr:uid="{00000000-0006-0000-0400-000028000000}">
      <text>
        <r>
          <rPr>
            <sz val="11"/>
            <rFont val="Calibri"/>
          </rPr>
          <t>Set Disconnect-Job Interval</t>
        </r>
      </text>
    </comment>
    <comment ref="Z32" authorId="0" shapeId="0" xr:uid="{00000000-0006-0000-0400-000029000000}">
      <text>
        <r>
          <rPr>
            <sz val="11"/>
            <rFont val="Calibri"/>
          </rPr>
          <t>Set Limit Device Sessions</t>
        </r>
      </text>
    </comment>
    <comment ref="AA32" authorId="0" shapeId="0" xr:uid="{00000000-0006-0000-0400-00002A000000}">
      <text>
        <r>
          <rPr>
            <sz val="11"/>
            <rFont val="Calibri"/>
          </rPr>
          <t>Set Limit Security Officer Access to Workstations</t>
        </r>
      </text>
    </comment>
    <comment ref="AB32" authorId="0" shapeId="0" xr:uid="{00000000-0006-0000-0400-00002B000000}">
      <text>
        <r>
          <rPr>
            <sz val="11"/>
            <rFont val="Calibri"/>
          </rPr>
          <t>Set Retain Server Security</t>
        </r>
      </text>
    </comment>
    <comment ref="AC32" authorId="0" shapeId="0" xr:uid="{00000000-0006-0000-0400-00002C000000}">
      <text>
        <r>
          <rPr>
            <sz val="11"/>
            <rFont val="Calibri"/>
          </rPr>
          <t>Set Remote Sign-on Value</t>
        </r>
      </text>
    </comment>
    <comment ref="AD32" authorId="0" shapeId="0" xr:uid="{00000000-0006-0000-0400-00002D000000}">
      <text>
        <r>
          <rPr>
            <sz val="11"/>
            <rFont val="Calibri"/>
          </rPr>
          <t>Set System Security Level</t>
        </r>
      </text>
    </comment>
    <comment ref="AE32" authorId="0" shapeId="0" xr:uid="{00000000-0006-0000-0400-00002E000000}">
      <text>
        <r>
          <rPr>
            <sz val="11"/>
            <rFont val="Calibri"/>
          </rPr>
          <t>Set Shared Memory Control</t>
        </r>
      </text>
    </comment>
    <comment ref="AF32" authorId="0" shapeId="0" xr:uid="{00000000-0006-0000-0400-00002F000000}">
      <text>
        <r>
          <rPr>
            <sz val="11"/>
            <rFont val="Calibri"/>
          </rPr>
          <t>Set Verify Object On Restore</t>
        </r>
      </text>
    </comment>
    <comment ref="AG32" authorId="0" shapeId="0" xr:uid="{00000000-0006-0000-0400-000030000000}">
      <text>
        <r>
          <rPr>
            <sz val="11"/>
            <rFont val="Calibri"/>
          </rPr>
          <t>Network Attribute JOBACN (Network Job Action)</t>
        </r>
      </text>
    </comment>
    <comment ref="AH32" authorId="0" shapeId="0" xr:uid="{00000000-0006-0000-0400-000031000000}">
      <text>
        <r>
          <rPr>
            <sz val="11"/>
            <rFont val="Calibri"/>
          </rPr>
          <t>NFS Shares</t>
        </r>
      </text>
    </comment>
    <comment ref="AI32" authorId="0" shapeId="0" xr:uid="{00000000-0006-0000-0400-000032000000}">
      <text>
        <r>
          <rPr>
            <sz val="11"/>
            <rFont val="Calibri"/>
          </rPr>
          <t>NFS Shares</t>
        </r>
      </text>
    </comment>
    <comment ref="AJ32" authorId="0" shapeId="0" xr:uid="{00000000-0006-0000-0400-000033000000}">
      <text>
        <r>
          <rPr>
            <sz val="11"/>
            <rFont val="Calibri"/>
          </rPr>
          <t>Exit Points</t>
        </r>
      </text>
    </comment>
    <comment ref="AK32" authorId="0" shapeId="0" xr:uid="{00000000-0006-0000-0400-000034000000}">
      <text>
        <r>
          <rPr>
            <sz val="11"/>
            <rFont val="Calibri"/>
          </rPr>
          <t>Function Usage</t>
        </r>
      </text>
    </comment>
    <comment ref="AL32" authorId="0" shapeId="0" xr:uid="{00000000-0006-0000-0400-000035000000}">
      <text>
        <r>
          <rPr>
            <sz val="11"/>
            <rFont val="Calibri"/>
          </rPr>
          <t>IBM i SMB Signing</t>
        </r>
      </text>
    </comment>
    <comment ref="AM32" authorId="0" shapeId="0" xr:uid="{00000000-0006-0000-0400-000036000000}">
      <text>
        <r>
          <rPr>
            <sz val="11"/>
            <rFont val="Calibri"/>
          </rPr>
          <t>IBM i SMBv2 Server</t>
        </r>
      </text>
    </comment>
    <comment ref="AN32" authorId="0" shapeId="0" xr:uid="{00000000-0006-0000-0400-000037000000}">
      <text>
        <r>
          <rPr>
            <sz val="11"/>
            <rFont val="Calibri"/>
          </rPr>
          <t>IBM i NetServer Shares</t>
        </r>
      </text>
    </comment>
    <comment ref="AO32" authorId="0" shapeId="0" xr:uid="{00000000-0006-0000-0400-000038000000}">
      <text>
        <r>
          <rPr>
            <sz val="11"/>
            <rFont val="Calibri"/>
          </rPr>
          <t>NetServer Browse Interval</t>
        </r>
      </text>
    </comment>
    <comment ref="AP32" authorId="0" shapeId="0" xr:uid="{00000000-0006-0000-0400-000039000000}">
      <text>
        <r>
          <rPr>
            <sz val="11"/>
            <rFont val="Calibri"/>
          </rPr>
          <t>Configuring SSH – banner configuration</t>
        </r>
      </text>
    </comment>
    <comment ref="AQ32" authorId="0" shapeId="0" xr:uid="{00000000-0006-0000-0400-00003A000000}">
      <text>
        <r>
          <rPr>
            <sz val="11"/>
            <rFont val="Calibri"/>
          </rPr>
          <t>Configuring SSH – disallow host based authentication</t>
        </r>
      </text>
    </comment>
    <comment ref="AR32" authorId="0" shapeId="0" xr:uid="{00000000-0006-0000-0400-00003B000000}">
      <text>
        <r>
          <rPr>
            <sz val="11"/>
            <rFont val="Calibri"/>
          </rPr>
          <t>Configuring SSH – set privilege separation</t>
        </r>
      </text>
    </comment>
    <comment ref="AS32" authorId="0" shapeId="0" xr:uid="{00000000-0006-0000-0400-00003C000000}">
      <text>
        <r>
          <rPr>
            <sz val="11"/>
            <rFont val="Calibri"/>
          </rPr>
          <t>Configuring SSH – Limit Access Via SSH</t>
        </r>
      </text>
    </comment>
    <comment ref="AT32" authorId="0" shapeId="0" xr:uid="{00000000-0006-0000-0400-00003D000000}">
      <text>
        <r>
          <rPr>
            <sz val="11"/>
            <rFont val="Calibri"/>
          </rPr>
          <t>System Service Tools Allow New Digital Certificates</t>
        </r>
      </text>
    </comment>
    <comment ref="AU32" authorId="0" shapeId="0" xr:uid="{00000000-0006-0000-0400-00003E000000}">
      <text>
        <r>
          <rPr>
            <sz val="11"/>
            <rFont val="Calibri"/>
          </rPr>
          <t>System Service Tools locking security-related system values</t>
        </r>
      </text>
    </comment>
    <comment ref="J34" authorId="0" shapeId="0" xr:uid="{00000000-0006-0000-0400-000043000000}">
      <text>
        <r>
          <rPr>
            <sz val="11"/>
            <rFont val="Calibri"/>
          </rPr>
          <t>Set Disconnect-Job Interval</t>
        </r>
      </text>
    </comment>
    <comment ref="K34" authorId="0" shapeId="0" xr:uid="{00000000-0006-0000-0400-000044000000}">
      <text>
        <r>
          <rPr>
            <sz val="11"/>
            <rFont val="Calibri"/>
          </rPr>
          <t>Set Inactivity Time-out Interval</t>
        </r>
      </text>
    </comment>
    <comment ref="L34" authorId="0" shapeId="0" xr:uid="{00000000-0006-0000-0400-000045000000}">
      <text>
        <r>
          <rPr>
            <sz val="11"/>
            <rFont val="Calibri"/>
          </rPr>
          <t>Set Inactivity Message Queue</t>
        </r>
      </text>
    </comment>
    <comment ref="M34" authorId="0" shapeId="0" xr:uid="{00000000-0006-0000-0400-000046000000}">
      <text>
        <r>
          <rPr>
            <sz val="11"/>
            <rFont val="Calibri"/>
          </rPr>
          <t>Set Inactivity Time-out Interval</t>
        </r>
      </text>
    </comment>
    <comment ref="N34" authorId="0" shapeId="0" xr:uid="{00000000-0006-0000-0400-000047000000}">
      <text>
        <r>
          <rPr>
            <sz val="11"/>
            <rFont val="Calibri"/>
          </rPr>
          <t>Set Inactivity Message Queue</t>
        </r>
      </text>
    </comment>
    <comment ref="O34" authorId="0" shapeId="0" xr:uid="{00000000-0006-0000-0400-000048000000}">
      <text>
        <r>
          <rPr>
            <sz val="11"/>
            <rFont val="Calibri"/>
          </rPr>
          <t>Configuring SSH – set MaxAuthTries to 4 or Less</t>
        </r>
      </text>
    </comment>
    <comment ref="P34" authorId="0" shapeId="0" xr:uid="{00000000-0006-0000-0400-000049000000}">
      <text>
        <r>
          <rPr>
            <sz val="11"/>
            <rFont val="Calibri"/>
          </rPr>
          <t>Configuring SSH – set Idle Timeout Interval for User Login Profile Applicability:</t>
        </r>
      </text>
    </comment>
    <comment ref="J37" authorId="0" shapeId="0" xr:uid="{00000000-0006-0000-0400-00004A000000}">
      <text>
        <r>
          <rPr>
            <sz val="11"/>
            <rFont val="Calibri"/>
          </rPr>
          <t>DDM Remote Configuration List (SNA) Attributes</t>
        </r>
      </text>
    </comment>
    <comment ref="K37" authorId="0" shapeId="0" xr:uid="{00000000-0006-0000-0400-00004B000000}">
      <text>
        <r>
          <rPr>
            <sz val="11"/>
            <rFont val="Calibri"/>
          </rPr>
          <t>DDM TCP/IP Attributes</t>
        </r>
      </text>
    </comment>
    <comment ref="L37" authorId="0" shapeId="0" xr:uid="{00000000-0006-0000-0400-00004C000000}">
      <text>
        <r>
          <rPr>
            <sz val="11"/>
            <rFont val="Calibri"/>
          </rPr>
          <t>DDM TCP/IP Attributes</t>
        </r>
      </text>
    </comment>
    <comment ref="M37" authorId="0" shapeId="0" xr:uid="{00000000-0006-0000-0400-00004D000000}">
      <text>
        <r>
          <rPr>
            <sz val="11"/>
            <rFont val="Calibri"/>
          </rPr>
          <t>Telnet Protocol</t>
        </r>
      </text>
    </comment>
    <comment ref="N37" authorId="0" shapeId="0" xr:uid="{00000000-0006-0000-0400-00004E000000}">
      <text>
        <r>
          <rPr>
            <sz val="11"/>
            <rFont val="Calibri"/>
          </rPr>
          <t>FTP Protocol</t>
        </r>
      </text>
    </comment>
    <comment ref="O37" authorId="0" shapeId="0" xr:uid="{00000000-0006-0000-0400-00004F000000}">
      <text>
        <r>
          <rPr>
            <sz val="11"/>
            <rFont val="Calibri"/>
          </rPr>
          <t>SNMP Access</t>
        </r>
      </text>
    </comment>
    <comment ref="J38" authorId="0" shapeId="0" xr:uid="{00000000-0006-0000-0400-000050000000}">
      <text>
        <r>
          <rPr>
            <sz val="11"/>
            <rFont val="Calibri"/>
          </rPr>
          <t>Default Passwords</t>
        </r>
      </text>
    </comment>
    <comment ref="K38" authorId="0" shapeId="0" xr:uid="{00000000-0006-0000-0400-000051000000}">
      <text>
        <r>
          <rPr>
            <sz val="11"/>
            <rFont val="Calibri"/>
          </rPr>
          <t>IBM Supplied User Profiles</t>
        </r>
      </text>
    </comment>
    <comment ref="L38" authorId="0" shapeId="0" xr:uid="{00000000-0006-0000-0400-000052000000}">
      <text>
        <r>
          <rPr>
            <sz val="11"/>
            <rFont val="Calibri"/>
          </rPr>
          <t>Group Profiles With Passwords</t>
        </r>
      </text>
    </comment>
    <comment ref="J41" authorId="0" shapeId="0" xr:uid="{00000000-0006-0000-0400-000053000000}">
      <text>
        <r>
          <rPr>
            <sz val="11"/>
            <rFont val="Calibri"/>
          </rPr>
          <t>Set Maximum Sign-on Action</t>
        </r>
      </text>
    </comment>
    <comment ref="K41" authorId="0" shapeId="0" xr:uid="{00000000-0006-0000-0400-000054000000}">
      <text>
        <r>
          <rPr>
            <sz val="11"/>
            <rFont val="Calibri"/>
          </rPr>
          <t>Set Maximum Sign-on Attempts</t>
        </r>
      </text>
    </comment>
    <comment ref="L41" authorId="0" shapeId="0" xr:uid="{00000000-0006-0000-0400-000055000000}">
      <text>
        <r>
          <rPr>
            <sz val="11"/>
            <rFont val="Calibri"/>
          </rPr>
          <t>Set Maximum Sign-on Action</t>
        </r>
      </text>
    </comment>
    <comment ref="M41" authorId="0" shapeId="0" xr:uid="{00000000-0006-0000-0400-000056000000}">
      <text>
        <r>
          <rPr>
            <sz val="11"/>
            <rFont val="Calibri"/>
          </rPr>
          <t>Set Maximum Sign-on Attempts</t>
        </r>
      </text>
    </comment>
    <comment ref="J45" authorId="0" shapeId="0" xr:uid="{00000000-0006-0000-0400-000057000000}">
      <text>
        <r>
          <rPr>
            <sz val="11"/>
            <rFont val="Calibri"/>
          </rPr>
          <t>Administrative Special Authorities</t>
        </r>
      </text>
    </comment>
    <comment ref="K45" authorId="0" shapeId="0" xr:uid="{00000000-0006-0000-0400-000058000000}">
      <text>
        <r>
          <rPr>
            <sz val="11"/>
            <rFont val="Calibri"/>
          </rPr>
          <t>System Service Tools IDs and Privileges</t>
        </r>
      </text>
    </comment>
    <comment ref="J46" authorId="0" shapeId="0" xr:uid="{00000000-0006-0000-0400-000059000000}">
      <text>
        <r>
          <rPr>
            <sz val="11"/>
            <rFont val="Calibri"/>
          </rPr>
          <t>Default Passwords</t>
        </r>
      </text>
    </comment>
    <comment ref="K46" authorId="0" shapeId="0" xr:uid="{00000000-0006-0000-0400-00005A000000}">
      <text>
        <r>
          <rPr>
            <sz val="11"/>
            <rFont val="Calibri"/>
          </rPr>
          <t>IBM Supplied User Profiles</t>
        </r>
      </text>
    </comment>
    <comment ref="L46" authorId="0" shapeId="0" xr:uid="{00000000-0006-0000-0400-00005B000000}">
      <text>
        <r>
          <rPr>
            <sz val="11"/>
            <rFont val="Calibri"/>
          </rPr>
          <t>Group Profiles With Passwords</t>
        </r>
      </text>
    </comment>
    <comment ref="M46" authorId="0" shapeId="0" xr:uid="{00000000-0006-0000-0400-00005C000000}">
      <text>
        <r>
          <rPr>
            <sz val="11"/>
            <rFont val="Calibri"/>
          </rPr>
          <t>Implement Multi-factor authentication (MFA)</t>
        </r>
      </text>
    </comment>
    <comment ref="N46" authorId="0" shapeId="0" xr:uid="{00000000-0006-0000-0400-00005D000000}">
      <text>
        <r>
          <rPr>
            <sz val="11"/>
            <rFont val="Calibri"/>
          </rPr>
          <t>Set Password Rules</t>
        </r>
      </text>
    </comment>
    <comment ref="O46" authorId="0" shapeId="0" xr:uid="{00000000-0006-0000-0400-00005E000000}">
      <text>
        <r>
          <rPr>
            <sz val="11"/>
            <rFont val="Calibri"/>
          </rPr>
          <t>Set Password Rules</t>
        </r>
      </text>
    </comment>
    <comment ref="P46" authorId="0" shapeId="0" xr:uid="{00000000-0006-0000-0400-00005F000000}">
      <text>
        <r>
          <rPr>
            <sz val="11"/>
            <rFont val="Calibri"/>
          </rPr>
          <t>Set Password Validation Program</t>
        </r>
      </text>
    </comment>
    <comment ref="Q46" authorId="0" shapeId="0" xr:uid="{00000000-0006-0000-0400-000060000000}">
      <text>
        <r>
          <rPr>
            <sz val="11"/>
            <rFont val="Calibri"/>
          </rPr>
          <t>DDM Remote Configuration List (SNA) Attributes</t>
        </r>
      </text>
    </comment>
    <comment ref="R46" authorId="0" shapeId="0" xr:uid="{00000000-0006-0000-0400-000061000000}">
      <text>
        <r>
          <rPr>
            <sz val="11"/>
            <rFont val="Calibri"/>
          </rPr>
          <t>DDM TCP/IP Attributes</t>
        </r>
      </text>
    </comment>
    <comment ref="S46" authorId="0" shapeId="0" xr:uid="{00000000-0006-0000-0400-000062000000}">
      <text>
        <r>
          <rPr>
            <sz val="11"/>
            <rFont val="Calibri"/>
          </rPr>
          <t>DDM TCP/IP Attributes</t>
        </r>
      </text>
    </comment>
    <comment ref="T46" authorId="0" shapeId="0" xr:uid="{00000000-0006-0000-0400-000063000000}">
      <text>
        <r>
          <rPr>
            <sz val="11"/>
            <rFont val="Calibri"/>
          </rPr>
          <t>NFS Shares</t>
        </r>
      </text>
    </comment>
    <comment ref="U46" authorId="0" shapeId="0" xr:uid="{00000000-0006-0000-0400-000064000000}">
      <text>
        <r>
          <rPr>
            <sz val="11"/>
            <rFont val="Calibri"/>
          </rPr>
          <t>NFS Shares</t>
        </r>
      </text>
    </comment>
    <comment ref="V46" authorId="0" shapeId="0" xr:uid="{00000000-0006-0000-0400-000065000000}">
      <text>
        <r>
          <rPr>
            <sz val="11"/>
            <rFont val="Calibri"/>
          </rPr>
          <t>IBM i NetServer Guest Profile</t>
        </r>
      </text>
    </comment>
    <comment ref="W46" authorId="0" shapeId="0" xr:uid="{00000000-0006-0000-0400-000066000000}">
      <text>
        <r>
          <rPr>
            <sz val="11"/>
            <rFont val="Calibri"/>
          </rPr>
          <t>System Service Tools IDs and Privileges</t>
        </r>
      </text>
    </comment>
    <comment ref="X46" authorId="0" shapeId="0" xr:uid="{00000000-0006-0000-0400-000067000000}">
      <text>
        <r>
          <rPr>
            <sz val="11"/>
            <rFont val="Calibri"/>
          </rPr>
          <t>System Service Tools Password Rules</t>
        </r>
      </text>
    </comment>
    <comment ref="Y46" authorId="0" shapeId="0" xr:uid="{00000000-0006-0000-0400-000068000000}">
      <text>
        <r>
          <rPr>
            <sz val="11"/>
            <rFont val="Calibri"/>
          </rPr>
          <t>QSECOFR Profile Shall Be *DISABLED</t>
        </r>
      </text>
    </comment>
    <comment ref="Z46" authorId="0" shapeId="0" xr:uid="{00000000-0006-0000-0400-000069000000}">
      <text>
        <r>
          <rPr>
            <sz val="11"/>
            <rFont val="Calibri"/>
          </rPr>
          <t>QSECOFR Shall Not be Configured as a Group Profile</t>
        </r>
      </text>
    </comment>
    <comment ref="J47" authorId="0" shapeId="0" xr:uid="{00000000-0006-0000-0400-00006A000000}">
      <text>
        <r>
          <rPr>
            <sz val="11"/>
            <rFont val="Calibri"/>
          </rPr>
          <t>Inactive Profiles</t>
        </r>
      </text>
    </comment>
    <comment ref="J48" authorId="0" shapeId="0" xr:uid="{00000000-0006-0000-0400-00006B000000}">
      <text>
        <r>
          <rPr>
            <sz val="11"/>
            <rFont val="Calibri"/>
          </rPr>
          <t>Administrative Special Authorities</t>
        </r>
      </text>
    </comment>
    <comment ref="J52" authorId="0" shapeId="0" xr:uid="{00000000-0006-0000-0400-00006C000000}">
      <text>
        <r>
          <rPr>
            <sz val="11"/>
            <rFont val="Calibri"/>
          </rPr>
          <t>User Profile (*USRPRF) Access Controls (Private authority)</t>
        </r>
      </text>
    </comment>
    <comment ref="K52" authorId="0" shapeId="0" xr:uid="{00000000-0006-0000-0400-00006D000000}">
      <text>
        <r>
          <rPr>
            <sz val="11"/>
            <rFont val="Calibri"/>
          </rPr>
          <t>User Profile (*USRPRF) Object Ownership</t>
        </r>
      </text>
    </comment>
    <comment ref="L52" authorId="0" shapeId="0" xr:uid="{00000000-0006-0000-0400-00006E000000}">
      <text>
        <r>
          <rPr>
            <sz val="11"/>
            <rFont val="Calibri"/>
          </rPr>
          <t>Set Create Authority</t>
        </r>
      </text>
    </comment>
    <comment ref="M52" authorId="0" shapeId="0" xr:uid="{00000000-0006-0000-0400-00006F000000}">
      <text>
        <r>
          <rPr>
            <sz val="11"/>
            <rFont val="Calibri"/>
          </rPr>
          <t>Set Create Authority</t>
        </r>
      </text>
    </comment>
    <comment ref="J53" authorId="0" shapeId="0" xr:uid="{00000000-0006-0000-0400-000070000000}">
      <text>
        <r>
          <rPr>
            <sz val="11"/>
            <rFont val="Calibri"/>
          </rPr>
          <t>User Profile (*USRPRF) Access Controls (*PUBLIC authority)</t>
        </r>
      </text>
    </comment>
    <comment ref="K53" authorId="0" shapeId="0" xr:uid="{00000000-0006-0000-0400-000071000000}">
      <text>
        <r>
          <rPr>
            <sz val="11"/>
            <rFont val="Calibri"/>
          </rPr>
          <t>User Profile (*USRPRF) Access Controls (Private authority)</t>
        </r>
      </text>
    </comment>
    <comment ref="L53" authorId="0" shapeId="0" xr:uid="{00000000-0006-0000-0400-000072000000}">
      <text>
        <r>
          <rPr>
            <sz val="11"/>
            <rFont val="Calibri"/>
          </rPr>
          <t>User Profile (*USRPRF) Object Ownership</t>
        </r>
      </text>
    </comment>
    <comment ref="J54" authorId="0" shapeId="0" xr:uid="{00000000-0006-0000-0400-000073000000}">
      <text>
        <r>
          <rPr>
            <sz val="11"/>
            <rFont val="Calibri"/>
          </rPr>
          <t>Implement Multi-factor authentication (MFA)</t>
        </r>
      </text>
    </comment>
    <comment ref="J55" authorId="0" shapeId="0" xr:uid="{00000000-0006-0000-0400-000074000000}">
      <text>
        <r>
          <rPr>
            <sz val="11"/>
            <rFont val="Calibri"/>
          </rPr>
          <t>Implement Multi-factor authentication (MFA)</t>
        </r>
      </text>
    </comment>
    <comment ref="J56" authorId="0" shapeId="0" xr:uid="{00000000-0006-0000-0400-000075000000}">
      <text>
        <r>
          <rPr>
            <sz val="11"/>
            <rFont val="Calibri"/>
          </rPr>
          <t>Implement Multi-factor authentication (MFA)</t>
        </r>
      </text>
    </comment>
    <comment ref="J58" authorId="0" shapeId="0" xr:uid="{00000000-0006-0000-0400-000076000000}">
      <text>
        <r>
          <rPr>
            <sz val="11"/>
            <rFont val="Calibri"/>
          </rPr>
          <t>User Profile (*USRPRF) Access Controls (*PUBLIC authority)</t>
        </r>
      </text>
    </comment>
    <comment ref="J59" authorId="0" shapeId="0" xr:uid="{00000000-0006-0000-0400-000077000000}">
      <text>
        <r>
          <rPr>
            <sz val="11"/>
            <rFont val="Calibri"/>
          </rPr>
          <t>User Profile (*USRPRF) Access Controls (*PUBLIC authority)</t>
        </r>
      </text>
    </comment>
    <comment ref="K59" authorId="0" shapeId="0" xr:uid="{00000000-0006-0000-0400-000078000000}">
      <text>
        <r>
          <rPr>
            <sz val="11"/>
            <rFont val="Calibri"/>
          </rPr>
          <t>User Profile (*USRPRF) Access Controls (Private authority)</t>
        </r>
      </text>
    </comment>
    <comment ref="L59" authorId="0" shapeId="0" xr:uid="{00000000-0006-0000-0400-000079000000}">
      <text>
        <r>
          <rPr>
            <sz val="11"/>
            <rFont val="Calibri"/>
          </rPr>
          <t>User Profile (*USRPRF) Object Ownership</t>
        </r>
      </text>
    </comment>
    <comment ref="M59" authorId="0" shapeId="0" xr:uid="{00000000-0006-0000-0400-00007A000000}">
      <text>
        <r>
          <rPr>
            <sz val="11"/>
            <rFont val="Calibri"/>
          </rPr>
          <t>Administrative Special Authorities</t>
        </r>
      </text>
    </comment>
    <comment ref="J63" authorId="0" shapeId="0" xr:uid="{00000000-0006-0000-0400-00007B000000}">
      <text>
        <r>
          <rPr>
            <sz val="11"/>
            <rFont val="Calibri"/>
          </rPr>
          <t>IBM i Patch Management</t>
        </r>
      </text>
    </comment>
    <comment ref="J68" authorId="0" shapeId="0" xr:uid="{00000000-0006-0000-0400-00007C000000}">
      <text>
        <r>
          <rPr>
            <sz val="11"/>
            <rFont val="Calibri"/>
          </rPr>
          <t>Set Auditing End Action</t>
        </r>
      </text>
    </comment>
    <comment ref="K68" authorId="0" shapeId="0" xr:uid="{00000000-0006-0000-0400-00007D000000}">
      <text>
        <r>
          <rPr>
            <sz val="11"/>
            <rFont val="Calibri"/>
          </rPr>
          <t>Set Auditing End Action</t>
        </r>
      </text>
    </comment>
    <comment ref="J69" authorId="0" shapeId="0" xr:uid="{00000000-0006-0000-0400-00007E000000}">
      <text>
        <r>
          <rPr>
            <sz val="11"/>
            <rFont val="Calibri"/>
          </rPr>
          <t>Set Auditing End Action</t>
        </r>
      </text>
    </comment>
    <comment ref="K69" authorId="0" shapeId="0" xr:uid="{00000000-0006-0000-0400-00007F000000}">
      <text>
        <r>
          <rPr>
            <sz val="11"/>
            <rFont val="Calibri"/>
          </rPr>
          <t>Set Auditing Force Level</t>
        </r>
      </text>
    </comment>
    <comment ref="L69" authorId="0" shapeId="0" xr:uid="{00000000-0006-0000-0400-000080000000}">
      <text>
        <r>
          <rPr>
            <sz val="11"/>
            <rFont val="Calibri"/>
          </rPr>
          <t>Set Auditing End Action</t>
        </r>
      </text>
    </comment>
    <comment ref="M69" authorId="0" shapeId="0" xr:uid="{00000000-0006-0000-0400-000081000000}">
      <text>
        <r>
          <rPr>
            <sz val="11"/>
            <rFont val="Calibri"/>
          </rPr>
          <t>Set Auditing Force Level</t>
        </r>
      </text>
    </comment>
    <comment ref="J70" authorId="0" shapeId="0" xr:uid="{00000000-0006-0000-0400-000082000000}">
      <text>
        <r>
          <rPr>
            <sz val="11"/>
            <rFont val="Calibri"/>
          </rPr>
          <t>User Profile Action Auditing</t>
        </r>
      </text>
    </comment>
    <comment ref="K70" authorId="0" shapeId="0" xr:uid="{00000000-0006-0000-0400-000083000000}">
      <text>
        <r>
          <rPr>
            <sz val="11"/>
            <rFont val="Calibri"/>
          </rPr>
          <t>Set Auditing Control</t>
        </r>
      </text>
    </comment>
    <comment ref="L70" authorId="0" shapeId="0" xr:uid="{00000000-0006-0000-0400-000084000000}">
      <text>
        <r>
          <rPr>
            <sz val="11"/>
            <rFont val="Calibri"/>
          </rPr>
          <t>Set Auditing Level</t>
        </r>
      </text>
    </comment>
    <comment ref="M70" authorId="0" shapeId="0" xr:uid="{00000000-0006-0000-0400-000085000000}">
      <text>
        <r>
          <rPr>
            <sz val="11"/>
            <rFont val="Calibri"/>
          </rPr>
          <t>Set Security Auditing Level Extensions</t>
        </r>
      </text>
    </comment>
    <comment ref="N70" authorId="0" shapeId="0" xr:uid="{00000000-0006-0000-0400-000086000000}">
      <text>
        <r>
          <rPr>
            <sz val="11"/>
            <rFont val="Calibri"/>
          </rPr>
          <t>Set Auditing Control</t>
        </r>
      </text>
    </comment>
    <comment ref="O70" authorId="0" shapeId="0" xr:uid="{00000000-0006-0000-0400-000087000000}">
      <text>
        <r>
          <rPr>
            <sz val="11"/>
            <rFont val="Calibri"/>
          </rPr>
          <t>Set Create Object Audit Level</t>
        </r>
      </text>
    </comment>
    <comment ref="J71" authorId="0" shapeId="0" xr:uid="{00000000-0006-0000-0400-000088000000}">
      <text>
        <r>
          <rPr>
            <sz val="11"/>
            <rFont val="Calibri"/>
          </rPr>
          <t>Set Auditing End Action</t>
        </r>
      </text>
    </comment>
    <comment ref="K71" authorId="0" shapeId="0" xr:uid="{00000000-0006-0000-0400-000089000000}">
      <text>
        <r>
          <rPr>
            <sz val="11"/>
            <rFont val="Calibri"/>
          </rPr>
          <t>Set Auditing Force Level</t>
        </r>
      </text>
    </comment>
    <comment ref="L71" authorId="0" shapeId="0" xr:uid="{00000000-0006-0000-0400-00008A000000}">
      <text>
        <r>
          <rPr>
            <sz val="11"/>
            <rFont val="Calibri"/>
          </rPr>
          <t>Set Auditing End Action</t>
        </r>
      </text>
    </comment>
    <comment ref="M71" authorId="0" shapeId="0" xr:uid="{00000000-0006-0000-0400-00008B000000}">
      <text>
        <r>
          <rPr>
            <sz val="11"/>
            <rFont val="Calibri"/>
          </rPr>
          <t>Set Auditing Force Level</t>
        </r>
      </text>
    </comment>
    <comment ref="J73" authorId="0" shapeId="0" xr:uid="{00000000-0006-0000-0400-00008C000000}">
      <text>
        <r>
          <rPr>
            <sz val="11"/>
            <rFont val="Calibri"/>
          </rPr>
          <t>User Profile Action Auditing</t>
        </r>
      </text>
    </comment>
    <comment ref="K73" authorId="0" shapeId="0" xr:uid="{00000000-0006-0000-0400-00008D000000}">
      <text>
        <r>
          <rPr>
            <sz val="11"/>
            <rFont val="Calibri"/>
          </rPr>
          <t>Set Auditing Control</t>
        </r>
      </text>
    </comment>
    <comment ref="L73" authorId="0" shapeId="0" xr:uid="{00000000-0006-0000-0400-00008E000000}">
      <text>
        <r>
          <rPr>
            <sz val="11"/>
            <rFont val="Calibri"/>
          </rPr>
          <t>Set Auditing Level</t>
        </r>
      </text>
    </comment>
    <comment ref="M73" authorId="0" shapeId="0" xr:uid="{00000000-0006-0000-0400-00008F000000}">
      <text>
        <r>
          <rPr>
            <sz val="11"/>
            <rFont val="Calibri"/>
          </rPr>
          <t>Set Security Auditing Level Extensions</t>
        </r>
      </text>
    </comment>
    <comment ref="N73" authorId="0" shapeId="0" xr:uid="{00000000-0006-0000-0400-000090000000}">
      <text>
        <r>
          <rPr>
            <sz val="11"/>
            <rFont val="Calibri"/>
          </rPr>
          <t>Set Auditing Control</t>
        </r>
      </text>
    </comment>
    <comment ref="O73" authorId="0" shapeId="0" xr:uid="{00000000-0006-0000-0400-000091000000}">
      <text>
        <r>
          <rPr>
            <sz val="11"/>
            <rFont val="Calibri"/>
          </rPr>
          <t>Set Create Object Audit Level</t>
        </r>
      </text>
    </comment>
    <comment ref="J76" authorId="0" shapeId="0" xr:uid="{00000000-0006-0000-0400-000092000000}">
      <text>
        <r>
          <rPr>
            <sz val="11"/>
            <rFont val="Calibri"/>
          </rPr>
          <t>User Profile Action Auditing</t>
        </r>
      </text>
    </comment>
    <comment ref="K76" authorId="0" shapeId="0" xr:uid="{00000000-0006-0000-0400-000093000000}">
      <text>
        <r>
          <rPr>
            <sz val="11"/>
            <rFont val="Calibri"/>
          </rPr>
          <t>User Profiles With Command Line Access</t>
        </r>
      </text>
    </comment>
    <comment ref="J88" authorId="0" shapeId="0" xr:uid="{00000000-0006-0000-0400-000094000000}">
      <text>
        <r>
          <rPr>
            <sz val="11"/>
            <rFont val="Calibri"/>
          </rPr>
          <t>SMTP Mail Relay</t>
        </r>
      </text>
    </comment>
    <comment ref="J89" authorId="0" shapeId="0" xr:uid="{00000000-0006-0000-0400-000095000000}">
      <text>
        <r>
          <rPr>
            <sz val="11"/>
            <rFont val="Calibri"/>
          </rPr>
          <t>Set Force Conversion On Restore</t>
        </r>
      </text>
    </comment>
    <comment ref="K89" authorId="0" shapeId="0" xr:uid="{00000000-0006-0000-0400-000096000000}">
      <text>
        <r>
          <rPr>
            <sz val="11"/>
            <rFont val="Calibri"/>
          </rPr>
          <t>Set Scan File System</t>
        </r>
      </text>
    </comment>
    <comment ref="L89" authorId="0" shapeId="0" xr:uid="{00000000-0006-0000-0400-000097000000}">
      <text>
        <r>
          <rPr>
            <sz val="11"/>
            <rFont val="Calibri"/>
          </rPr>
          <t>Set Scan File System Control</t>
        </r>
      </text>
    </comment>
    <comment ref="M89" authorId="0" shapeId="0" xr:uid="{00000000-0006-0000-0400-000098000000}">
      <text>
        <r>
          <rPr>
            <sz val="11"/>
            <rFont val="Calibri"/>
          </rPr>
          <t>Set Force Conversion On Restore</t>
        </r>
      </text>
    </comment>
    <comment ref="J90" authorId="0" shapeId="0" xr:uid="{00000000-0006-0000-0400-000099000000}">
      <text>
        <r>
          <rPr>
            <sz val="11"/>
            <rFont val="Calibri"/>
          </rPr>
          <t>Malware Defenses</t>
        </r>
      </text>
    </comment>
    <comment ref="J91" authorId="0" shapeId="0" xr:uid="{00000000-0006-0000-0400-00009A000000}">
      <text>
        <r>
          <rPr>
            <sz val="11"/>
            <rFont val="Calibri"/>
          </rPr>
          <t>Set Scan File System</t>
        </r>
      </text>
    </comment>
    <comment ref="K91" authorId="0" shapeId="0" xr:uid="{00000000-0006-0000-0400-00009B000000}">
      <text>
        <r>
          <rPr>
            <sz val="11"/>
            <rFont val="Calibri"/>
          </rPr>
          <t>Set Scan File System Control</t>
        </r>
      </text>
    </comment>
    <comment ref="L91" authorId="0" shapeId="0" xr:uid="{00000000-0006-0000-0400-00009C000000}">
      <text>
        <r>
          <rPr>
            <sz val="11"/>
            <rFont val="Calibri"/>
          </rPr>
          <t>Malware Defenses</t>
        </r>
      </text>
    </comment>
    <comment ref="J109" authorId="0" shapeId="0" xr:uid="{00000000-0006-0000-0400-00009D000000}">
      <text>
        <r>
          <rPr>
            <sz val="11"/>
            <rFont val="Calibri"/>
          </rPr>
          <t>Set Password Level</t>
        </r>
      </text>
    </comment>
    <comment ref="K109" authorId="0" shapeId="0" xr:uid="{00000000-0006-0000-0400-00009E000000}">
      <text>
        <r>
          <rPr>
            <sz val="11"/>
            <rFont val="Calibri"/>
          </rPr>
          <t>Set Secure Sockets Layer Cipher Specification List</t>
        </r>
      </text>
    </comment>
    <comment ref="L109" authorId="0" shapeId="0" xr:uid="{00000000-0006-0000-0400-00009F000000}">
      <text>
        <r>
          <rPr>
            <sz val="11"/>
            <rFont val="Calibri"/>
          </rPr>
          <t>Set Secure Sockets Layer Cipher Control</t>
        </r>
      </text>
    </comment>
    <comment ref="M109" authorId="0" shapeId="0" xr:uid="{00000000-0006-0000-0400-0000A0000000}">
      <text>
        <r>
          <rPr>
            <sz val="11"/>
            <rFont val="Calibri"/>
          </rPr>
          <t>Set Secure Socket Layer Security Protocols</t>
        </r>
      </text>
    </comment>
    <comment ref="N109" authorId="0" shapeId="0" xr:uid="{00000000-0006-0000-0400-0000A1000000}">
      <text>
        <r>
          <rPr>
            <sz val="11"/>
            <rFont val="Calibri"/>
          </rPr>
          <t>NFS Shares</t>
        </r>
      </text>
    </comment>
    <comment ref="O109" authorId="0" shapeId="0" xr:uid="{00000000-0006-0000-0400-0000A2000000}">
      <text>
        <r>
          <rPr>
            <sz val="11"/>
            <rFont val="Calibri"/>
          </rPr>
          <t>IBM i NetServer LANMAN Password Hash</t>
        </r>
      </text>
    </comment>
    <comment ref="P109" authorId="0" shapeId="0" xr:uid="{00000000-0006-0000-0400-0000A3000000}">
      <text>
        <r>
          <rPr>
            <sz val="11"/>
            <rFont val="Calibri"/>
          </rPr>
          <t>IBM i SMB Signing</t>
        </r>
      </text>
    </comment>
    <comment ref="Q109" authorId="0" shapeId="0" xr:uid="{00000000-0006-0000-0400-0000A4000000}">
      <text>
        <r>
          <rPr>
            <sz val="11"/>
            <rFont val="Calibri"/>
          </rPr>
          <t>IBM i SMBv2 Server</t>
        </r>
      </text>
    </comment>
    <comment ref="R109" authorId="0" shapeId="0" xr:uid="{00000000-0006-0000-0400-0000A5000000}">
      <text>
        <r>
          <rPr>
            <sz val="11"/>
            <rFont val="Calibri"/>
          </rPr>
          <t>Configuring SSH – server protocol 2</t>
        </r>
      </text>
    </comment>
    <comment ref="S109" authorId="0" shapeId="0" xr:uid="{00000000-0006-0000-0400-0000A6000000}">
      <text>
        <r>
          <rPr>
            <sz val="11"/>
            <rFont val="Calibri"/>
          </rPr>
          <t>Configuring SSH – restrict Cipher list</t>
        </r>
      </text>
    </comment>
    <comment ref="T109" authorId="0" shapeId="0" xr:uid="{00000000-0006-0000-0400-0000A7000000}">
      <text>
        <r>
          <rPr>
            <sz val="11"/>
            <rFont val="Calibri"/>
          </rPr>
          <t>System Service Tools Password Level</t>
        </r>
      </text>
    </comment>
    <comment ref="J111" authorId="0" shapeId="0" xr:uid="{00000000-0006-0000-0400-0000A8000000}">
      <text>
        <r>
          <rPr>
            <sz val="11"/>
            <rFont val="Calibri"/>
          </rPr>
          <t>Set Limit Security Officer Access to Workstations</t>
        </r>
      </text>
    </comment>
    <comment ref="K111" authorId="0" shapeId="0" xr:uid="{00000000-0006-0000-0400-0000A9000000}">
      <text>
        <r>
          <rPr>
            <sz val="11"/>
            <rFont val="Calibri"/>
          </rPr>
          <t>Set Limit Security Officer Access to Workstations</t>
        </r>
      </text>
    </comment>
    <comment ref="J112" authorId="0" shapeId="0" xr:uid="{00000000-0006-0000-0400-0000AA000000}">
      <text>
        <r>
          <rPr>
            <sz val="11"/>
            <rFont val="Calibri"/>
          </rPr>
          <t>Exit Points</t>
        </r>
      </text>
    </comment>
    <comment ref="K112" authorId="0" shapeId="0" xr:uid="{00000000-0006-0000-0400-0000AB000000}">
      <text>
        <r>
          <rPr>
            <sz val="11"/>
            <rFont val="Calibri"/>
          </rPr>
          <t>Function Usage</t>
        </r>
      </text>
    </comment>
    <comment ref="L112" authorId="0" shapeId="0" xr:uid="{00000000-0006-0000-0400-0000AC000000}">
      <text>
        <r>
          <rPr>
            <sz val="11"/>
            <rFont val="Calibri"/>
          </rPr>
          <t>IBM i NetServer Shares</t>
        </r>
      </text>
    </comment>
    <comment ref="M112" authorId="0" shapeId="0" xr:uid="{00000000-0006-0000-0400-0000AD000000}">
      <text>
        <r>
          <rPr>
            <sz val="11"/>
            <rFont val="Calibri"/>
          </rPr>
          <t>NetServer Browse Interval</t>
        </r>
      </text>
    </comment>
    <comment ref="J114" authorId="0" shapeId="0" xr:uid="{00000000-0006-0000-0400-0000AE000000}">
      <text>
        <r>
          <rPr>
            <sz val="11"/>
            <rFont val="Calibri"/>
          </rPr>
          <t>Intrusion Detection</t>
        </r>
      </text>
    </comment>
    <comment ref="J127" authorId="0" shapeId="0" xr:uid="{00000000-0006-0000-0400-0000AF000000}">
      <text>
        <r>
          <rPr>
            <sz val="11"/>
            <rFont val="Calibri"/>
          </rPr>
          <t>User Profile With Non-Expiring Passwords</t>
        </r>
      </text>
    </comment>
    <comment ref="K127" authorId="0" shapeId="0" xr:uid="{00000000-0006-0000-0400-0000B0000000}">
      <text>
        <r>
          <rPr>
            <sz val="11"/>
            <rFont val="Calibri"/>
          </rPr>
          <t>Set Block Password Change</t>
        </r>
      </text>
    </comment>
    <comment ref="L127" authorId="0" shapeId="0" xr:uid="{00000000-0006-0000-0400-0000B1000000}">
      <text>
        <r>
          <rPr>
            <sz val="11"/>
            <rFont val="Calibri"/>
          </rPr>
          <t>Set Password Expiration Interval</t>
        </r>
      </text>
    </comment>
    <comment ref="M127" authorId="0" shapeId="0" xr:uid="{00000000-0006-0000-0400-0000B2000000}">
      <text>
        <r>
          <rPr>
            <sz val="11"/>
            <rFont val="Calibri"/>
          </rPr>
          <t>Set Password Expiration Warning</t>
        </r>
      </text>
    </comment>
    <comment ref="N127" authorId="0" shapeId="0" xr:uid="{00000000-0006-0000-0400-0000B3000000}">
      <text>
        <r>
          <rPr>
            <sz val="11"/>
            <rFont val="Calibri"/>
          </rPr>
          <t>Set Required Difference in Passwords</t>
        </r>
      </text>
    </comment>
    <comment ref="O127" authorId="0" shapeId="0" xr:uid="{00000000-0006-0000-0400-0000B4000000}">
      <text>
        <r>
          <rPr>
            <sz val="11"/>
            <rFont val="Calibri"/>
          </rPr>
          <t>Set Block Password Change</t>
        </r>
      </text>
    </comment>
    <comment ref="P127" authorId="0" shapeId="0" xr:uid="{00000000-0006-0000-0400-0000B5000000}">
      <text>
        <r>
          <rPr>
            <sz val="11"/>
            <rFont val="Calibri"/>
          </rPr>
          <t>Set Password Expiration Interval</t>
        </r>
      </text>
    </comment>
    <comment ref="Q127" authorId="0" shapeId="0" xr:uid="{00000000-0006-0000-0400-0000B6000000}">
      <text>
        <r>
          <rPr>
            <sz val="11"/>
            <rFont val="Calibri"/>
          </rPr>
          <t>Set Required Difference in Passwords</t>
        </r>
      </text>
    </comment>
    <comment ref="R127" authorId="0" shapeId="0" xr:uid="{00000000-0006-0000-0400-0000B7000000}">
      <text>
        <r>
          <rPr>
            <sz val="11"/>
            <rFont val="Calibri"/>
          </rPr>
          <t>System Service Tools Password Expiration Interval</t>
        </r>
      </text>
    </comment>
    <comment ref="S127" authorId="0" shapeId="0" xr:uid="{00000000-0006-0000-0400-0000B8000000}">
      <text>
        <r>
          <rPr>
            <sz val="11"/>
            <rFont val="Calibri"/>
          </rPr>
          <t>System Service Tools Changing the maximum failed sign-on attempts</t>
        </r>
      </text>
    </comment>
    <comment ref="T127" authorId="0" shapeId="0" xr:uid="{00000000-0006-0000-0400-0000B9000000}">
      <text>
        <r>
          <rPr>
            <sz val="11"/>
            <rFont val="Calibri"/>
          </rPr>
          <t>System Service Tools Changing the duplicate password control</t>
        </r>
      </text>
    </comment>
  </commentList>
</comments>
</file>

<file path=xl/sharedStrings.xml><?xml version="1.0" encoding="utf-8"?>
<sst xmlns="http://schemas.openxmlformats.org/spreadsheetml/2006/main" count="3610" uniqueCount="1508">
  <si>
    <t>Section</t>
  </si>
  <si>
    <t>Id</t>
  </si>
  <si>
    <t>Title</t>
  </si>
  <si>
    <t>Assessment</t>
  </si>
  <si>
    <t>Profile</t>
  </si>
  <si>
    <t>MoSCoW</t>
  </si>
  <si>
    <t>OpsImpact</t>
  </si>
  <si>
    <t>Phase</t>
  </si>
  <si>
    <t>ImplStatus</t>
  </si>
  <si>
    <t>Notes</t>
  </si>
  <si>
    <t>Remediation</t>
  </si>
  <si>
    <t>Description</t>
  </si>
  <si>
    <t>Impact</t>
  </si>
  <si>
    <t>Audit</t>
  </si>
  <si>
    <t>Default</t>
  </si>
  <si>
    <t>Status</t>
  </si>
  <si>
    <t>LogID</t>
  </si>
  <si>
    <t>User Profiles</t>
  </si>
  <si>
    <t>4.1</t>
  </si>
  <si>
    <r>
      <rPr>
        <sz val="11"/>
        <rFont val="Calibri"/>
      </rPr>
      <t>User Profile (*USRPRF) Access Controls (*PUBLIC authority)</t>
    </r>
  </si>
  <si>
    <t>Automated</t>
  </si>
  <si>
    <t>Level 1</t>
  </si>
  <si>
    <t>Unassigned</t>
  </si>
  <si>
    <t>Unassessed</t>
  </si>
  <si>
    <t>Pending</t>
  </si>
  <si>
    <t/>
  </si>
  <si>
    <r>
      <rPr>
        <sz val="11"/>
        <color rgb="FF000000"/>
        <rFont val="Calibri"/>
      </rPr>
      <t>To establish the recommended configuration, change any *USRPRF objects identified in the audit to the default shipped and creation value *EXCLUDE to secure all user profiles from malicious use.</t>
    </r>
    <r>
      <rPr>
        <sz val="11"/>
        <color rgb="FF000000"/>
        <rFont val="Calibri"/>
      </rPr>
      <t xml:space="preserve">
</t>
    </r>
    <r>
      <rPr>
        <sz val="11"/>
        <color rgb="FF000000"/>
        <rFont val="Calibri"/>
      </rPr>
      <t>GRTOBJAUT OBJ(&lt;</t>
    </r>
    <r>
      <rPr>
        <i/>
        <sz val="11"/>
        <color rgb="FF000000"/>
        <rFont val="Calibri"/>
      </rPr>
      <t>xxxxxx</t>
    </r>
    <r>
      <rPr>
        <sz val="11"/>
        <color rgb="FF000000"/>
        <rFont val="Calibri"/>
      </rPr>
      <t>&gt;) OBJTYPE(*USRPRF) USER(*PUBLIC) AUT(*EXCLUDE) REPLACE(*YES)</t>
    </r>
  </si>
  <si>
    <r>
      <rPr>
        <sz val="11"/>
        <color rgb="FF000000"/>
        <rFont val="Calibri"/>
      </rPr>
      <t>Resource security is an important aspect of your system security and defines which users are allowed to use objects on the system and what operations they are allowed to perform on those objects. User profiles are a specific type of resource that exists as a *USRPRF object type in the system library QSYS and in many ways is similar to the UNIX/Linux etc/passwd or Active Directory SAM files. *USRPRF resource objects should be secured and should grant only the *USRPRF resource authority to itself, the owner should be QSECOFR and the *PUBLIC should have an authority of *EXCLUDE.</t>
    </r>
    <r>
      <rPr>
        <sz val="11"/>
        <color rgb="FF000000"/>
        <rFont val="Calibri"/>
      </rPr>
      <t xml:space="preserve">
</t>
    </r>
    <r>
      <rPr>
        <sz val="11"/>
        <color rgb="FF000000"/>
        <rFont val="Calibri"/>
      </rPr>
      <t>Granting resource authorities to *USRPRF objects in system library QSYS creates a vulnerability that allows an ad-hoc swap with the *USRPRF resource without requiring a password or credentials by those authorized and will inherit privileges and authorities that may elevate the scope of the original user's access resulting in an exploitable vulnerability.</t>
    </r>
    <r>
      <rPr>
        <sz val="11"/>
        <color rgb="FF000000"/>
        <rFont val="Calibri"/>
      </rPr>
      <t xml:space="preserve">
</t>
    </r>
    <r>
      <rPr>
        <sz val="11"/>
        <color rgb="FF000000"/>
        <rFont val="Calibri"/>
      </rPr>
      <t>*PUBLIC authority to all user profiles should be *EXCLUDE, and where necessary, application profile swaps should be programmatically performed securely using the IBM i swap APIs similar to how UNIX setUID and setGID bits function. By design as shipped, the IBM i provides only the following three *USRPRF objects with a *PUBLIC authority greater than *EXCLUDE to allow printing and database functions:</t>
    </r>
    <r>
      <rPr>
        <sz val="11"/>
        <color rgb="FF000000"/>
        <rFont val="Calibri"/>
      </rPr>
      <t xml:space="preserve">
</t>
    </r>
    <r>
      <rPr>
        <sz val="11"/>
        <color rgb="FF000000"/>
        <rFont val="Calibri"/>
      </rPr>
      <t>QDBSHRQDBSHRDOQTMPLPD</t>
    </r>
  </si>
  <si>
    <r>
      <rPr>
        <sz val="11"/>
        <color rgb="FF000000"/>
        <rFont val="Calibri"/>
      </rPr>
      <t>Functions involving profile swaps may be impacted.</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</si>
  <si>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ALL</t>
    </r>
    <r>
      <rPr>
        <sz val="11"/>
        <color rgb="FF000000"/>
        <rFont val="Calibri"/>
      </rPr>
      <t xml:space="preserve">
</t>
    </r>
    <r>
      <rPr>
        <sz val="11"/>
        <color rgb="FF000000"/>
        <rFont val="Calibri"/>
      </rPr>
      <t>SYS_ONAME, OBJTYPE, USER_NAME, OBJ_AUTH</t>
    </r>
    <r>
      <rPr>
        <sz val="11"/>
        <color rgb="FF000000"/>
        <rFont val="Calibri"/>
      </rPr>
      <t xml:space="preserve">
</t>
    </r>
    <r>
      <rPr>
        <sz val="11"/>
        <color rgb="FF000000"/>
        <rFont val="Calibri"/>
      </rPr>
      <t>FROM    QSYS2/OBJ_PRIV T01</t>
    </r>
    <r>
      <rPr>
        <sz val="11"/>
        <color rgb="FF000000"/>
        <rFont val="Calibri"/>
      </rPr>
      <t xml:space="preserve">
</t>
    </r>
    <r>
      <rPr>
        <sz val="11"/>
        <color rgb="FF000000"/>
        <rFont val="Calibri"/>
      </rPr>
      <t>WHERE   OBJTYPE = '*USRPRF'</t>
    </r>
    <r>
      <rPr>
        <sz val="11"/>
        <color rgb="FF000000"/>
        <rFont val="Calibri"/>
      </rPr>
      <t xml:space="preserve">
</t>
    </r>
    <r>
      <rPr>
        <sz val="11"/>
        <color rgb="FF000000"/>
        <rFont val="Calibri"/>
      </rPr>
      <t>AND     SYS_ONAME NOT IN ('QDBSHR', 'QDBSHRDO', 'QTMPLPD')</t>
    </r>
    <r>
      <rPr>
        <sz val="11"/>
        <color rgb="FF000000"/>
        <rFont val="Calibri"/>
      </rPr>
      <t xml:space="preserve">
</t>
    </r>
    <r>
      <rPr>
        <sz val="11"/>
        <color rgb="FF000000"/>
        <rFont val="Calibri"/>
      </rPr>
      <t>AND     USER_NAME = '*PUBLIC'</t>
    </r>
    <r>
      <rPr>
        <sz val="11"/>
        <color rgb="FF000000"/>
        <rFont val="Calibri"/>
      </rPr>
      <t xml:space="preserve">
</t>
    </r>
    <r>
      <rPr>
        <sz val="11"/>
        <color rgb="FF000000"/>
        <rFont val="Calibri"/>
      </rPr>
      <t>AND     OBJ_AUTH &lt;&gt; '*EXCLUDE'</t>
    </r>
    <r>
      <rPr>
        <sz val="11"/>
        <color rgb="FF000000"/>
        <rFont val="Calibri"/>
      </rPr>
      <t xml:space="preserve">
</t>
    </r>
    <r>
      <rPr>
        <sz val="11"/>
        <color rgb="FF000000"/>
        <rFont val="Calibri"/>
      </rPr>
      <t>• Verify that the display returns no *PUBLIC authorized objects.</t>
    </r>
  </si>
  <si>
    <t>4.2</t>
  </si>
  <si>
    <r>
      <rPr>
        <sz val="11"/>
        <rFont val="Calibri"/>
      </rPr>
      <t>User Profile (*USRPRF) Access Controls (Private authority)</t>
    </r>
  </si>
  <si>
    <r>
      <rPr>
        <sz val="11"/>
        <color rgb="FF000000"/>
        <rFont val="Calibri"/>
      </rPr>
      <t>To establish the recommended configuration, change any *USRPRF (SYSTEM_OBJECT NAME) objects identified in the audit to the default shipped and creation value *EXCLUDE to secure all user profiles from malicious use.</t>
    </r>
    <r>
      <rPr>
        <sz val="11"/>
        <color rgb="FF000000"/>
        <rFont val="Calibri"/>
      </rPr>
      <t xml:space="preserve">
</t>
    </r>
    <r>
      <rPr>
        <sz val="11"/>
        <color rgb="FF000000"/>
        <rFont val="Calibri"/>
      </rPr>
      <t>RVKOBJAUT OBJ(&lt;</t>
    </r>
    <r>
      <rPr>
        <i/>
        <sz val="11"/>
        <color rgb="FF000000"/>
        <rFont val="Calibri"/>
      </rPr>
      <t>xxxxxx</t>
    </r>
    <r>
      <rPr>
        <sz val="11"/>
        <color rgb="FF000000"/>
        <rFont val="Calibri"/>
      </rPr>
      <t>&gt;) OBJTYPE(*USRPRF) USER(&lt;</t>
    </r>
    <r>
      <rPr>
        <i/>
        <sz val="11"/>
        <color rgb="FF000000"/>
        <rFont val="Calibri"/>
      </rPr>
      <t>xxxxxx</t>
    </r>
    <r>
      <rPr>
        <sz val="11"/>
        <color rgb="FF000000"/>
        <rFont val="Calibri"/>
      </rPr>
      <t>&gt;) AUT(*ALL)</t>
    </r>
    <r>
      <rPr>
        <sz val="11"/>
        <color rgb="FF000000"/>
        <rFont val="Calibri"/>
      </rPr>
      <t xml:space="preserve">
</t>
    </r>
    <r>
      <rPr>
        <sz val="11"/>
        <color rgb="FF000000"/>
        <rFont val="Calibri"/>
      </rPr>
      <t>•	Note: Replace xxxxxx for OBJ(&lt;</t>
    </r>
    <r>
      <rPr>
        <i/>
        <sz val="11"/>
        <color rgb="FF000000"/>
        <rFont val="Calibri"/>
      </rPr>
      <t>xxxxxx</t>
    </r>
    <r>
      <rPr>
        <sz val="11"/>
        <color rgb="FF000000"/>
        <rFont val="Calibri"/>
      </rPr>
      <t>&gt;) with the SYSTEM_OBJECT_NAME from the audit</t>
    </r>
    <r>
      <rPr>
        <sz val="11"/>
        <color rgb="FF000000"/>
        <rFont val="Calibri"/>
      </rPr>
      <t xml:space="preserve">
</t>
    </r>
    <r>
      <rPr>
        <sz val="11"/>
        <color rgb="FF000000"/>
        <rFont val="Calibri"/>
      </rPr>
      <t>•	Replace xxxxxx for USER(&lt;</t>
    </r>
    <r>
      <rPr>
        <i/>
        <sz val="11"/>
        <color rgb="FF000000"/>
        <rFont val="Calibri"/>
      </rPr>
      <t>xxxxxx</t>
    </r>
    <r>
      <rPr>
        <sz val="11"/>
        <color rgb="FF000000"/>
        <rFont val="Calibri"/>
      </rPr>
      <t>&gt;) with the USER_NAME from the audit</t>
    </r>
  </si>
  <si>
    <r>
      <rPr>
        <sz val="11"/>
        <color rgb="FF000000"/>
        <rFont val="Calibri"/>
      </rPr>
      <t>Resource security is an important aspect of your system security and defines which users are allowed to use objects on the system and what operations they are allowed to perform on those objects. User profiles are a specific type of resource that exists as a *USRPRF object type in the system library QSYS and in many ways is similar to the UNIX/Linux etc/passwd or Active Directory SAM files. *USRPRF resource objects should be secured and should grant only the *USRPRF resource authority to itself, the owner should be QSECOFR, the *PUBLIC should have an authority of *EXCLUDE and no other private should exist. The one exception is that group profiles shall grant a User Defined (USER DEF) authority to all group members and no other private authorities shall exist other than the group members.</t>
    </r>
    <r>
      <rPr>
        <sz val="11"/>
        <color rgb="FF000000"/>
        <rFont val="Calibri"/>
      </rPr>
      <t xml:space="preserve">
</t>
    </r>
    <r>
      <rPr>
        <sz val="11"/>
        <color rgb="FF000000"/>
        <rFont val="Calibri"/>
      </rPr>
      <t>Granting resource authorities to *USRPRF objects in system library QSYS creates a vulnerability that allows an ad-hoc swap with the *USRPRF resource without requiring a password or credentials by those authorized and will inherit privileges and authorities that may elevate the scope of the original user's access resulting in an exploitable vulnerability.</t>
    </r>
    <r>
      <rPr>
        <sz val="11"/>
        <color rgb="FF000000"/>
        <rFont val="Calibri"/>
      </rPr>
      <t xml:space="preserve">
</t>
    </r>
    <r>
      <rPr>
        <sz val="11"/>
        <color rgb="FF000000"/>
        <rFont val="Calibri"/>
      </rPr>
      <t>No private authorities should exist, and where necessary, application profile swaps should be programmatically performed securely using the IBM i swap APIs similar to how UNIX setUID and setGID bits function.</t>
    </r>
    <r>
      <rPr>
        <sz val="11"/>
        <color rgb="FF000000"/>
        <rFont val="Calibri"/>
      </rPr>
      <t xml:space="preserve">
</t>
    </r>
    <r>
      <rPr>
        <sz val="11"/>
        <color rgb="FF000000"/>
        <rFont val="Calibri"/>
      </rPr>
      <t>All Private authorities to all user profiles other than the owner’s and the profile itself should be removed.</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</si>
  <si>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SYS_ONAME, OBJTYPE, USER_NAME, OBJ_AUTH</t>
    </r>
    <r>
      <rPr>
        <sz val="11"/>
        <color rgb="FF000000"/>
        <rFont val="Calibri"/>
      </rPr>
      <t xml:space="preserve">
</t>
    </r>
    <r>
      <rPr>
        <sz val="11"/>
        <color rgb="FF000000"/>
        <rFont val="Calibri"/>
      </rPr>
      <t>FROM QSYS2/OBJ_PRIV LEFT OUTER JOIN QSYS2/GROUPLIST</t>
    </r>
    <r>
      <rPr>
        <sz val="11"/>
        <color rgb="FF000000"/>
        <rFont val="Calibri"/>
      </rPr>
      <t xml:space="preserve">
</t>
    </r>
    <r>
      <rPr>
        <sz val="11"/>
        <color rgb="FF000000"/>
        <rFont val="Calibri"/>
      </rPr>
      <t>ON SYS_ONAME = GROUPNAME</t>
    </r>
    <r>
      <rPr>
        <sz val="11"/>
        <color rgb="FF000000"/>
        <rFont val="Calibri"/>
      </rPr>
      <t xml:space="preserve">
</t>
    </r>
    <r>
      <rPr>
        <sz val="11"/>
        <color rgb="FF000000"/>
        <rFont val="Calibri"/>
      </rPr>
      <t>WHERE     OBJTYPE = '*USRPRF'</t>
    </r>
    <r>
      <rPr>
        <sz val="11"/>
        <color rgb="FF000000"/>
        <rFont val="Calibri"/>
      </rPr>
      <t xml:space="preserve">
</t>
    </r>
    <r>
      <rPr>
        <sz val="11"/>
        <color rgb="FF000000"/>
        <rFont val="Calibri"/>
      </rPr>
      <t>AND     SYS_ONAME &lt;&gt; USER_NAME</t>
    </r>
    <r>
      <rPr>
        <sz val="11"/>
        <color rgb="FF000000"/>
        <rFont val="Calibri"/>
      </rPr>
      <t xml:space="preserve">
</t>
    </r>
    <r>
      <rPr>
        <sz val="11"/>
        <color rgb="FF000000"/>
        <rFont val="Calibri"/>
      </rPr>
      <t>AND     USER_NAME &lt;&gt; OWNER</t>
    </r>
    <r>
      <rPr>
        <sz val="11"/>
        <color rgb="FF000000"/>
        <rFont val="Calibri"/>
      </rPr>
      <t xml:space="preserve">
</t>
    </r>
    <r>
      <rPr>
        <sz val="11"/>
        <color rgb="FF000000"/>
        <rFont val="Calibri"/>
      </rPr>
      <t>AND     USER_NAME &lt;&gt; '*PUBLIC'</t>
    </r>
    <r>
      <rPr>
        <sz val="11"/>
        <color rgb="FF000000"/>
        <rFont val="Calibri"/>
      </rPr>
      <t xml:space="preserve">
</t>
    </r>
    <r>
      <rPr>
        <sz val="11"/>
        <color rgb="FF000000"/>
        <rFont val="Calibri"/>
      </rPr>
      <t>AND     USERNAME  IS NULL</t>
    </r>
    <r>
      <rPr>
        <sz val="11"/>
        <color rgb="FF000000"/>
        <rFont val="Calibri"/>
      </rPr>
      <t xml:space="preserve">
</t>
    </r>
    <r>
      <rPr>
        <sz val="11"/>
        <color rgb="FF000000"/>
        <rFont val="Calibri"/>
      </rPr>
      <t>AND     SYS_ONAME CONCAT USER_NAME NOT IN</t>
    </r>
    <r>
      <rPr>
        <sz val="11"/>
        <color rgb="FF000000"/>
        <rFont val="Calibri"/>
      </rPr>
      <t xml:space="preserve">
</t>
    </r>
    <r>
      <rPr>
        <sz val="11"/>
        <color rgb="FF000000"/>
        <rFont val="Calibri"/>
      </rPr>
      <t>('QGATEQSNADS', 'QMQMQMQMADM', 'QMSFQTCP',</t>
    </r>
    <r>
      <rPr>
        <sz val="11"/>
        <color rgb="FF000000"/>
        <rFont val="Calibri"/>
      </rPr>
      <t xml:space="preserve">
</t>
    </r>
    <r>
      <rPr>
        <sz val="11"/>
        <color rgb="FF000000"/>
        <rFont val="Calibri"/>
      </rPr>
      <t>'QSPLJOBQSPL', 'QTCPQMSF', 'QTMHHTTPQCLUSTER')</t>
    </r>
    <r>
      <rPr>
        <sz val="11"/>
        <color rgb="FF000000"/>
        <rFont val="Calibri"/>
      </rPr>
      <t xml:space="preserve">
</t>
    </r>
    <r>
      <rPr>
        <sz val="11"/>
        <color rgb="FF000000"/>
        <rFont val="Calibri"/>
      </rPr>
      <t>•	Verify that the display returns no privately authorized objects.</t>
    </r>
    <r>
      <rPr>
        <sz val="11"/>
        <color rgb="FF000000"/>
        <rFont val="Calibri"/>
      </rPr>
      <t xml:space="preserve">
</t>
    </r>
    <r>
      <rPr>
        <sz val="11"/>
        <color rgb="FF000000"/>
        <rFont val="Calibri"/>
      </rPr>
      <t>•	SYSTEM_OBJECT_NAME is the *USRPRF object that is privately authorized to the USER_NAME profile.</t>
    </r>
    <r>
      <rPr>
        <sz val="11"/>
        <color rgb="FF000000"/>
        <rFont val="Calibri"/>
      </rPr>
      <t xml:space="preserve">
</t>
    </r>
    <r>
      <rPr>
        <sz val="11"/>
        <color rgb="FF000000"/>
        <rFont val="Calibri"/>
      </rPr>
      <t>The one exception is that group profiles shall grant a User Defined (USER DEF) authority to all group members and no other private authorities shall exist other than the group members.</t>
    </r>
    <r>
      <rPr>
        <sz val="11"/>
        <color rgb="FF000000"/>
        <rFont val="Calibri"/>
      </rPr>
      <t xml:space="preserve">
</t>
    </r>
    <r>
      <rPr>
        <sz val="11"/>
        <color rgb="FF000000"/>
        <rFont val="Calibri"/>
      </rPr>
      <t>Ensure that the group members do not have more authority than was given by the system – USER DEF = *OBJOPR, *OBJMGT, *READ, *ADD, *UPD, and *DLT. Do not give the members of the group *EXECUTE so the members of the group do not have *USE authority to the group profile which would allow all members to swap to the group profile. The following SQL should be run to ensure that no group members have more authority than was given by the system.</t>
    </r>
    <r>
      <rPr>
        <sz val="11"/>
        <color rgb="FF000000"/>
        <rFont val="Calibri"/>
      </rPr>
      <t xml:space="preserve">
</t>
    </r>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t>
    </r>
    <r>
      <rPr>
        <sz val="11"/>
        <color rgb="FF000000"/>
        <rFont val="Calibri"/>
      </rPr>
      <t xml:space="preserve">
</t>
    </r>
    <r>
      <rPr>
        <sz val="11"/>
        <color rgb="FF000000"/>
        <rFont val="Calibri"/>
      </rPr>
      <t>SYS_ONAME, OBJTYPE, USER_NAME, OBJ_AUTH,</t>
    </r>
    <r>
      <rPr>
        <sz val="11"/>
        <color rgb="FF000000"/>
        <rFont val="Calibri"/>
      </rPr>
      <t xml:space="preserve">
</t>
    </r>
    <r>
      <rPr>
        <sz val="11"/>
        <color rgb="FF000000"/>
        <rFont val="Calibri"/>
      </rPr>
      <t>OBJEXIST, OBJALTER, OBJREF</t>
    </r>
    <r>
      <rPr>
        <sz val="11"/>
        <color rgb="FF000000"/>
        <rFont val="Calibri"/>
      </rPr>
      <t xml:space="preserve">
</t>
    </r>
    <r>
      <rPr>
        <sz val="11"/>
        <color rgb="FF000000"/>
        <rFont val="Calibri"/>
      </rPr>
      <t>FROM      QSYS2/OBJ_PRIV LEFT OUTER JOIN</t>
    </r>
    <r>
      <rPr>
        <sz val="11"/>
        <color rgb="FF000000"/>
        <rFont val="Calibri"/>
      </rPr>
      <t xml:space="preserve">
</t>
    </r>
    <r>
      <rPr>
        <sz val="11"/>
        <color rgb="FF000000"/>
        <rFont val="Calibri"/>
      </rPr>
      <t>QSYS2/GROUPLIST</t>
    </r>
    <r>
      <rPr>
        <sz val="11"/>
        <color rgb="FF000000"/>
        <rFont val="Calibri"/>
      </rPr>
      <t xml:space="preserve">
</t>
    </r>
    <r>
      <rPr>
        <sz val="11"/>
        <color rgb="FF000000"/>
        <rFont val="Calibri"/>
      </rPr>
      <t>ON        SYS_ONAME = GROUPNAME</t>
    </r>
    <r>
      <rPr>
        <sz val="11"/>
        <color rgb="FF000000"/>
        <rFont val="Calibri"/>
      </rPr>
      <t xml:space="preserve">
</t>
    </r>
    <r>
      <rPr>
        <sz val="11"/>
        <color rgb="FF000000"/>
        <rFont val="Calibri"/>
      </rPr>
      <t>WHERE     OBJTYPE = '*USRPRF'</t>
    </r>
    <r>
      <rPr>
        <sz val="11"/>
        <color rgb="FF000000"/>
        <rFont val="Calibri"/>
      </rPr>
      <t xml:space="preserve">
</t>
    </r>
    <r>
      <rPr>
        <sz val="11"/>
        <color rgb="FF000000"/>
        <rFont val="Calibri"/>
      </rPr>
      <t>AND     SYS_ONAME &lt;&gt; USER_NAME</t>
    </r>
    <r>
      <rPr>
        <sz val="11"/>
        <color rgb="FF000000"/>
        <rFont val="Calibri"/>
      </rPr>
      <t xml:space="preserve">
</t>
    </r>
    <r>
      <rPr>
        <sz val="11"/>
        <color rgb="FF000000"/>
        <rFont val="Calibri"/>
      </rPr>
      <t>AND     USER_NAME &lt;&gt; OWNER</t>
    </r>
    <r>
      <rPr>
        <sz val="11"/>
        <color rgb="FF000000"/>
        <rFont val="Calibri"/>
      </rPr>
      <t xml:space="preserve">
</t>
    </r>
    <r>
      <rPr>
        <sz val="11"/>
        <color rgb="FF000000"/>
        <rFont val="Calibri"/>
      </rPr>
      <t>AND     USER_NAME &lt;&gt; '*PUBLIC'</t>
    </r>
    <r>
      <rPr>
        <sz val="11"/>
        <color rgb="FF000000"/>
        <rFont val="Calibri"/>
      </rPr>
      <t xml:space="preserve">
</t>
    </r>
    <r>
      <rPr>
        <sz val="11"/>
        <color rgb="FF000000"/>
        <rFont val="Calibri"/>
      </rPr>
      <t>AND     USER_NAME = USERNAME</t>
    </r>
    <r>
      <rPr>
        <sz val="11"/>
        <color rgb="FF000000"/>
        <rFont val="Calibri"/>
      </rPr>
      <t xml:space="preserve">
</t>
    </r>
    <r>
      <rPr>
        <sz val="11"/>
        <color rgb="FF000000"/>
        <rFont val="Calibri"/>
      </rPr>
      <t>AND     OBJEXIST CONCAT OBJALTER CONCAT OBJREF &lt;&gt; 'NONONO'</t>
    </r>
  </si>
  <si>
    <t>4.3</t>
  </si>
  <si>
    <r>
      <rPr>
        <sz val="11"/>
        <rFont val="Calibri"/>
      </rPr>
      <t>User Profile (*USRPRF) Object Ownership</t>
    </r>
  </si>
  <si>
    <r>
      <rPr>
        <sz val="11"/>
        <color rgb="FF000000"/>
        <rFont val="Calibri"/>
      </rPr>
      <t>To establish the recommended configuration, change the owner of all non-IBM supplied *USRPRF objects to QSECOFR:</t>
    </r>
    <r>
      <rPr>
        <sz val="11"/>
        <color rgb="FF000000"/>
        <rFont val="Calibri"/>
      </rPr>
      <t xml:space="preserve">
</t>
    </r>
    <r>
      <rPr>
        <sz val="11"/>
        <color rgb="FF000000"/>
        <rFont val="Calibri"/>
      </rPr>
      <t>CHGOBJOWN OBJ(&lt;</t>
    </r>
    <r>
      <rPr>
        <i/>
        <sz val="11"/>
        <color rgb="FF000000"/>
        <rFont val="Calibri"/>
      </rPr>
      <t>xxxxxx</t>
    </r>
    <r>
      <rPr>
        <sz val="11"/>
        <color rgb="FF000000"/>
        <rFont val="Calibri"/>
      </rPr>
      <t>&gt;) OBJTYPE(*USRPRF) NEWOWN(QSECOFR) CUROWNAUT(*REVOKE)</t>
    </r>
  </si>
  <si>
    <r>
      <rPr>
        <sz val="11"/>
        <color rgb="FF000000"/>
        <rFont val="Calibri"/>
      </rPr>
      <t>Resource security is an important aspect of your system security and defines which users are allowed to use objects on the system and what operations they are allowed to perform on those objects. User profiles are a specific type of resource that exists as a *USRPRF object type in the system library QSYS and in many ways is similar to the UNIX/Linux etc/passwd or Active Directory SAM files. *USRPRF resource objects should be secured and should grant only the *USRPRF resource authority to itself, the owner should be QSECOFR and the *PUBLIC should have an authority of *EXCLUDE.</t>
    </r>
    <r>
      <rPr>
        <sz val="11"/>
        <color rgb="FF000000"/>
        <rFont val="Calibri"/>
      </rPr>
      <t xml:space="preserve">
</t>
    </r>
    <r>
      <rPr>
        <sz val="11"/>
        <color rgb="FF000000"/>
        <rFont val="Calibri"/>
      </rPr>
      <t>Granting resource authorities to *USRPRF objects in system library QSYS creates a vulnerability that allows an ad-hoc swap with the *USRPRF resource without requiring a password or credentials by those authorized and will inherit privileges and authorities that may elevate the scope of the original user's access resulting in an exploitable vulnerability.</t>
    </r>
    <r>
      <rPr>
        <sz val="11"/>
        <color rgb="FF000000"/>
        <rFont val="Calibri"/>
      </rPr>
      <t xml:space="preserve">
</t>
    </r>
    <r>
      <rPr>
        <sz val="11"/>
        <color rgb="FF000000"/>
        <rFont val="Calibri"/>
      </rPr>
      <t>QSECOFR should be the owner of all profiles and new profile ownership can be automated through an exit program registered to the QIBM_QSY_CRT_PROFILE exit point. This follows the same security design of UNIX/Linux where the etc/passwd file is owned by root and the Active Directory SAM file is owned by the system profile.</t>
    </r>
    <r>
      <rPr>
        <sz val="11"/>
        <color rgb="FF000000"/>
        <rFont val="Calibri"/>
      </rPr>
      <t xml:space="preserve">
</t>
    </r>
    <r>
      <rPr>
        <sz val="11"/>
        <color rgb="FF000000"/>
        <rFont val="Calibri"/>
      </rPr>
      <t>All IBM Supplied Profiles shall be owned by QSYS with the following exceptions:</t>
    </r>
    <r>
      <rPr>
        <sz val="11"/>
        <color rgb="FF000000"/>
        <rFont val="Calibri"/>
      </rPr>
      <t xml:space="preserve">
</t>
    </r>
    <r>
      <rPr>
        <sz val="11"/>
        <color rgb="FF000000"/>
        <rFont val="Calibri"/>
      </rPr>
      <t>•	QFAXMSF shall be owned by QAUTPROF</t>
    </r>
    <r>
      <rPr>
        <sz val="11"/>
        <color rgb="FF000000"/>
        <rFont val="Calibri"/>
      </rPr>
      <t xml:space="preserve">
</t>
    </r>
    <r>
      <rPr>
        <sz val="11"/>
        <color rgb="FF000000"/>
        <rFont val="Calibri"/>
      </rPr>
      <t>•	QRDARS400xx shall be owned by QRDARS400</t>
    </r>
    <r>
      <rPr>
        <sz val="11"/>
        <color rgb="FF000000"/>
        <rFont val="Calibri"/>
      </rPr>
      <t xml:space="preserve">
</t>
    </r>
    <r>
      <rPr>
        <sz val="11"/>
        <color rgb="FF000000"/>
        <rFont val="Calibri"/>
      </rPr>
      <t>•	QTIVOLI, QTIVROOT and QTIVUSER shall be owned by QTIVOLI</t>
    </r>
    <r>
      <rPr>
        <sz val="11"/>
        <color rgb="FF000000"/>
        <rFont val="Calibri"/>
      </rPr>
      <t xml:space="preserve">
</t>
    </r>
    <r>
      <rPr>
        <sz val="11"/>
        <color rgb="FF000000"/>
        <rFont val="Calibri"/>
      </rPr>
      <t>Non-IBM (user created) profiles shall be owned by QSECOFR.</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</si>
  <si>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ALL SYS_ONAME, OBJTYPE, OWNER FROM QSYS2/OBJ_PRIV</t>
    </r>
    <r>
      <rPr>
        <sz val="11"/>
        <color rgb="FF000000"/>
        <rFont val="Calibri"/>
      </rPr>
      <t xml:space="preserve">
</t>
    </r>
    <r>
      <rPr>
        <sz val="11"/>
        <color rgb="FF000000"/>
        <rFont val="Calibri"/>
      </rPr>
      <t>WHERE OBJTYPE = '*USRPRF' AND USER_NAME = '*PUBLIC'</t>
    </r>
    <r>
      <rPr>
        <sz val="11"/>
        <color rgb="FF000000"/>
        <rFont val="Calibri"/>
      </rPr>
      <t xml:space="preserve">
</t>
    </r>
    <r>
      <rPr>
        <sz val="11"/>
        <color rgb="FF000000"/>
        <rFont val="Calibri"/>
      </rPr>
      <t>AND OWNER NOT IN ('QSECOFR', 'QSYS')</t>
    </r>
    <r>
      <rPr>
        <sz val="11"/>
        <color rgb="FF000000"/>
        <rFont val="Calibri"/>
      </rPr>
      <t xml:space="preserve">
</t>
    </r>
    <r>
      <rPr>
        <sz val="11"/>
        <color rgb="FF000000"/>
        <rFont val="Calibri"/>
      </rPr>
      <t>•	Verify that the display returns no ownership anomalies with the following valid exceptions.</t>
    </r>
    <r>
      <rPr>
        <sz val="11"/>
        <color rgb="FF000000"/>
        <rFont val="Calibri"/>
      </rPr>
      <t xml:space="preserve">
</t>
    </r>
    <r>
      <rPr>
        <sz val="11"/>
        <color rgb="FF000000"/>
        <rFont val="Calibri"/>
      </rPr>
      <t>-  QFAXMSF shall be owned by QAUTPROF</t>
    </r>
    <r>
      <rPr>
        <sz val="11"/>
        <color rgb="FF000000"/>
        <rFont val="Calibri"/>
      </rPr>
      <t xml:space="preserve">
</t>
    </r>
    <r>
      <rPr>
        <sz val="11"/>
        <color rgb="FF000000"/>
        <rFont val="Calibri"/>
      </rPr>
      <t>-  QRDARS400&lt;</t>
    </r>
    <r>
      <rPr>
        <i/>
        <sz val="11"/>
        <color rgb="FF000000"/>
        <rFont val="Calibri"/>
      </rPr>
      <t>x</t>
    </r>
    <r>
      <rPr>
        <sz val="11"/>
        <color rgb="FF000000"/>
        <rFont val="Calibri"/>
      </rPr>
      <t>&gt; shall be owned by QRDARS400</t>
    </r>
    <r>
      <rPr>
        <sz val="11"/>
        <color rgb="FF000000"/>
        <rFont val="Calibri"/>
      </rPr>
      <t xml:space="preserve">
</t>
    </r>
    <r>
      <rPr>
        <sz val="11"/>
        <color rgb="FF000000"/>
        <rFont val="Calibri"/>
      </rPr>
      <t>-  QTIVOLI, QTIVROOT and QTIVUSER shall be owned by QTIVOLI</t>
    </r>
  </si>
  <si>
    <t>4.4</t>
  </si>
  <si>
    <r>
      <rPr>
        <sz val="11"/>
        <rFont val="Calibri"/>
      </rPr>
      <t>Administrative Special Authorities</t>
    </r>
  </si>
  <si>
    <r>
      <rPr>
        <sz val="11"/>
        <color rgb="FF000000"/>
        <rFont val="Calibri"/>
      </rPr>
      <t>To establish the recommended configuration, lower all administrators to the special authorities commensurate with their job roles.</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SPCAUT(&lt;</t>
    </r>
    <r>
      <rPr>
        <i/>
        <sz val="11"/>
        <color rgb="FF000000"/>
        <rFont val="Calibri"/>
      </rPr>
      <t>xxxxxx</t>
    </r>
    <r>
      <rPr>
        <sz val="11"/>
        <color rgb="FF000000"/>
        <rFont val="Calibri"/>
      </rPr>
      <t>&gt;)</t>
    </r>
    <r>
      <rPr>
        <sz val="11"/>
        <color rgb="FF000000"/>
        <rFont val="Calibri"/>
      </rPr>
      <t xml:space="preserve">
</t>
    </r>
    <r>
      <rPr>
        <sz val="11"/>
        <color rgb="FF000000"/>
        <rFont val="Calibri"/>
      </rPr>
      <t>Change all non-administrative *USER class users and groups to SPCAUT = *NONE:</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SPCAUT(*NONE)</t>
    </r>
  </si>
  <si>
    <r>
      <rPr>
        <sz val="11"/>
        <color rgb="FF000000"/>
        <rFont val="Calibri"/>
      </rPr>
      <t>Special authority is used to specify the types of actions a user can perform on system resources. A system administrator can be given one or more special authorities directly or through a group. System administrators should be granted administrative special authorities commensurate with their job roles.</t>
    </r>
    <r>
      <rPr>
        <sz val="11"/>
        <color rgb="FF000000"/>
        <rFont val="Calibri"/>
      </rPr>
      <t xml:space="preserve">
</t>
    </r>
    <r>
      <rPr>
        <sz val="11"/>
        <color rgb="FF000000"/>
        <rFont val="Calibri"/>
      </rPr>
      <t>Separation of duties addresses the potential for abuse of authorized privileges and helps to reduce the risk of malevolent activity without collusion. Separation of duties includes dividing mission or business functions and support functions among different individuals or roles, conducting system support functions with different individuals, and ensuring that security personnel who administer access control functions do not also administer audit functions. Because separation of duty violations can span systems and application domains, organizations consider the entirety of systems and system components when developing policy on separation of duties.</t>
    </r>
    <r>
      <rPr>
        <sz val="11"/>
        <color rgb="FF000000"/>
        <rFont val="Calibri"/>
      </rPr>
      <t xml:space="preserve">
</t>
    </r>
    <r>
      <rPr>
        <sz val="11"/>
        <color rgb="FF000000"/>
        <rFont val="Calibri"/>
      </rPr>
      <t>Employ the principle of least privilege, allowing only authorized accesses for users (or processes acting on behalf of users) that are necessary to accomplish assigned organizational tasks.</t>
    </r>
  </si>
  <si>
    <r>
      <rPr>
        <sz val="11"/>
        <color rgb="FF000000"/>
        <rFont val="Calibri"/>
      </rPr>
      <t>Administrator functions performed with administrator special authorities may be impacted.</t>
    </r>
  </si>
  <si>
    <r>
      <rPr>
        <sz val="11"/>
        <color rgb="FF000000"/>
        <rFont val="Calibri"/>
      </rPr>
      <t>PRTUSRPRF SELECT(*SPCAUT) SPCAUT(*ALL)</t>
    </r>
    <r>
      <rPr>
        <sz val="11"/>
        <color rgb="FF000000"/>
        <rFont val="Calibri"/>
      </rPr>
      <t xml:space="preserve">
</t>
    </r>
    <r>
      <rPr>
        <sz val="11"/>
        <color rgb="FF000000"/>
        <rFont val="Calibri"/>
      </rPr>
      <t>Type WRKSPLF and locate your spool file with the name QPSECUSR and User Data PRTUSRPRF. View the spool file output to ensure that all administrators listed with Special Authorities have the least privileges commensurate with their administrative job roles. Note that administrative Special Authorities are cumulative from User Profile and Group Profiles.</t>
    </r>
    <r>
      <rPr>
        <sz val="11"/>
        <color rgb="FF000000"/>
        <rFont val="Calibri"/>
      </rPr>
      <t xml:space="preserve">
</t>
    </r>
    <r>
      <rPr>
        <sz val="11"/>
        <color rgb="FF000000"/>
        <rFont val="Calibri"/>
      </rPr>
      <t>IBM supplied user profiles will appear in the report and should be excluded from the audit. A list of IBM supplied user profiles can be obtained from the references below.</t>
    </r>
  </si>
  <si>
    <t>4.5</t>
  </si>
  <si>
    <r>
      <rPr>
        <sz val="11"/>
        <rFont val="Calibri"/>
      </rPr>
      <t>User Profile Action Auditing</t>
    </r>
  </si>
  <si>
    <r>
      <rPr>
        <sz val="11"/>
        <color rgb="FF000000"/>
        <rFont val="Calibri"/>
      </rPr>
      <t>To establish the recommended configuration, change the action auditing value of all administrative special authority users to include *CMD action auditing:</t>
    </r>
    <r>
      <rPr>
        <sz val="11"/>
        <color rgb="FF000000"/>
        <rFont val="Calibri"/>
      </rPr>
      <t xml:space="preserve">
</t>
    </r>
    <r>
      <rPr>
        <sz val="11"/>
        <color rgb="FF000000"/>
        <rFont val="Calibri"/>
      </rPr>
      <t>CHGUSRAUD USRPRF(&lt;</t>
    </r>
    <r>
      <rPr>
        <i/>
        <sz val="11"/>
        <color rgb="FF000000"/>
        <rFont val="Calibri"/>
      </rPr>
      <t>xxxxxx</t>
    </r>
    <r>
      <rPr>
        <sz val="11"/>
        <color rgb="FF000000"/>
        <rFont val="Calibri"/>
      </rPr>
      <t>&gt;) AUDLVL(*CMD)</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</si>
  <si>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 or access system and other sensitive objects</t>
    </r>
    <r>
      <rPr>
        <sz val="11"/>
        <color rgb="FF000000"/>
        <rFont val="Calibri"/>
      </rPr>
      <t xml:space="preserve">
</t>
    </r>
    <r>
      <rPr>
        <sz val="11"/>
        <color rgb="FF000000"/>
        <rFont val="Calibri"/>
      </rPr>
      <t>•	Back up objects, files and directories</t>
    </r>
    <r>
      <rPr>
        <sz val="11"/>
        <color rgb="FF000000"/>
        <rFont val="Calibri"/>
      </rPr>
      <t xml:space="preserve">
</t>
    </r>
    <r>
      <rPr>
        <sz val="11"/>
        <color rgb="FF000000"/>
        <rFont val="Calibri"/>
      </rPr>
      <t>•	Restore objects,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	Create, change and delete user profiles</t>
    </r>
    <r>
      <rPr>
        <sz val="11"/>
        <color rgb="FF000000"/>
        <rFont val="Calibri"/>
      </rPr>
      <t xml:space="preserve">
</t>
    </r>
    <r>
      <rPr>
        <sz val="11"/>
        <color rgb="FF000000"/>
        <rFont val="Calibri"/>
      </rPr>
      <t>•	Change priority or end and control system and other user’s jobs and spooled files.</t>
    </r>
    <r>
      <rPr>
        <sz val="11"/>
        <color rgb="FF000000"/>
        <rFont val="Calibri"/>
      </rPr>
      <t xml:space="preserve">
</t>
    </r>
    <r>
      <rPr>
        <sz val="11"/>
        <color rgb="FF000000"/>
        <rFont val="Calibri"/>
      </rPr>
      <t>•	Start System Service Tools, debug programs and perform or alter service functions</t>
    </r>
    <r>
      <rPr>
        <sz val="11"/>
        <color rgb="FF000000"/>
        <rFont val="Calibri"/>
      </rPr>
      <t xml:space="preserve">
</t>
    </r>
    <r>
      <rPr>
        <sz val="11"/>
        <color rgb="FF000000"/>
        <rFont val="Calibri"/>
      </rPr>
      <t>•	Trace communications and jobs</t>
    </r>
    <r>
      <rPr>
        <sz val="11"/>
        <color rgb="FF000000"/>
        <rFont val="Calibri"/>
      </rPr>
      <t xml:space="preserve">
</t>
    </r>
    <r>
      <rPr>
        <sz val="11"/>
        <color rgb="FF000000"/>
        <rFont val="Calibri"/>
      </rPr>
      <t>•	Change, view and control system and resource auditing</t>
    </r>
    <r>
      <rPr>
        <sz val="11"/>
        <color rgb="FF000000"/>
        <rFont val="Calibri"/>
      </rPr>
      <t xml:space="preserve">
</t>
    </r>
    <r>
      <rPr>
        <sz val="11"/>
        <color rgb="FF000000"/>
        <rFont val="Calibri"/>
      </rPr>
      <t>•	Change how the system and communications are configured</t>
    </r>
    <r>
      <rPr>
        <sz val="11"/>
        <color rgb="FF000000"/>
        <rFont val="Calibri"/>
      </rPr>
      <t xml:space="preserve">
</t>
    </r>
    <r>
      <rPr>
        <sz val="11"/>
        <color rgb="FF000000"/>
        <rFont val="Calibri"/>
      </rPr>
      <t>Actions of administrative special authorities allow auditors to monitor actions taken by administrators.</t>
    </r>
  </si>
  <si>
    <r>
      <rPr>
        <sz val="11"/>
        <color rgb="FF000000"/>
        <rFont val="Calibri"/>
      </rPr>
      <t>If no audit settings are configured, or if audit settings are too lax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</si>
  <si>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PRTUSRPRF SELECT(*SPCAUT) SPCAUT(*ALL)</t>
    </r>
    <r>
      <rPr>
        <sz val="11"/>
        <color rgb="FF000000"/>
        <rFont val="Calibri"/>
      </rPr>
      <t xml:space="preserve">
</t>
    </r>
    <r>
      <rPr>
        <sz val="11"/>
        <color rgb="FF000000"/>
        <rFont val="Calibri"/>
      </rPr>
      <t>Type WRKSPLF to locate your spool file with the name QPSECUSR and User Data PRTUSRPRF. View spool file output and use the DSPUSRPRF command to ensure that all administrators with special authorities have an action auditing value of *CMD. Note that administrative Special Authorities are cumulative from User Profile and Group Profiles.</t>
    </r>
    <r>
      <rPr>
        <sz val="11"/>
        <color rgb="FF000000"/>
        <rFont val="Calibri"/>
      </rPr>
      <t xml:space="preserve">
</t>
    </r>
    <r>
      <rPr>
        <sz val="11"/>
        <color rgb="FF000000"/>
        <rFont val="Calibri"/>
      </rPr>
      <t>IBM supplied user profiles with the exception of QSECOFR should be excluded from the audit. A list of IBM supplied user profiles can be obtained from the references below.</t>
    </r>
    <r>
      <rPr>
        <sz val="11"/>
        <color rgb="FF000000"/>
        <rFont val="Calibri"/>
      </rPr>
      <t xml:space="preserve">
</t>
    </r>
    <r>
      <rPr>
        <sz val="11"/>
        <color rgb="FF000000"/>
        <rFont val="Calibri"/>
      </rPr>
      <t>-  Type DSPUSRPRF For each of the users in the report and examine the action auditing value to ensure that *CMD action auditing is specified.</t>
    </r>
    <r>
      <rPr>
        <sz val="11"/>
        <color rgb="FF000000"/>
        <rFont val="Calibri"/>
      </rPr>
      <t xml:space="preserve">
</t>
    </r>
    <r>
      <rPr>
        <sz val="11"/>
        <color rgb="FF000000"/>
        <rFont val="Calibri"/>
      </rPr>
      <t>-  DSPUSRPRF USRPRF(&lt;</t>
    </r>
    <r>
      <rPr>
        <i/>
        <sz val="11"/>
        <color rgb="FF000000"/>
        <rFont val="Calibri"/>
      </rPr>
      <t>xxxxxx</t>
    </r>
    <r>
      <rPr>
        <sz val="11"/>
        <color rgb="FF000000"/>
        <rFont val="Calibri"/>
      </rPr>
      <t>&gt;) TYPE(*BASIC)</t>
    </r>
  </si>
  <si>
    <t>4.6</t>
  </si>
  <si>
    <r>
      <rPr>
        <sz val="11"/>
        <rFont val="Calibri"/>
      </rPr>
      <t>Default Passwords</t>
    </r>
  </si>
  <si>
    <r>
      <rPr>
        <sz val="11"/>
        <color rgb="FF000000"/>
        <rFont val="Calibri"/>
      </rPr>
      <t>To establish the recommended configuration, change the password of all user profiles with default passwords to a non-trivial password and set the password to expire.</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PASSWORD(&lt;</t>
    </r>
    <r>
      <rPr>
        <i/>
        <sz val="11"/>
        <color rgb="FF000000"/>
        <rFont val="Calibri"/>
      </rPr>
      <t>xxxxxx</t>
    </r>
    <r>
      <rPr>
        <sz val="11"/>
        <color rgb="FF000000"/>
        <rFont val="Calibri"/>
      </rPr>
      <t>&gt;) PWDEXP(*YES)</t>
    </r>
    <r>
      <rPr>
        <sz val="11"/>
        <color rgb="FF000000"/>
        <rFont val="Calibri"/>
      </rPr>
      <t xml:space="preserve">
</t>
    </r>
    <r>
      <rPr>
        <sz val="11"/>
        <color rgb="FF000000"/>
        <rFont val="Calibri"/>
      </rPr>
      <t>Additionally, the command ANZDFTPWD ACTION (*DISABLE) should be added to a job schedule entry to periodically scan for and *DISABLE any profiles with *DEFAULT passwords, and system value QPWDRULES should contain the parameters *ALLCRTCHG and *LMTPRFNAME to prevent the creation of profiles with *DEFAULT passwords.</t>
    </r>
  </si>
  <si>
    <r>
      <rPr>
        <sz val="11"/>
        <color rgb="FF000000"/>
        <rFont val="Calibri"/>
      </rPr>
      <t>A profile has a default password when the profile's password matches the user profile name. A change was made in 7.5 so that the default for the password on CRTUSRPRF is *NONE. When you create new user profiles, consider assigning a unique, non-trivial password instead of using a default password. Additionally, shared accounts or a common account shared by many different individuals provides an attack vector because actions taken by these shared profiles cannot be attributed to a unique account as described in NIST Special Publication 800-53.</t>
    </r>
  </si>
  <si>
    <r>
      <rPr>
        <sz val="11"/>
        <color rgb="FF000000"/>
        <rFont val="Calibri"/>
      </rPr>
      <t>Shared passwords may be impacted.</t>
    </r>
  </si>
  <si>
    <r>
      <rPr>
        <sz val="11"/>
        <color rgb="FF000000"/>
        <rFont val="Calibri"/>
      </rPr>
      <t>•	On a command line, type STRSQL and press Enter</t>
    </r>
    <r>
      <rPr>
        <sz val="11"/>
        <color rgb="FF000000"/>
        <rFont val="Calibri"/>
      </rPr>
      <t xml:space="preserve">
</t>
    </r>
    <r>
      <rPr>
        <sz val="11"/>
        <color rgb="FF000000"/>
        <rFont val="Calibri"/>
      </rPr>
      <t>•	Enter the following SQL statement and press Enter.</t>
    </r>
    <r>
      <rPr>
        <sz val="11"/>
        <color rgb="FF000000"/>
        <rFont val="Calibri"/>
      </rPr>
      <t xml:space="preserve">
</t>
    </r>
    <r>
      <rPr>
        <sz val="11"/>
        <color rgb="FF000000"/>
        <rFont val="Calibri"/>
      </rPr>
      <t>SELECT  ALL</t>
    </r>
    <r>
      <rPr>
        <sz val="11"/>
        <color rgb="FF000000"/>
        <rFont val="Calibri"/>
      </rPr>
      <t xml:space="preserve">
</t>
    </r>
    <r>
      <rPr>
        <sz val="11"/>
        <color rgb="FF000000"/>
        <rFont val="Calibri"/>
      </rPr>
      <t>USER_NAME, STATUS, DFTPWD, PWDEXP</t>
    </r>
    <r>
      <rPr>
        <sz val="11"/>
        <color rgb="FF000000"/>
        <rFont val="Calibri"/>
      </rPr>
      <t xml:space="preserve">
</t>
    </r>
    <r>
      <rPr>
        <sz val="11"/>
        <color rgb="FF000000"/>
        <rFont val="Calibri"/>
      </rPr>
      <t>FROM      QSYS2/USER_INFO T01</t>
    </r>
    <r>
      <rPr>
        <sz val="11"/>
        <color rgb="FF000000"/>
        <rFont val="Calibri"/>
      </rPr>
      <t xml:space="preserve">
</t>
    </r>
    <r>
      <rPr>
        <sz val="11"/>
        <color rgb="FF000000"/>
        <rFont val="Calibri"/>
      </rPr>
      <t>WHERE     DFTPWD = 'YES'</t>
    </r>
  </si>
  <si>
    <t>4.7</t>
  </si>
  <si>
    <r>
      <rPr>
        <sz val="11"/>
        <rFont val="Calibri"/>
      </rPr>
      <t>Inactive Profiles</t>
    </r>
  </si>
  <si>
    <r>
      <rPr>
        <sz val="11"/>
        <color rgb="FF000000"/>
        <rFont val="Calibri"/>
      </rPr>
      <t>To establish the recommended configuration, remove/disable all inactive profiles displayed.</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STATUS(*DISABLED)</t>
    </r>
    <r>
      <rPr>
        <sz val="11"/>
        <color rgb="FF000000"/>
        <rFont val="Calibri"/>
      </rPr>
      <t xml:space="preserve">
</t>
    </r>
    <r>
      <rPr>
        <sz val="11"/>
        <color rgb="FF000000"/>
        <rFont val="Calibri"/>
      </rPr>
      <t>Optional (recommended) on a regular basis such as 30-90 days after inactive profiles have been *DISABLED, they should be archived and removed.</t>
    </r>
    <r>
      <rPr>
        <sz val="11"/>
        <color rgb="FF000000"/>
        <rFont val="Calibri"/>
      </rPr>
      <t xml:space="preserve">
</t>
    </r>
    <r>
      <rPr>
        <sz val="11"/>
        <color rgb="FF000000"/>
        <rFont val="Calibri"/>
      </rPr>
      <t>DLTUSRPRF USRPRF(&lt;</t>
    </r>
    <r>
      <rPr>
        <i/>
        <sz val="11"/>
        <color rgb="FF000000"/>
        <rFont val="Calibri"/>
      </rPr>
      <t>xxxxxx</t>
    </r>
    <r>
      <rPr>
        <sz val="11"/>
        <color rgb="FF000000"/>
        <rFont val="Calibri"/>
      </rPr>
      <t>&gt;)</t>
    </r>
    <r>
      <rPr>
        <sz val="11"/>
        <color rgb="FF000000"/>
        <rFont val="Calibri"/>
      </rPr>
      <t xml:space="preserve">
</t>
    </r>
    <r>
      <rPr>
        <sz val="11"/>
        <color rgb="FF000000"/>
        <rFont val="Calibri"/>
      </rPr>
      <t>Note that when removing user profiles, there needs to be consideration of changing ownership of the objects they own.</t>
    </r>
  </si>
  <si>
    <r>
      <rPr>
        <sz val="11"/>
        <color rgb="FF000000"/>
        <rFont val="Calibri"/>
      </rPr>
      <t>Remove/disable inactive user profiles within 90 days.</t>
    </r>
  </si>
  <si>
    <r>
      <rPr>
        <sz val="11"/>
        <color rgb="FF000000"/>
        <rFont val="Calibri"/>
      </rPr>
      <t>•	On a command line, type STRSQL and press Enter</t>
    </r>
    <r>
      <rPr>
        <sz val="11"/>
        <color rgb="FF000000"/>
        <rFont val="Calibri"/>
      </rPr>
      <t xml:space="preserve">
</t>
    </r>
    <r>
      <rPr>
        <sz val="11"/>
        <color rgb="FF000000"/>
        <rFont val="Calibri"/>
      </rPr>
      <t>•	Enter the following SQL statement and press Enter.</t>
    </r>
    <r>
      <rPr>
        <sz val="11"/>
        <color rgb="FF000000"/>
        <rFont val="Calibri"/>
      </rPr>
      <t xml:space="preserve">
</t>
    </r>
    <r>
      <rPr>
        <sz val="11"/>
        <color rgb="FF000000"/>
        <rFont val="Calibri"/>
      </rPr>
      <t>SELECT</t>
    </r>
    <r>
      <rPr>
        <sz val="11"/>
        <color rgb="FF000000"/>
        <rFont val="Calibri"/>
      </rPr>
      <t xml:space="preserve">
</t>
    </r>
    <r>
      <rPr>
        <sz val="11"/>
        <color rgb="FF000000"/>
        <rFont val="Calibri"/>
      </rPr>
      <t>USER_NAME, STATUS, LASTUSED, TIMESTAMP</t>
    </r>
    <r>
      <rPr>
        <sz val="11"/>
        <color rgb="FF000000"/>
        <rFont val="Calibri"/>
      </rPr>
      <t xml:space="preserve">
</t>
    </r>
    <r>
      <rPr>
        <sz val="11"/>
        <color rgb="FF000000"/>
        <rFont val="Calibri"/>
      </rPr>
      <t>FROM QSYS2/USER_INFO T01</t>
    </r>
    <r>
      <rPr>
        <sz val="11"/>
        <color rgb="FF000000"/>
        <rFont val="Calibri"/>
      </rPr>
      <t xml:space="preserve">
</t>
    </r>
    <r>
      <rPr>
        <sz val="11"/>
        <color rgb="FF000000"/>
        <rFont val="Calibri"/>
      </rPr>
      <t>WHERE STATUS = '*ENABLED'</t>
    </r>
    <r>
      <rPr>
        <sz val="11"/>
        <color rgb="FF000000"/>
        <rFont val="Calibri"/>
      </rPr>
      <t xml:space="preserve">
</t>
    </r>
    <r>
      <rPr>
        <sz val="11"/>
        <color rgb="FF000000"/>
        <rFont val="Calibri"/>
      </rPr>
      <t>AND LASTUSED &lt;= 'yyyy-mm-dd'</t>
    </r>
    <r>
      <rPr>
        <sz val="11"/>
        <color rgb="FF000000"/>
        <rFont val="Calibri"/>
      </rPr>
      <t xml:space="preserve">
</t>
    </r>
    <r>
      <rPr>
        <sz val="11"/>
        <color rgb="FF000000"/>
        <rFont val="Calibri"/>
      </rPr>
      <t>AND TIMESTAMP &lt;= 'yyyy-mm-dd'</t>
    </r>
    <r>
      <rPr>
        <sz val="11"/>
        <color rgb="FF000000"/>
        <rFont val="Calibri"/>
      </rPr>
      <t xml:space="preserve">
</t>
    </r>
    <r>
      <rPr>
        <sz val="11"/>
        <color rgb="FF000000"/>
        <rFont val="Calibri"/>
      </rPr>
      <t>OR STATUS = '*ENABLED'</t>
    </r>
    <r>
      <rPr>
        <sz val="11"/>
        <color rgb="FF000000"/>
        <rFont val="Calibri"/>
      </rPr>
      <t xml:space="preserve">
</t>
    </r>
    <r>
      <rPr>
        <sz val="11"/>
        <color rgb="FF000000"/>
        <rFont val="Calibri"/>
      </rPr>
      <t>AND TIMESTAMP &lt;= 'yyyy-mm-dd'</t>
    </r>
    <r>
      <rPr>
        <sz val="11"/>
        <color rgb="FF000000"/>
        <rFont val="Calibri"/>
      </rPr>
      <t xml:space="preserve">
</t>
    </r>
    <r>
      <rPr>
        <sz val="11"/>
        <color rgb="FF000000"/>
        <rFont val="Calibri"/>
      </rPr>
      <t>AND LASTUSED IS NULL</t>
    </r>
    <r>
      <rPr>
        <sz val="11"/>
        <color rgb="FF000000"/>
        <rFont val="Calibri"/>
      </rPr>
      <t xml:space="preserve">
</t>
    </r>
    <r>
      <rPr>
        <sz val="11"/>
        <color rgb="FF000000"/>
        <rFont val="Calibri"/>
      </rPr>
      <t>Note: In the above SQL, enter the calendar date equal to 90 days prior to the audit or that of your inactive profile policy as the LASTUSED date in the format yyyy-mm-dd. The date needs to be entered in 'yyyy-mm-dd' format enclosed in single ' marks as in the following example:</t>
    </r>
    <r>
      <rPr>
        <sz val="11"/>
        <color rgb="FF000000"/>
        <rFont val="Calibri"/>
      </rPr>
      <t xml:space="preserve">
</t>
    </r>
    <r>
      <rPr>
        <sz val="11"/>
        <color rgb="FF000000"/>
        <rFont val="Calibri"/>
      </rPr>
      <t>LASTUSED &lt;= '2020-01-01'TIMESTAMP &lt; = '2020-01-01'</t>
    </r>
    <r>
      <rPr>
        <sz val="11"/>
        <color rgb="FF000000"/>
        <rFont val="Calibri"/>
      </rPr>
      <t xml:space="preserve">
</t>
    </r>
    <r>
      <rPr>
        <sz val="11"/>
        <color rgb="FF000000"/>
        <rFont val="Calibri"/>
      </rPr>
      <t>Note: Also enter the calendar date equal to a creation date equal to 90 days prior to the audit as the TIMESTAMP date in the format yyyy-mm-dd to ensure that recently created but not used profiles are not included in the analysis.</t>
    </r>
    <r>
      <rPr>
        <sz val="11"/>
        <color rgb="FF000000"/>
        <rFont val="Calibri"/>
      </rPr>
      <t xml:space="preserve">
</t>
    </r>
    <r>
      <rPr>
        <sz val="11"/>
        <color rgb="FF000000"/>
        <rFont val="Calibri"/>
      </rPr>
      <t>IBM supplied user profiles will appear in the report and should be excluded from the audit. A list of IBM supplied user profiles can be obtained from the references below.</t>
    </r>
  </si>
  <si>
    <t>4.8</t>
  </si>
  <si>
    <r>
      <rPr>
        <sz val="11"/>
        <rFont val="Calibri"/>
      </rPr>
      <t>User Profile With Non-Expiring Passwords</t>
    </r>
  </si>
  <si>
    <r>
      <rPr>
        <sz val="11"/>
        <color rgb="FF000000"/>
        <rFont val="Calibri"/>
      </rPr>
      <t>To establish the recommended configuration, change all interactive user profile password expiration intervals to *SYSVAL.</t>
    </r>
    <r>
      <rPr>
        <sz val="11"/>
        <color rgb="FF000000"/>
        <rFont val="Calibri"/>
      </rPr>
      <t xml:space="preserve">
</t>
    </r>
    <r>
      <rPr>
        <sz val="11"/>
        <color rgb="FF000000"/>
        <rFont val="Calibri"/>
      </rPr>
      <t>Note: Service profiles may be set to a non-expiring password (*NOMAX) commensurate with your organization policy.</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PWDEXPITV(*SYSVAL)</t>
    </r>
  </si>
  <si>
    <r>
      <rPr>
        <sz val="11"/>
        <color rgb="FF000000"/>
        <rFont val="Calibri"/>
      </rPr>
      <t>User Profiles with non-expiring passwords are never required to change their password.</t>
    </r>
  </si>
  <si>
    <r>
      <rPr>
        <sz val="11"/>
        <color rgb="FF000000"/>
        <rFont val="Calibri"/>
      </rPr>
      <t>Shared accounts may be impacted.</t>
    </r>
  </si>
  <si>
    <r>
      <rPr>
        <sz val="11"/>
        <color rgb="FF000000"/>
        <rFont val="Calibri"/>
      </rPr>
      <t>•	On a command line, type STRSQL and press Enter</t>
    </r>
    <r>
      <rPr>
        <sz val="11"/>
        <color rgb="FF000000"/>
        <rFont val="Calibri"/>
      </rPr>
      <t xml:space="preserve">
</t>
    </r>
    <r>
      <rPr>
        <sz val="11"/>
        <color rgb="FF000000"/>
        <rFont val="Calibri"/>
      </rPr>
      <t>•	Enter the following SQL statement and press Enter.</t>
    </r>
    <r>
      <rPr>
        <sz val="11"/>
        <color rgb="FF000000"/>
        <rFont val="Calibri"/>
      </rPr>
      <t xml:space="preserve">
</t>
    </r>
    <r>
      <rPr>
        <sz val="11"/>
        <color rgb="FF000000"/>
        <rFont val="Calibri"/>
      </rPr>
      <t>SELECT  ALL</t>
    </r>
    <r>
      <rPr>
        <sz val="11"/>
        <color rgb="FF000000"/>
        <rFont val="Calibri"/>
      </rPr>
      <t xml:space="preserve">
</t>
    </r>
    <r>
      <rPr>
        <sz val="11"/>
        <color rgb="FF000000"/>
        <rFont val="Calibri"/>
      </rPr>
      <t>USER_NAME, STATUS, PWDEXPITV, LASTUSED</t>
    </r>
    <r>
      <rPr>
        <sz val="11"/>
        <color rgb="FF000000"/>
        <rFont val="Calibri"/>
      </rPr>
      <t xml:space="preserve">
</t>
    </r>
    <r>
      <rPr>
        <sz val="11"/>
        <color rgb="FF000000"/>
        <rFont val="Calibri"/>
      </rPr>
      <t>FROM      QSYS2/USER_INFO T01</t>
    </r>
    <r>
      <rPr>
        <sz val="11"/>
        <color rgb="FF000000"/>
        <rFont val="Calibri"/>
      </rPr>
      <t xml:space="preserve">
</t>
    </r>
    <r>
      <rPr>
        <sz val="11"/>
        <color rgb="FF000000"/>
        <rFont val="Calibri"/>
      </rPr>
      <t>WHERE     PWDEXPITV = -1</t>
    </r>
    <r>
      <rPr>
        <sz val="11"/>
        <color rgb="FF000000"/>
        <rFont val="Calibri"/>
      </rPr>
      <t xml:space="preserve">
</t>
    </r>
    <r>
      <rPr>
        <sz val="11"/>
        <color rgb="FF000000"/>
        <rFont val="Calibri"/>
      </rPr>
      <t>AND       NOPWD ='NO'</t>
    </r>
    <r>
      <rPr>
        <sz val="11"/>
        <color rgb="FF000000"/>
        <rFont val="Calibri"/>
      </rPr>
      <t xml:space="preserve">
</t>
    </r>
    <r>
      <rPr>
        <sz val="11"/>
        <color rgb="FF000000"/>
        <rFont val="Calibri"/>
      </rPr>
      <t>Service accounts may be excluded from the audit and remediation. A service account is a user account that is created explicitly to provide a security context for automated system and application services running on the system. Service accounts should be configured with a non-trivial, complex password that is used in an automated service process and never used interactively. Service accounts should be documented and their Password expiration interval may be set to *NOMAX. A process should then be documented and executed to periodically change their passwords manually.</t>
    </r>
  </si>
  <si>
    <t>4.9</t>
  </si>
  <si>
    <r>
      <rPr>
        <sz val="11"/>
        <rFont val="Calibri"/>
      </rPr>
      <t>User Profiles With Command Line Access</t>
    </r>
  </si>
  <si>
    <r>
      <rPr>
        <sz val="11"/>
        <color rgb="FF000000"/>
        <rFont val="Calibri"/>
      </rPr>
      <t>To establish the recommended configuration, change all non-administrative application users to command line capability to *YES:</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LMTCPB(*YES)</t>
    </r>
  </si>
  <si>
    <r>
      <rPr>
        <sz val="11"/>
        <color rgb="FF000000"/>
        <rFont val="Calibri"/>
      </rPr>
      <t>User Profiles with command line access can run commands they are authorized to from a command line.</t>
    </r>
  </si>
  <si>
    <r>
      <rPr>
        <sz val="11"/>
        <color rgb="FF000000"/>
        <rFont val="Calibri"/>
      </rPr>
      <t>Users will be prevented from running command from a command line.</t>
    </r>
  </si>
  <si>
    <r>
      <rPr>
        <sz val="11"/>
        <color rgb="FF000000"/>
        <rFont val="Calibri"/>
      </rPr>
      <t>•	On a command line, type STRSQL and press Enter</t>
    </r>
    <r>
      <rPr>
        <sz val="11"/>
        <color rgb="FF000000"/>
        <rFont val="Calibri"/>
      </rPr>
      <t xml:space="preserve">
</t>
    </r>
    <r>
      <rPr>
        <sz val="11"/>
        <color rgb="FF000000"/>
        <rFont val="Calibri"/>
      </rPr>
      <t>•	Enter the following SQL statement and press Enter.</t>
    </r>
    <r>
      <rPr>
        <sz val="11"/>
        <color rgb="FF000000"/>
        <rFont val="Calibri"/>
      </rPr>
      <t xml:space="preserve">
</t>
    </r>
    <r>
      <rPr>
        <sz val="11"/>
        <color rgb="FF000000"/>
        <rFont val="Calibri"/>
      </rPr>
      <t>SELECT  ALL</t>
    </r>
    <r>
      <rPr>
        <sz val="11"/>
        <color rgb="FF000000"/>
        <rFont val="Calibri"/>
      </rPr>
      <t xml:space="preserve">
</t>
    </r>
    <r>
      <rPr>
        <sz val="11"/>
        <color rgb="FF000000"/>
        <rFont val="Calibri"/>
      </rPr>
      <t>USER_NAME, STATUS, LMTCPB, SPCAUT</t>
    </r>
    <r>
      <rPr>
        <sz val="11"/>
        <color rgb="FF000000"/>
        <rFont val="Calibri"/>
      </rPr>
      <t xml:space="preserve">
</t>
    </r>
    <r>
      <rPr>
        <sz val="11"/>
        <color rgb="FF000000"/>
        <rFont val="Calibri"/>
      </rPr>
      <t>FROM QSYS2/USER_INFO T01</t>
    </r>
    <r>
      <rPr>
        <sz val="11"/>
        <color rgb="FF000000"/>
        <rFont val="Calibri"/>
      </rPr>
      <t xml:space="preserve">
</t>
    </r>
    <r>
      <rPr>
        <sz val="11"/>
        <color rgb="FF000000"/>
        <rFont val="Calibri"/>
      </rPr>
      <t>WHERE LMTCPB &lt;&gt; ‘*YES’</t>
    </r>
    <r>
      <rPr>
        <sz val="11"/>
        <color rgb="FF000000"/>
        <rFont val="Calibri"/>
      </rPr>
      <t xml:space="preserve">
</t>
    </r>
    <r>
      <rPr>
        <sz val="11"/>
        <color rgb="FF000000"/>
        <rFont val="Calibri"/>
      </rPr>
      <t>IBM supplied user profiles will appear in the report and should be excluded from the audit. A list of IBM supplied user profiles can be obtained from the references below.</t>
    </r>
  </si>
  <si>
    <t>4.10</t>
  </si>
  <si>
    <r>
      <rPr>
        <sz val="11"/>
        <rFont val="Calibri"/>
      </rPr>
      <t>IBM Supplied User Profiles</t>
    </r>
  </si>
  <si>
    <r>
      <rPr>
        <sz val="11"/>
        <color rgb="FF000000"/>
        <rFont val="Calibri"/>
      </rPr>
      <t>- Change any IBM-Supplied user profile found in the audit that are different from the defaults or values different from the list in the referenced table</t>
    </r>
    <r>
      <rPr>
        <sz val="11"/>
        <color rgb="FF000000"/>
        <rFont val="Calibri"/>
      </rPr>
      <t xml:space="preserve">
</t>
    </r>
    <r>
      <rPr>
        <sz val="11"/>
        <color rgb="FF000000"/>
        <rFont val="Calibri"/>
      </rPr>
      <t>https://www.ibm.com/docs/en/i/7.4?topic=sup-supplied-user-profiles</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&lt;</t>
    </r>
    <r>
      <rPr>
        <i/>
        <sz val="11"/>
        <color rgb="FF000000"/>
        <rFont val="Calibri"/>
      </rPr>
      <t>parameter</t>
    </r>
    <r>
      <rPr>
        <sz val="11"/>
        <color rgb="FF000000"/>
        <rFont val="Calibri"/>
      </rPr>
      <t>&gt;(&lt;</t>
    </r>
    <r>
      <rPr>
        <i/>
        <sz val="11"/>
        <color rgb="FF000000"/>
        <rFont val="Calibri"/>
      </rPr>
      <t>xxxxxx</t>
    </r>
    <r>
      <rPr>
        <sz val="11"/>
        <color rgb="FF000000"/>
        <rFont val="Calibri"/>
      </rPr>
      <t>&gt;)</t>
    </r>
    <r>
      <rPr>
        <sz val="11"/>
        <color rgb="FF000000"/>
        <rFont val="Calibri"/>
      </rPr>
      <t xml:space="preserve">
</t>
    </r>
    <r>
      <rPr>
        <sz val="11"/>
        <color rgb="FF000000"/>
        <rFont val="Calibri"/>
      </rPr>
      <t>- Change any User Profile that is a group member of an IBM-Supplied user profile found in the audit to remove the IBM-Supplied user profile from its Group (GRPPRF) and/or Supplemental Group (SUPGRPPRF) parameters.</t>
    </r>
    <r>
      <rPr>
        <sz val="11"/>
        <color rgb="FF000000"/>
        <rFont val="Calibri"/>
      </rPr>
      <t xml:space="preserve">
</t>
    </r>
    <r>
      <rPr>
        <sz val="11"/>
        <color rgb="FF000000"/>
        <rFont val="Calibri"/>
      </rPr>
      <t>CHGUSRPRF USRPRF(&lt;</t>
    </r>
    <r>
      <rPr>
        <i/>
        <sz val="11"/>
        <color rgb="FF000000"/>
        <rFont val="Calibri"/>
      </rPr>
      <t>xxxxxx</t>
    </r>
    <r>
      <rPr>
        <sz val="11"/>
        <color rgb="FF000000"/>
        <rFont val="Calibri"/>
      </rPr>
      <t>&gt;) GRPPRF(&lt;</t>
    </r>
    <r>
      <rPr>
        <i/>
        <sz val="11"/>
        <color rgb="FF000000"/>
        <rFont val="Calibri"/>
      </rPr>
      <t>xxxxxx</t>
    </r>
    <r>
      <rPr>
        <sz val="11"/>
        <color rgb="FF000000"/>
        <rFont val="Calibri"/>
      </rPr>
      <t>&gt;) SUPGRPPRF(&lt;</t>
    </r>
    <r>
      <rPr>
        <i/>
        <sz val="11"/>
        <color rgb="FF000000"/>
        <rFont val="Calibri"/>
      </rPr>
      <t>xxxxxx</t>
    </r>
    <r>
      <rPr>
        <sz val="11"/>
        <color rgb="FF000000"/>
        <rFont val="Calibri"/>
      </rPr>
      <t>&gt;)</t>
    </r>
    <r>
      <rPr>
        <sz val="11"/>
        <color rgb="FF000000"/>
        <rFont val="Calibri"/>
      </rPr>
      <t xml:space="preserve">
</t>
    </r>
    <r>
      <rPr>
        <sz val="11"/>
        <color rgb="FF000000"/>
        <rFont val="Calibri"/>
      </rPr>
      <t>Note: Many of the IBM-supplied user profiles cannot be specified on CHGUSRPRF. If there are IBM supplied user profiles that don't match the documented default values, they can be reset using the Reset Profile Attributes (QSYRESPA) API.</t>
    </r>
  </si>
  <si>
    <r>
      <rPr>
        <sz val="11"/>
        <color rgb="FF000000"/>
        <rFont val="Calibri"/>
      </rPr>
      <t>This section contains information about the IBM-supplied user profiles that are shipped with the system and Licensed Program Products. These profiles are used as object owners for various system functions. Some system functions also run under specific IBM-supplied user profiles.</t>
    </r>
  </si>
  <si>
    <r>
      <rPr>
        <sz val="11"/>
        <color rgb="FF000000"/>
        <rFont val="Calibri"/>
      </rPr>
      <t>Functions using the authorities and parameters of any profile you change may fail. You may want to contact IBM or your business partner for guidance prior to making any changes.</t>
    </r>
  </si>
  <si>
    <r>
      <rPr>
        <b/>
        <sz val="11"/>
        <color rgb="FF000000"/>
        <rFont val="Calibri"/>
      </rPr>
      <t>Changes to IBM Supplied Profiles</t>
    </r>
    <r>
      <rPr>
        <sz val="11"/>
        <color rgb="FF000000"/>
        <rFont val="Calibri"/>
      </rPr>
      <t xml:space="preserve">
</t>
    </r>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AUTHORIZATION_NAME, NO_PASSWORD_INDICATOR, STATUS,</t>
    </r>
    <r>
      <rPr>
        <sz val="11"/>
        <color rgb="FF000000"/>
        <rFont val="Calibri"/>
      </rPr>
      <t xml:space="preserve">
</t>
    </r>
    <r>
      <rPr>
        <sz val="11"/>
        <color rgb="FF000000"/>
        <rFont val="Calibri"/>
      </rPr>
      <t>USER_CLASS_NAME, INITIAL_PROGRAM_NAME,LIMIT_CAPABILITIES, SPECIAL_AUTHORITIESFROM QSYS2/USER_INFO WHERE AUTHORIZATION_NAME LIKE 'Q%' AND NO_PASSWORD_INDICATOR = 'NO' OR AUTHORIZATION_NAME LIKE 'Q%' AND STATUS = '*DISABLED' OR AUTHORIZATION_NAME LIKE 'Q%' AND USER_CLASS_NAME &lt;&gt; '*USER' OR AUTHORIZATION_NAME LIKE 'Q%' AND INITIAL_PROGRAM_NAME &lt;&gt; '*NONE' OR AUTHORIZATION_NAME LIKE 'Q%' AND LIMIT_CAPABILITIES &lt;&gt; '*NO' OR AUTHORIZATION_NAME LIKE 'Q%' AND SPECIAL_AUTHORITIES &lt;&gt; '*NONE'</t>
    </r>
    <r>
      <rPr>
        <sz val="11"/>
        <color rgb="FF000000"/>
        <rFont val="Calibri"/>
      </rPr>
      <t xml:space="preserve">
</t>
    </r>
    <r>
      <rPr>
        <sz val="11"/>
        <color rgb="FF000000"/>
        <rFont val="Calibri"/>
      </rPr>
      <t>-  Review the results of the screen output. This indicates that one or more of the following parameters of the profiles in the list does not match the default values that are used for all IBM-supplied user profiles.</t>
    </r>
    <r>
      <rPr>
        <sz val="11"/>
        <color rgb="FF000000"/>
        <rFont val="Calibri"/>
      </rPr>
      <t xml:space="preserve">
</t>
    </r>
    <r>
      <rPr>
        <sz val="11"/>
        <color rgb="FF000000"/>
        <rFont val="Calibri"/>
      </rPr>
      <t>-  NO_PASSWORD_INDICATOR (PASSWORD)  = YES (Default)</t>
    </r>
    <r>
      <rPr>
        <sz val="11"/>
        <color rgb="FF000000"/>
        <rFont val="Calibri"/>
      </rPr>
      <t xml:space="preserve">
</t>
    </r>
    <r>
      <rPr>
        <sz val="11"/>
        <color rgb="FF000000"/>
        <rFont val="Calibri"/>
      </rPr>
      <t>-  STATUS (STATUS)  = *ENABLED (Default)</t>
    </r>
    <r>
      <rPr>
        <sz val="11"/>
        <color rgb="FF000000"/>
        <rFont val="Calibri"/>
      </rPr>
      <t xml:space="preserve">
</t>
    </r>
    <r>
      <rPr>
        <sz val="11"/>
        <color rgb="FF000000"/>
        <rFont val="Calibri"/>
      </rPr>
      <t>-  USER_CLASS_NAME (USRCLS) = *USER (Default)</t>
    </r>
    <r>
      <rPr>
        <sz val="11"/>
        <color rgb="FF000000"/>
        <rFont val="Calibri"/>
      </rPr>
      <t xml:space="preserve">
</t>
    </r>
    <r>
      <rPr>
        <sz val="11"/>
        <color rgb="FF000000"/>
        <rFont val="Calibri"/>
      </rPr>
      <t>-  INITIAL_PROGRAM_NAME (INLPGM) = *NONE (Default)</t>
    </r>
    <r>
      <rPr>
        <sz val="11"/>
        <color rgb="FF000000"/>
        <rFont val="Calibri"/>
      </rPr>
      <t xml:space="preserve">
</t>
    </r>
    <r>
      <rPr>
        <sz val="11"/>
        <color rgb="FF000000"/>
        <rFont val="Calibri"/>
      </rPr>
      <t>-  LIMIT_CAPABILITIES (LMTCPB) = *NO (Default)</t>
    </r>
    <r>
      <rPr>
        <sz val="11"/>
        <color rgb="FF000000"/>
        <rFont val="Calibri"/>
      </rPr>
      <t xml:space="preserve">
</t>
    </r>
    <r>
      <rPr>
        <sz val="11"/>
        <color rgb="FF000000"/>
        <rFont val="Calibri"/>
      </rPr>
      <t>-  SPECIAL_AUTHORITIES (SPCAUT) = *NONE (Default)</t>
    </r>
    <r>
      <rPr>
        <sz val="11"/>
        <color rgb="FF000000"/>
        <rFont val="Calibri"/>
      </rPr>
      <t xml:space="preserve">
</t>
    </r>
    <r>
      <rPr>
        <sz val="11"/>
        <color rgb="FF000000"/>
        <rFont val="Calibri"/>
      </rPr>
      <t>-  Compare the results of the screen output to information about IBM-supplied profiles, their purpose, and values for any IBM-supplied profiles that are different from the defaults from the shipped defaults from the following link.</t>
    </r>
    <r>
      <rPr>
        <sz val="11"/>
        <color rgb="FF000000"/>
        <rFont val="Calibri"/>
      </rPr>
      <t xml:space="preserve">
</t>
    </r>
    <r>
      <rPr>
        <sz val="11"/>
        <color rgb="FF000000"/>
        <rFont val="Calibri"/>
      </rPr>
      <t>https://www.ibm.com/docs/en/i/7.4?topic=reference-supplied-user-profiles</t>
    </r>
    <r>
      <rPr>
        <sz val="11"/>
        <color rgb="FF000000"/>
        <rFont val="Calibri"/>
      </rPr>
      <t xml:space="preserve">
</t>
    </r>
    <r>
      <rPr>
        <b/>
        <sz val="11"/>
        <color rgb="FF000000"/>
        <rFont val="Calibri"/>
      </rPr>
      <t>IBM Supplied Group Profiles</t>
    </r>
    <r>
      <rPr>
        <sz val="11"/>
        <color rgb="FF000000"/>
        <rFont val="Calibri"/>
      </rPr>
      <t xml:space="preserve">
</t>
    </r>
    <r>
      <rPr>
        <sz val="11"/>
        <color rgb="FF000000"/>
        <rFont val="Calibri"/>
      </rPr>
      <t>-  To check if IBM Supplied Profiles are being used as Group Profiles</t>
    </r>
    <r>
      <rPr>
        <sz val="11"/>
        <color rgb="FF000000"/>
        <rFont val="Calibri"/>
      </rPr>
      <t xml:space="preserve">
</t>
    </r>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T01.GROUPNAME, T01.USERNAME FROM QSYS2/GROUPLIST T01 INNER JOIN</t>
    </r>
    <r>
      <rPr>
        <sz val="11"/>
        <color rgb="FF000000"/>
        <rFont val="Calibri"/>
      </rPr>
      <t xml:space="preserve">
</t>
    </r>
    <r>
      <rPr>
        <sz val="11"/>
        <color rgb="FF000000"/>
        <rFont val="Calibri"/>
      </rPr>
      <t>QSYS2/USER_INFO T02 ON T01.GROUPNAME = T02.USER_NAME WHERE</t>
    </r>
    <r>
      <rPr>
        <sz val="11"/>
        <color rgb="FF000000"/>
        <rFont val="Calibri"/>
      </rPr>
      <t xml:space="preserve">
</t>
    </r>
    <r>
      <rPr>
        <sz val="11"/>
        <color rgb="FF000000"/>
        <rFont val="Calibri"/>
      </rPr>
      <t>T02.USER_NAME LIKE 'Q%'AND T02.USER_NAME NOT IN ('QBRMS', 'QMQMADM', 'QONDADM','QRDARS400', 'QRDARSADM', 'QWQADMIN')</t>
    </r>
    <r>
      <rPr>
        <sz val="11"/>
        <color rgb="FF000000"/>
        <rFont val="Calibri"/>
      </rPr>
      <t xml:space="preserve">
</t>
    </r>
    <r>
      <rPr>
        <sz val="11"/>
        <color rgb="FF000000"/>
        <rFont val="Calibri"/>
      </rPr>
      <t>-  Review the results of the screen output. The following are valid exclusions from the audit.</t>
    </r>
    <r>
      <rPr>
        <sz val="11"/>
        <color rgb="FF000000"/>
        <rFont val="Calibri"/>
      </rPr>
      <t xml:space="preserve">
</t>
    </r>
    <r>
      <rPr>
        <sz val="11"/>
        <color rgb="FF000000"/>
        <rFont val="Calibri"/>
      </rPr>
      <t>-  QBRMS</t>
    </r>
    <r>
      <rPr>
        <sz val="11"/>
        <color rgb="FF000000"/>
        <rFont val="Calibri"/>
      </rPr>
      <t xml:space="preserve">
</t>
    </r>
    <r>
      <rPr>
        <sz val="11"/>
        <color rgb="FF000000"/>
        <rFont val="Calibri"/>
      </rPr>
      <t>-  QMQMADM</t>
    </r>
    <r>
      <rPr>
        <sz val="11"/>
        <color rgb="FF000000"/>
        <rFont val="Calibri"/>
      </rPr>
      <t xml:space="preserve">
</t>
    </r>
    <r>
      <rPr>
        <sz val="11"/>
        <color rgb="FF000000"/>
        <rFont val="Calibri"/>
      </rPr>
      <t>-  QONDADM</t>
    </r>
    <r>
      <rPr>
        <sz val="11"/>
        <color rgb="FF000000"/>
        <rFont val="Calibri"/>
      </rPr>
      <t xml:space="preserve">
</t>
    </r>
    <r>
      <rPr>
        <sz val="11"/>
        <color rgb="FF000000"/>
        <rFont val="Calibri"/>
      </rPr>
      <t>-  QRDARS400</t>
    </r>
    <r>
      <rPr>
        <sz val="11"/>
        <color rgb="FF000000"/>
        <rFont val="Calibri"/>
      </rPr>
      <t xml:space="preserve">
</t>
    </r>
    <r>
      <rPr>
        <sz val="11"/>
        <color rgb="FF000000"/>
        <rFont val="Calibri"/>
      </rPr>
      <t>-  QRDARSADM</t>
    </r>
    <r>
      <rPr>
        <sz val="11"/>
        <color rgb="FF000000"/>
        <rFont val="Calibri"/>
      </rPr>
      <t xml:space="preserve">
</t>
    </r>
    <r>
      <rPr>
        <sz val="11"/>
        <color rgb="FF000000"/>
        <rFont val="Calibri"/>
      </rPr>
      <t>-  QWQADMIN</t>
    </r>
  </si>
  <si>
    <t>4.11</t>
  </si>
  <si>
    <r>
      <rPr>
        <sz val="11"/>
        <rFont val="Calibri"/>
      </rPr>
      <t>Group Profiles With Passwords</t>
    </r>
  </si>
  <si>
    <r>
      <rPr>
        <sz val="11"/>
        <color rgb="FF000000"/>
        <rFont val="Calibri"/>
      </rPr>
      <t>CHGUSRPRF USRPRF(&lt;</t>
    </r>
    <r>
      <rPr>
        <i/>
        <sz val="11"/>
        <color rgb="FF000000"/>
        <rFont val="Calibri"/>
      </rPr>
      <t>xxxxxx</t>
    </r>
    <r>
      <rPr>
        <sz val="11"/>
        <color rgb="FF000000"/>
        <rFont val="Calibri"/>
      </rPr>
      <t>&gt;) PASSWORD(*NONE)</t>
    </r>
    <r>
      <rPr>
        <sz val="11"/>
        <color rgb="FF000000"/>
        <rFont val="Calibri"/>
      </rPr>
      <t xml:space="preserve">
</t>
    </r>
    <r>
      <rPr>
        <sz val="11"/>
        <color rgb="FF000000"/>
        <rFont val="Calibri"/>
      </rPr>
      <t>Where USRPRF(&lt;</t>
    </r>
    <r>
      <rPr>
        <i/>
        <sz val="11"/>
        <color rgb="FF000000"/>
        <rFont val="Calibri"/>
      </rPr>
      <t>xxxxxx</t>
    </r>
    <r>
      <rPr>
        <sz val="11"/>
        <color rgb="FF000000"/>
        <rFont val="Calibri"/>
      </rPr>
      <t>&gt;) in the above example is the group profile/s from the above audit.</t>
    </r>
  </si>
  <si>
    <r>
      <rPr>
        <sz val="11"/>
        <color rgb="FF000000"/>
        <rFont val="Calibri"/>
      </rPr>
      <t>Group profiles should not have a password as they are usually not associated with a unique account.</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</si>
  <si>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All</t>
    </r>
    <r>
      <rPr>
        <sz val="11"/>
        <color rgb="FF000000"/>
        <rFont val="Calibri"/>
      </rPr>
      <t xml:space="preserve">
</t>
    </r>
    <r>
      <rPr>
        <sz val="11"/>
        <color rgb="FF000000"/>
        <rFont val="Calibri"/>
      </rPr>
      <t>T01.GROUPNAME, T02.NOPWD</t>
    </r>
    <r>
      <rPr>
        <sz val="11"/>
        <color rgb="FF000000"/>
        <rFont val="Calibri"/>
      </rPr>
      <t xml:space="preserve">
</t>
    </r>
    <r>
      <rPr>
        <sz val="11"/>
        <color rgb="FF000000"/>
        <rFont val="Calibri"/>
      </rPr>
      <t>FROM QSYS2/GROUPLIST T01 INNER JOIN</t>
    </r>
    <r>
      <rPr>
        <sz val="11"/>
        <color rgb="FF000000"/>
        <rFont val="Calibri"/>
      </rPr>
      <t xml:space="preserve">
</t>
    </r>
    <r>
      <rPr>
        <sz val="11"/>
        <color rgb="FF000000"/>
        <rFont val="Calibri"/>
      </rPr>
      <t>QSYS2/USER_INFO T02</t>
    </r>
    <r>
      <rPr>
        <sz val="11"/>
        <color rgb="FF000000"/>
        <rFont val="Calibri"/>
      </rPr>
      <t xml:space="preserve">
</t>
    </r>
    <r>
      <rPr>
        <sz val="11"/>
        <color rgb="FF000000"/>
        <rFont val="Calibri"/>
      </rPr>
      <t>ON T01.GROUPNAME = T02.USER_NAME</t>
    </r>
    <r>
      <rPr>
        <sz val="11"/>
        <color rgb="FF000000"/>
        <rFont val="Calibri"/>
      </rPr>
      <t xml:space="preserve">
</t>
    </r>
    <r>
      <rPr>
        <sz val="11"/>
        <color rgb="FF000000"/>
        <rFont val="Calibri"/>
      </rPr>
      <t>WHERE T02.NOPWD = 'NO'</t>
    </r>
    <r>
      <rPr>
        <sz val="11"/>
        <color rgb="FF000000"/>
        <rFont val="Calibri"/>
      </rPr>
      <t xml:space="preserve">
</t>
    </r>
    <r>
      <rPr>
        <sz val="11"/>
        <color rgb="FF000000"/>
        <rFont val="Calibri"/>
      </rPr>
      <t>•	Verify that the display returns no group profiles with a password (NOPWD = NO).</t>
    </r>
  </si>
  <si>
    <t>4.12</t>
  </si>
  <si>
    <r>
      <rPr>
        <sz val="11"/>
        <rFont val="Calibri"/>
      </rPr>
      <t>Implement Multi-factor authentication (MFA)</t>
    </r>
  </si>
  <si>
    <t>Manual</t>
  </si>
  <si>
    <r>
      <rPr>
        <sz val="11"/>
        <color rgb="FF000000"/>
        <rFont val="Calibri"/>
      </rPr>
      <t>Evaluate 3rd party MFA solutions available from various vendors or develop an in-house MFA solution.</t>
    </r>
    <r>
      <rPr>
        <sz val="11"/>
        <color rgb="FF000000"/>
        <rFont val="Calibri"/>
      </rPr>
      <t xml:space="preserve">
</t>
    </r>
    <r>
      <rPr>
        <sz val="11"/>
        <color rgb="FF000000"/>
        <rFont val="Calibri"/>
      </rPr>
      <t>Where USRPRF(&lt;</t>
    </r>
    <r>
      <rPr>
        <i/>
        <sz val="11"/>
        <color rgb="FF000000"/>
        <rFont val="Calibri"/>
      </rPr>
      <t>xxxxxx</t>
    </r>
    <r>
      <rPr>
        <sz val="11"/>
        <color rgb="FF000000"/>
        <rFont val="Calibri"/>
      </rPr>
      <t>&gt;) in the above example is the group profile/s from the above audit.</t>
    </r>
  </si>
  <si>
    <r>
      <rPr>
        <sz val="11"/>
        <color rgb="FF000000"/>
        <rFont val="Calibri"/>
      </rPr>
      <t>Multi-factor authentication (MFA) is a layered approach to securing physical and logical access where a system requires a user to present a combination of two or more different authenticators to verify a user’s identity for login. MFA increases security because even if one authenticator becomes compromised, unauthorized users will be unable to meet the second authentication requirement and will not be able to access the targeted physical space or computer system.MFA requires users to present two or more authentication factors at login to verify their identity before they are granted access using some combination of the following:</t>
    </r>
    <r>
      <rPr>
        <sz val="11"/>
        <color rgb="FF000000"/>
        <rFont val="Calibri"/>
      </rPr>
      <t xml:space="preserve">
</t>
    </r>
    <r>
      <rPr>
        <sz val="11"/>
        <color rgb="FF000000"/>
        <rFont val="Calibri"/>
      </rPr>
      <t>- Something you know: like a password or Personal Identification Number (PIN)</t>
    </r>
    <r>
      <rPr>
        <sz val="11"/>
        <color rgb="FF000000"/>
        <rFont val="Calibri"/>
      </rPr>
      <t xml:space="preserve">
</t>
    </r>
    <r>
      <rPr>
        <sz val="11"/>
        <color rgb="FF000000"/>
        <rFont val="Calibri"/>
      </rPr>
      <t>- Something you have: like a smart card, mobile token, or hardware token</t>
    </r>
    <r>
      <rPr>
        <sz val="11"/>
        <color rgb="FF000000"/>
        <rFont val="Calibri"/>
      </rPr>
      <t xml:space="preserve">
</t>
    </r>
    <r>
      <rPr>
        <sz val="11"/>
        <color rgb="FF000000"/>
        <rFont val="Calibri"/>
      </rPr>
      <t>- Some form of biometric factor (e.g., fingerprint, palm print, or voice recognition)</t>
    </r>
  </si>
  <si>
    <r>
      <rPr>
        <sz val="11"/>
        <color rgb="FF000000"/>
        <rFont val="Calibri"/>
      </rPr>
      <t>IBM and third-party vendors provide MFA solutions for IBM i, and organizations often choose to buy and implement one of these solutions or develop an in-house MFA solution. The business should provide implementation details from the vendor or in-house solution to provide an adequate audit procedure.</t>
    </r>
  </si>
  <si>
    <t>5.1.1.1</t>
  </si>
  <si>
    <r>
      <rPr>
        <sz val="11"/>
        <rFont val="Calibri"/>
      </rPr>
      <t>Set Allow Restoration of Security-Sensitive Objects</t>
    </r>
  </si>
  <si>
    <r>
      <rPr>
        <sz val="11"/>
        <color rgb="FF000000"/>
        <rFont val="Calibri"/>
      </rPr>
      <t>Set the following system value to *ALWPTF:</t>
    </r>
    <r>
      <rPr>
        <sz val="11"/>
        <color rgb="FF000000"/>
        <rFont val="Calibri"/>
      </rPr>
      <t xml:space="preserve">
</t>
    </r>
    <r>
      <rPr>
        <sz val="11"/>
        <color rgb="FF000000"/>
        <rFont val="Calibri"/>
      </rPr>
      <t>QALWOBJRST</t>
    </r>
    <r>
      <rPr>
        <sz val="11"/>
        <color rgb="FF000000"/>
        <rFont val="Calibri"/>
      </rPr>
      <t xml:space="preserve">
</t>
    </r>
    <r>
      <rPr>
        <sz val="11"/>
        <color rgb="FF000000"/>
        <rFont val="Calibri"/>
      </rPr>
      <t>CHGSYSVAL   SYSVAL(QALWOBJRST)  VALUE('*ALWPTF')</t>
    </r>
  </si>
  <si>
    <r>
      <rPr>
        <sz val="11"/>
        <color rgb="FF000000"/>
        <rFont val="Calibri"/>
      </rPr>
      <t>Determines if the system will allow authorized users to restore system-state objects or programs that adopt authority to the system.</t>
    </r>
    <r>
      <rPr>
        <sz val="11"/>
        <color rgb="FF000000"/>
        <rFont val="Calibri"/>
      </rPr>
      <t xml:space="preserve">
</t>
    </r>
    <r>
      <rPr>
        <sz val="11"/>
        <color rgb="FF000000"/>
        <rFont val="Calibri"/>
      </rPr>
      <t>System administrators must use this privileged access to restore objects frequently as a part of their routine IBM-supplied PTF O/S maintenance as well as related to back-up and recovery processes for applications. The restore privileges will be limited to System administrator and security personnel based on special authorities.</t>
    </r>
  </si>
  <si>
    <r>
      <rPr>
        <sz val="11"/>
        <color rgb="FF000000"/>
        <rFont val="Calibri"/>
      </rPr>
      <t>It is important to set the QALWOBJRST value to *ALL before performing some system activities, such as:</t>
    </r>
    <r>
      <rPr>
        <sz val="11"/>
        <color rgb="FF000000"/>
        <rFont val="Calibri"/>
      </rPr>
      <t xml:space="preserve">
</t>
    </r>
    <r>
      <rPr>
        <sz val="11"/>
        <color rgb="FF000000"/>
        <rFont val="Calibri"/>
      </rPr>
      <t>- Installing a new release of the IBM® i licensed program</t>
    </r>
    <r>
      <rPr>
        <sz val="11"/>
        <color rgb="FF000000"/>
        <rFont val="Calibri"/>
      </rPr>
      <t xml:space="preserve">
</t>
    </r>
    <r>
      <rPr>
        <sz val="11"/>
        <color rgb="FF000000"/>
        <rFont val="Calibri"/>
      </rPr>
      <t>- Installing new licensed programs</t>
    </r>
    <r>
      <rPr>
        <sz val="11"/>
        <color rgb="FF000000"/>
        <rFont val="Calibri"/>
      </rPr>
      <t xml:space="preserve">
</t>
    </r>
    <r>
      <rPr>
        <sz val="11"/>
        <color rgb="FF000000"/>
        <rFont val="Calibri"/>
      </rPr>
      <t>- Recovering your system</t>
    </r>
    <r>
      <rPr>
        <sz val="11"/>
        <color rgb="FF000000"/>
        <rFont val="Calibri"/>
      </rPr>
      <t xml:space="preserve">
</t>
    </r>
    <r>
      <rPr>
        <sz val="11"/>
        <color rgb="FF000000"/>
        <rFont val="Calibri"/>
      </rPr>
      <t>These activities may fail if the QALWOBJRST value is not *ALL. To ensure system security, return the QALWOBJRST value to your normal setting after completing the system activity.</t>
    </r>
    <r>
      <rPr>
        <sz val="11"/>
        <color rgb="FF000000"/>
        <rFont val="Calibri"/>
      </rPr>
      <t xml:space="preserve">
</t>
    </r>
    <r>
      <rPr>
        <sz val="11"/>
        <color rgb="FF000000"/>
        <rFont val="Calibri"/>
      </rPr>
      <t>If you regularly restore programs and applications to your system and accept the risk, you might need to set the QALWOBJRST system value to *ALWPGMADP. Restoration of programs that adopt authority may pose a security risk to your system and must be evaluated carefully prior to restoring to your system.</t>
    </r>
  </si>
  <si>
    <r>
      <rPr>
        <sz val="11"/>
        <color rgb="FF000000"/>
        <rFont val="Calibri"/>
      </rPr>
      <t>DSPSYSVAL   SYSVAL(QALWOBJRST)</t>
    </r>
  </si>
  <si>
    <t>5.1.1.2</t>
  </si>
  <si>
    <r>
      <rPr>
        <sz val="11"/>
        <rFont val="Calibri"/>
      </rPr>
      <t>Set Attention Program</t>
    </r>
  </si>
  <si>
    <r>
      <rPr>
        <sz val="11"/>
        <color rgb="FF000000"/>
        <rFont val="Calibri"/>
      </rPr>
      <t>Set the following system value to *NONE:</t>
    </r>
    <r>
      <rPr>
        <sz val="11"/>
        <color rgb="FF000000"/>
        <rFont val="Calibri"/>
      </rPr>
      <t xml:space="preserve">
</t>
    </r>
    <r>
      <rPr>
        <sz val="11"/>
        <color rgb="FF000000"/>
        <rFont val="Calibri"/>
      </rPr>
      <t>QATNPGM</t>
    </r>
    <r>
      <rPr>
        <sz val="11"/>
        <color rgb="FF000000"/>
        <rFont val="Calibri"/>
      </rPr>
      <t xml:space="preserve">
</t>
    </r>
    <r>
      <rPr>
        <sz val="11"/>
        <color rgb="FF000000"/>
        <rFont val="Calibri"/>
      </rPr>
      <t>CHGSYSVAL   SYSVAL(QATNPGM)  VALUE('*NONE')</t>
    </r>
  </si>
  <si>
    <r>
      <rPr>
        <sz val="11"/>
        <color rgb="FF000000"/>
        <rFont val="Calibri"/>
      </rPr>
      <t>Determines what program is executed when the user presses the Attention key. (Note:*ASSIST is interpreted by the system to use the QSYS/QEZMAIN program, which is displayed if you view the setting using the PRTSYSSECA command.)</t>
    </r>
  </si>
  <si>
    <r>
      <rPr>
        <sz val="11"/>
        <color rgb="FF000000"/>
        <rFont val="Calibri"/>
      </rPr>
      <t>DSPSYSVAL   SYSVAL(QATNPGM)</t>
    </r>
  </si>
  <si>
    <t>5.1.1.3</t>
  </si>
  <si>
    <r>
      <rPr>
        <sz val="11"/>
        <rFont val="Calibri"/>
      </rPr>
      <t>Set Auditing Control</t>
    </r>
  </si>
  <si>
    <r>
      <rPr>
        <sz val="11"/>
        <color rgb="FF000000"/>
        <rFont val="Calibri"/>
      </rPr>
      <t>Set the following system value to *NOQTEMP, *OBJAUD, *AUDLVL:</t>
    </r>
    <r>
      <rPr>
        <sz val="11"/>
        <color rgb="FF000000"/>
        <rFont val="Calibri"/>
      </rPr>
      <t xml:space="preserve">
</t>
    </r>
    <r>
      <rPr>
        <sz val="11"/>
        <color rgb="FF000000"/>
        <rFont val="Calibri"/>
      </rPr>
      <t>QAUDCTL</t>
    </r>
    <r>
      <rPr>
        <sz val="11"/>
        <color rgb="FF000000"/>
        <rFont val="Calibri"/>
      </rPr>
      <t xml:space="preserve">
</t>
    </r>
    <r>
      <rPr>
        <sz val="11"/>
        <color rgb="FF000000"/>
        <rFont val="Calibri"/>
      </rPr>
      <t>CHGSYSVAL   SYSVAL(QAUDCTL)  VALUE('*NOQTEMP *OBJAUD *AUDLVL')</t>
    </r>
  </si>
  <si>
    <r>
      <rPr>
        <sz val="11"/>
        <color rgb="FF000000"/>
        <rFont val="Calibri"/>
      </rPr>
      <t>Serves as the on/off switch for security auditing. *AUDLVL activates event auditing at the system or user level. *OBJAUD activates object auditing. *NOQTEMP prevents extraneous auditing entries for objects in library QTEMP.</t>
    </r>
  </si>
  <si>
    <r>
      <rPr>
        <sz val="11"/>
        <color rgb="FF000000"/>
        <rFont val="Calibri"/>
      </rPr>
      <t>DSPSYSVAL   SYSVAL(QAUDCTL)</t>
    </r>
  </si>
  <si>
    <t>5.1.1.4</t>
  </si>
  <si>
    <r>
      <rPr>
        <sz val="11"/>
        <rFont val="Calibri"/>
      </rPr>
      <t>Set Auditing End Action</t>
    </r>
  </si>
  <si>
    <r>
      <rPr>
        <sz val="11"/>
        <color rgb="FF000000"/>
        <rFont val="Calibri"/>
      </rPr>
      <t>Set the following system value to *NOTIFY:</t>
    </r>
    <r>
      <rPr>
        <sz val="11"/>
        <color rgb="FF000000"/>
        <rFont val="Calibri"/>
      </rPr>
      <t xml:space="preserve">
</t>
    </r>
    <r>
      <rPr>
        <sz val="11"/>
        <color rgb="FF000000"/>
        <rFont val="Calibri"/>
      </rPr>
      <t>QAUDENDACN</t>
    </r>
    <r>
      <rPr>
        <sz val="11"/>
        <color rgb="FF000000"/>
        <rFont val="Calibri"/>
      </rPr>
      <t xml:space="preserve">
</t>
    </r>
    <r>
      <rPr>
        <sz val="11"/>
        <color rgb="FF000000"/>
        <rFont val="Calibri"/>
      </rPr>
      <t>CHGSYSVAL   SYSVAL(QAUDENDACN)  VALUE('*NOTIFY')</t>
    </r>
  </si>
  <si>
    <r>
      <rPr>
        <sz val="11"/>
        <color rgb="FF000000"/>
        <rFont val="Calibri"/>
      </rPr>
      <t>Determines the action the system should take if it is unable to continue auditing (e.g. the audit record is full).</t>
    </r>
  </si>
  <si>
    <r>
      <rPr>
        <sz val="11"/>
        <color rgb="FF000000"/>
        <rFont val="Calibri"/>
      </rPr>
      <t>DSPSYSVAL   SYSVAL(QAUDENDACN)</t>
    </r>
  </si>
  <si>
    <t>5.1.1.5</t>
  </si>
  <si>
    <r>
      <rPr>
        <sz val="11"/>
        <rFont val="Calibri"/>
      </rPr>
      <t>Set Auditing Force Level</t>
    </r>
  </si>
  <si>
    <r>
      <rPr>
        <sz val="11"/>
        <color rgb="FF000000"/>
        <rFont val="Calibri"/>
      </rPr>
      <t>Set the following system value to *SYS:</t>
    </r>
    <r>
      <rPr>
        <sz val="11"/>
        <color rgb="FF000000"/>
        <rFont val="Calibri"/>
      </rPr>
      <t xml:space="preserve">
</t>
    </r>
    <r>
      <rPr>
        <sz val="11"/>
        <color rgb="FF000000"/>
        <rFont val="Calibri"/>
      </rPr>
      <t>QAUDFRCLVL</t>
    </r>
    <r>
      <rPr>
        <sz val="11"/>
        <color rgb="FF000000"/>
        <rFont val="Calibri"/>
      </rPr>
      <t xml:space="preserve">
</t>
    </r>
    <r>
      <rPr>
        <sz val="11"/>
        <color rgb="FF000000"/>
        <rFont val="Calibri"/>
      </rPr>
      <t>CHGSYSVAL   SYSVAL(QAUDFRCLVL)  VALUE('*SYS')</t>
    </r>
  </si>
  <si>
    <r>
      <rPr>
        <sz val="11"/>
        <color rgb="FF000000"/>
        <rFont val="Calibri"/>
      </rPr>
      <t>Determines how many auditing journal entries records are cached in memory before they are physically written to disk from memory.</t>
    </r>
  </si>
  <si>
    <r>
      <rPr>
        <sz val="11"/>
        <color rgb="FF000000"/>
        <rFont val="Calibri"/>
      </rPr>
      <t>DSPSYSVAL   SYSVAL(QAUDFRCLVL)</t>
    </r>
  </si>
  <si>
    <t>5.1.1.6</t>
  </si>
  <si>
    <r>
      <rPr>
        <sz val="11"/>
        <rFont val="Calibri"/>
      </rPr>
      <t>Set Auditing Level</t>
    </r>
  </si>
  <si>
    <r>
      <rPr>
        <sz val="11"/>
        <color rgb="FF000000"/>
        <rFont val="Calibri"/>
      </rPr>
      <t>Set the following system value to *AUTFAIL, *CREATE, *DELETE, *OBJMGT, *PGMFAIL, *SAVRST, *SECURITY, *SERVICE, *SYSMGT:</t>
    </r>
    <r>
      <rPr>
        <sz val="11"/>
        <color rgb="FF000000"/>
        <rFont val="Calibri"/>
      </rPr>
      <t xml:space="preserve">
</t>
    </r>
    <r>
      <rPr>
        <sz val="11"/>
        <color rgb="FF000000"/>
        <rFont val="Calibri"/>
      </rPr>
      <t>QAUDLVL</t>
    </r>
    <r>
      <rPr>
        <sz val="11"/>
        <color rgb="FF000000"/>
        <rFont val="Calibri"/>
      </rPr>
      <t xml:space="preserve">
</t>
    </r>
    <r>
      <rPr>
        <sz val="11"/>
        <color rgb="FF000000"/>
        <rFont val="Calibri"/>
      </rPr>
      <t>CHGSYSVAL   SYSVAL(QAUDLVL)  VALUE('*AUTFAIL *CREATE *DELETE *OBJMGT *PGMFAIL *SAVRST *SECURITY *SERVICE *SYSMGT')</t>
    </r>
  </si>
  <si>
    <r>
      <rPr>
        <sz val="11"/>
        <color rgb="FF000000"/>
        <rFont val="Calibri"/>
      </rPr>
      <t>Determines the level of auditing on the system. At a minimum the following settings must be set;</t>
    </r>
    <r>
      <rPr>
        <sz val="11"/>
        <color rgb="FF000000"/>
        <rFont val="Calibri"/>
      </rPr>
      <t xml:space="preserve">
</t>
    </r>
    <r>
      <rPr>
        <sz val="11"/>
        <color rgb="FF000000"/>
        <rFont val="Calibri"/>
      </rPr>
      <t>- *AUTFAIL – Authority failures.</t>
    </r>
    <r>
      <rPr>
        <sz val="11"/>
        <color rgb="FF000000"/>
        <rFont val="Calibri"/>
      </rPr>
      <t xml:space="preserve">
</t>
    </r>
    <r>
      <rPr>
        <sz val="11"/>
        <color rgb="FF000000"/>
        <rFont val="Calibri"/>
      </rPr>
      <t>- *CREATE – Objects are created</t>
    </r>
    <r>
      <rPr>
        <sz val="11"/>
        <color rgb="FF000000"/>
        <rFont val="Calibri"/>
      </rPr>
      <t xml:space="preserve">
</t>
    </r>
    <r>
      <rPr>
        <sz val="11"/>
        <color rgb="FF000000"/>
        <rFont val="Calibri"/>
      </rPr>
      <t>- *DELETE – Objects are deleted</t>
    </r>
    <r>
      <rPr>
        <sz val="11"/>
        <color rgb="FF000000"/>
        <rFont val="Calibri"/>
      </rPr>
      <t xml:space="preserve">
</t>
    </r>
    <r>
      <rPr>
        <sz val="11"/>
        <color rgb="FF000000"/>
        <rFont val="Calibri"/>
      </rPr>
      <t>- *OBJMGT – Object management tasks.</t>
    </r>
    <r>
      <rPr>
        <sz val="11"/>
        <color rgb="FF000000"/>
        <rFont val="Calibri"/>
      </rPr>
      <t xml:space="preserve">
</t>
    </r>
    <r>
      <rPr>
        <sz val="11"/>
        <color rgb="FF000000"/>
        <rFont val="Calibri"/>
      </rPr>
      <t>- *PGMFAIL - Program failures, i.e. a blocked instruction, validation value failure, domain violation</t>
    </r>
    <r>
      <rPr>
        <sz val="11"/>
        <color rgb="FF000000"/>
        <rFont val="Calibri"/>
      </rPr>
      <t xml:space="preserve">
</t>
    </r>
    <r>
      <rPr>
        <sz val="11"/>
        <color rgb="FF000000"/>
        <rFont val="Calibri"/>
      </rPr>
      <t>- *SAVRST – Save and restore operations,</t>
    </r>
    <r>
      <rPr>
        <sz val="11"/>
        <color rgb="FF000000"/>
        <rFont val="Calibri"/>
      </rPr>
      <t xml:space="preserve">
</t>
    </r>
    <r>
      <rPr>
        <sz val="11"/>
        <color rgb="FF000000"/>
        <rFont val="Calibri"/>
      </rPr>
      <t>- *SECURITY - Security events.</t>
    </r>
    <r>
      <rPr>
        <sz val="11"/>
        <color rgb="FF000000"/>
        <rFont val="Calibri"/>
      </rPr>
      <t xml:space="preserve">
</t>
    </r>
    <r>
      <rPr>
        <sz val="11"/>
        <color rgb="FF000000"/>
        <rFont val="Calibri"/>
      </rPr>
      <t>- *SERVICE – Use of service tools,</t>
    </r>
    <r>
      <rPr>
        <sz val="11"/>
        <color rgb="FF000000"/>
        <rFont val="Calibri"/>
      </rPr>
      <t xml:space="preserve">
</t>
    </r>
    <r>
      <rPr>
        <sz val="11"/>
        <color rgb="FF000000"/>
        <rFont val="Calibri"/>
      </rPr>
      <t>- *SYSMGT – System management tasks</t>
    </r>
  </si>
  <si>
    <r>
      <rPr>
        <sz val="11"/>
        <color rgb="FF000000"/>
        <rFont val="Calibri"/>
      </rPr>
      <t>DSPSYSVAL   SYSVAL(QAUDLVL)</t>
    </r>
  </si>
  <si>
    <t>5.1.1.7</t>
  </si>
  <si>
    <r>
      <rPr>
        <sz val="11"/>
        <rFont val="Calibri"/>
      </rPr>
      <t>Set Security Auditing Level Extensions</t>
    </r>
  </si>
  <si>
    <r>
      <rPr>
        <sz val="11"/>
        <color rgb="FF000000"/>
        <rFont val="Calibri"/>
      </rPr>
      <t>CHGSYSVAL SYSVAL(QAUDLVL2) VALUE(*NONE)</t>
    </r>
  </si>
  <si>
    <r>
      <rPr>
        <sz val="11"/>
        <color rgb="FF000000"/>
        <rFont val="Calibri"/>
      </rPr>
      <t>Allows additional space to specify more than sixteen audit values.</t>
    </r>
    <r>
      <rPr>
        <sz val="11"/>
        <color rgb="FF000000"/>
        <rFont val="Calibri"/>
      </rPr>
      <t xml:space="preserve">
</t>
    </r>
    <r>
      <rPr>
        <sz val="11"/>
        <color rgb="FF000000"/>
        <rFont val="Calibri"/>
      </rPr>
      <t>You can specify more than one value for the QAUDLVL2 system value, unless you specify *NONE. For the QAUDLVL2 system value to take effect, the QAUDCTL system value must include *AUDLVL and the QAUDLVL system value must include *AUDLVL2.</t>
    </r>
  </si>
  <si>
    <r>
      <rPr>
        <sz val="11"/>
        <color rgb="FF000000"/>
        <rFont val="Calibri"/>
      </rPr>
      <t>DSPSYSVAL SYSVAL(QAUDLVL2)</t>
    </r>
  </si>
  <si>
    <t>5.1.1.8</t>
  </si>
  <si>
    <r>
      <rPr>
        <sz val="11"/>
        <rFont val="Calibri"/>
      </rPr>
      <t>Set Automatic Device Configuration</t>
    </r>
  </si>
  <si>
    <r>
      <rPr>
        <sz val="11"/>
        <color rgb="FF000000"/>
        <rFont val="Calibri"/>
      </rPr>
      <t>Set the following system value to "0" (OFF):</t>
    </r>
    <r>
      <rPr>
        <sz val="11"/>
        <color rgb="FF000000"/>
        <rFont val="Calibri"/>
      </rPr>
      <t xml:space="preserve">
</t>
    </r>
    <r>
      <rPr>
        <sz val="11"/>
        <color rgb="FF000000"/>
        <rFont val="Calibri"/>
      </rPr>
      <t>QAUTOCFG</t>
    </r>
    <r>
      <rPr>
        <sz val="11"/>
        <color rgb="FF000000"/>
        <rFont val="Calibri"/>
      </rPr>
      <t xml:space="preserve">
</t>
    </r>
    <r>
      <rPr>
        <sz val="11"/>
        <color rgb="FF000000"/>
        <rFont val="Calibri"/>
      </rPr>
      <t>CHGSYSVAL   SYSVAL(QAUTOCFG)  VALUE('0')</t>
    </r>
  </si>
  <si>
    <r>
      <rPr>
        <sz val="11"/>
        <color rgb="FF000000"/>
        <rFont val="Calibri"/>
      </rPr>
      <t>Specifies whether locally attached devices are configured automatically.</t>
    </r>
  </si>
  <si>
    <r>
      <rPr>
        <sz val="11"/>
        <color rgb="FF000000"/>
        <rFont val="Calibri"/>
      </rPr>
      <t>Do NOT automatically configure locally attached devices except when configuring new local controllers or devices.</t>
    </r>
  </si>
  <si>
    <r>
      <rPr>
        <sz val="11"/>
        <color rgb="FF000000"/>
        <rFont val="Calibri"/>
      </rPr>
      <t>DSPSYSVAL   SYSVAL(QAUTOCFG)</t>
    </r>
  </si>
  <si>
    <t>5.1.1.9</t>
  </si>
  <si>
    <r>
      <rPr>
        <sz val="11"/>
        <rFont val="Calibri"/>
      </rPr>
      <t>Set Automatic Remote Controller Configuration</t>
    </r>
  </si>
  <si>
    <r>
      <rPr>
        <sz val="11"/>
        <color rgb="FF000000"/>
        <rFont val="Calibri"/>
      </rPr>
      <t>Set the following system value to "0" (OFF):</t>
    </r>
    <r>
      <rPr>
        <sz val="11"/>
        <color rgb="FF000000"/>
        <rFont val="Calibri"/>
      </rPr>
      <t xml:space="preserve">
</t>
    </r>
    <r>
      <rPr>
        <sz val="11"/>
        <color rgb="FF000000"/>
        <rFont val="Calibri"/>
      </rPr>
      <t>QAUTORMT</t>
    </r>
    <r>
      <rPr>
        <sz val="11"/>
        <color rgb="FF000000"/>
        <rFont val="Calibri"/>
      </rPr>
      <t xml:space="preserve">
</t>
    </r>
    <r>
      <rPr>
        <sz val="11"/>
        <color rgb="FF000000"/>
        <rFont val="Calibri"/>
      </rPr>
      <t>CHGSYSVAL   SYSVAL(QAUTORMT)  VALUE('0')</t>
    </r>
  </si>
  <si>
    <r>
      <rPr>
        <sz val="11"/>
        <color rgb="FF000000"/>
        <rFont val="Calibri"/>
      </rPr>
      <t>Determines whether automatic remote workstation controller configuration is enabled.</t>
    </r>
  </si>
  <si>
    <r>
      <rPr>
        <sz val="11"/>
        <color rgb="FF000000"/>
        <rFont val="Calibri"/>
      </rPr>
      <t>Do NOT automatically configure remote workstation controllers.</t>
    </r>
  </si>
  <si>
    <r>
      <rPr>
        <sz val="11"/>
        <color rgb="FF000000"/>
        <rFont val="Calibri"/>
      </rPr>
      <t>DSPSYSVAL   SYSVAL(QAUTORMT)</t>
    </r>
  </si>
  <si>
    <t>5.1.1.10</t>
  </si>
  <si>
    <r>
      <rPr>
        <sz val="11"/>
        <rFont val="Calibri"/>
      </rPr>
      <t>Set Automatic Virtual Device Creation</t>
    </r>
  </si>
  <si>
    <r>
      <rPr>
        <sz val="11"/>
        <color rgb="FF000000"/>
        <rFont val="Calibri"/>
      </rPr>
      <t>Set the following system value to 32500 or less to specify an adequate number of devices to support the business:</t>
    </r>
    <r>
      <rPr>
        <sz val="11"/>
        <color rgb="FF000000"/>
        <rFont val="Calibri"/>
      </rPr>
      <t xml:space="preserve">
</t>
    </r>
    <r>
      <rPr>
        <sz val="11"/>
        <color rgb="FF000000"/>
        <rFont val="Calibri"/>
      </rPr>
      <t>QAUTOVRT</t>
    </r>
    <r>
      <rPr>
        <sz val="11"/>
        <color rgb="FF000000"/>
        <rFont val="Calibri"/>
      </rPr>
      <t xml:space="preserve">
</t>
    </r>
    <r>
      <rPr>
        <sz val="11"/>
        <color rgb="FF000000"/>
        <rFont val="Calibri"/>
      </rPr>
      <t>CHGSYSVAL   SYSVAL(QAUTOVRT)  VALUE(&lt;</t>
    </r>
    <r>
      <rPr>
        <i/>
        <sz val="11"/>
        <color rgb="FF000000"/>
        <rFont val="Calibri"/>
      </rPr>
      <t>XXXXXX</t>
    </r>
    <r>
      <rPr>
        <sz val="11"/>
        <color rgb="FF000000"/>
        <rFont val="Calibri"/>
      </rPr>
      <t>&gt;)</t>
    </r>
  </si>
  <si>
    <r>
      <rPr>
        <sz val="11"/>
        <color rgb="FF000000"/>
        <rFont val="Calibri"/>
      </rPr>
      <t>Determines whether automatic device creation is allowed, and if so, how many devices can be configured automatically.  Specify a value 1 through 32500 for this system value that is both sufficient to support the needs of the business and not too large to represent a denial of service exposure, since it represents a finite limit. Setting the value to *NOMAX is a security risk, as an infinite number of virtual devices may lead to a denial of service if disk capacity is reached.</t>
    </r>
  </si>
  <si>
    <r>
      <rPr>
        <sz val="11"/>
        <color rgb="FF000000"/>
        <rFont val="Calibri"/>
      </rPr>
      <t>DSPSYSVAL   SYSVAL(QAUTOVRT)</t>
    </r>
  </si>
  <si>
    <t>5.1.1.11</t>
  </si>
  <si>
    <r>
      <rPr>
        <sz val="11"/>
        <rFont val="Calibri"/>
      </rPr>
      <t>Set Create Authority</t>
    </r>
  </si>
  <si>
    <r>
      <rPr>
        <sz val="11"/>
        <color rgb="FF000000"/>
        <rFont val="Calibri"/>
      </rPr>
      <t>Set the following system value to *USE:</t>
    </r>
    <r>
      <rPr>
        <sz val="11"/>
        <color rgb="FF000000"/>
        <rFont val="Calibri"/>
      </rPr>
      <t xml:space="preserve">
</t>
    </r>
    <r>
      <rPr>
        <sz val="11"/>
        <color rgb="FF000000"/>
        <rFont val="Calibri"/>
      </rPr>
      <t>QCRTAUT</t>
    </r>
    <r>
      <rPr>
        <sz val="11"/>
        <color rgb="FF000000"/>
        <rFont val="Calibri"/>
      </rPr>
      <t xml:space="preserve">
</t>
    </r>
    <r>
      <rPr>
        <sz val="11"/>
        <color rgb="FF000000"/>
        <rFont val="Calibri"/>
      </rPr>
      <t>CHGSYSVAL   SYSVAL(QCRTAUT)  VALUE('*USE')</t>
    </r>
  </si>
  <si>
    <r>
      <rPr>
        <sz val="11"/>
        <color rgb="FF000000"/>
        <rFont val="Calibri"/>
      </rPr>
      <t>Specifies the default public authority.</t>
    </r>
  </si>
  <si>
    <r>
      <rPr>
        <sz val="11"/>
        <color rgb="FF000000"/>
        <rFont val="Calibri"/>
      </rPr>
      <t>Several IBM-supplied libraries, including QSYS, have a CRTAUT value of *SYSVAL. If you change the QCRTAUT system value to something other than *CHANGE, you might encounter problems with signing on at new or automatically created devices. To avoid these problems when you change QCRTAUT to something other than *CHANGE, make sure that all device descriptions and their associated message queues have a PUBLIC authority of *CHANGE. One way to accomplish this is to change the CRTAUT value for library QSYS to *CHANGE from *SYSVAL.</t>
    </r>
  </si>
  <si>
    <r>
      <rPr>
        <sz val="11"/>
        <color rgb="FF000000"/>
        <rFont val="Calibri"/>
      </rPr>
      <t>DSPSYSVAL   SYSVAL(QCRTAUT)</t>
    </r>
  </si>
  <si>
    <t>5.1.1.12</t>
  </si>
  <si>
    <r>
      <rPr>
        <sz val="11"/>
        <rFont val="Calibri"/>
      </rPr>
      <t>Set Disconnect-Job Interval</t>
    </r>
  </si>
  <si>
    <r>
      <rPr>
        <sz val="11"/>
        <color rgb="FF000000"/>
        <rFont val="Calibri"/>
      </rPr>
      <t>Set the following system value to "30" (Times out disconnected jobs after 30 minutes):</t>
    </r>
    <r>
      <rPr>
        <sz val="11"/>
        <color rgb="FF000000"/>
        <rFont val="Calibri"/>
      </rPr>
      <t xml:space="preserve">
</t>
    </r>
    <r>
      <rPr>
        <sz val="11"/>
        <color rgb="FF000000"/>
        <rFont val="Calibri"/>
      </rPr>
      <t>QDSCJOBITV</t>
    </r>
    <r>
      <rPr>
        <sz val="11"/>
        <color rgb="FF000000"/>
        <rFont val="Calibri"/>
      </rPr>
      <t xml:space="preserve">
</t>
    </r>
    <r>
      <rPr>
        <sz val="11"/>
        <color rgb="FF000000"/>
        <rFont val="Calibri"/>
      </rPr>
      <t>CHGSYSVAL   SYSVAL(QDSCJOBITV)  VALUE('30')</t>
    </r>
  </si>
  <si>
    <r>
      <rPr>
        <sz val="11"/>
        <color rgb="FF000000"/>
        <rFont val="Calibri"/>
      </rPr>
      <t>Specifies the interval in minutes that a job can be disconnected before the system ends the job.</t>
    </r>
  </si>
  <si>
    <r>
      <rPr>
        <sz val="11"/>
        <color rgb="FF000000"/>
        <rFont val="Calibri"/>
      </rPr>
      <t>DSPSYSVAL   SYSVAL(QDSCJOBITV)</t>
    </r>
  </si>
  <si>
    <t>5.1.1.13</t>
  </si>
  <si>
    <r>
      <rPr>
        <sz val="11"/>
        <rFont val="Calibri"/>
      </rPr>
      <t>Set Display User Sign-on Information</t>
    </r>
  </si>
  <si>
    <r>
      <rPr>
        <sz val="11"/>
        <color rgb="FF000000"/>
        <rFont val="Calibri"/>
      </rPr>
      <t>Set the following system value to "1" (ON):</t>
    </r>
    <r>
      <rPr>
        <sz val="11"/>
        <color rgb="FF000000"/>
        <rFont val="Calibri"/>
      </rPr>
      <t xml:space="preserve">
</t>
    </r>
    <r>
      <rPr>
        <sz val="11"/>
        <color rgb="FF000000"/>
        <rFont val="Calibri"/>
      </rPr>
      <t>QDSPSGNINF</t>
    </r>
    <r>
      <rPr>
        <sz val="11"/>
        <color rgb="FF000000"/>
        <rFont val="Calibri"/>
      </rPr>
      <t xml:space="preserve">
</t>
    </r>
    <r>
      <rPr>
        <sz val="11"/>
        <color rgb="FF000000"/>
        <rFont val="Calibri"/>
      </rPr>
      <t>CHGSYSVAL   SYSVAL(QDSPSGNINF)  VALUE('1')</t>
    </r>
  </si>
  <si>
    <r>
      <rPr>
        <sz val="11"/>
        <color rgb="FF000000"/>
        <rFont val="Calibri"/>
      </rPr>
      <t>Specifies whether the sign-on information display appears when a user signs on. Promotes logon monitoring.</t>
    </r>
  </si>
  <si>
    <r>
      <rPr>
        <sz val="11"/>
        <color rgb="FF000000"/>
        <rFont val="Calibri"/>
      </rPr>
      <t>DSPSYSVAL   SYSVAL(QDSPSGNINF)</t>
    </r>
  </si>
  <si>
    <t>5.1.1.14</t>
  </si>
  <si>
    <r>
      <rPr>
        <sz val="11"/>
        <rFont val="Calibri"/>
      </rPr>
      <t>Set Force Conversion On Restore</t>
    </r>
  </si>
  <si>
    <r>
      <rPr>
        <sz val="11"/>
        <color rgb="FF000000"/>
        <rFont val="Calibri"/>
      </rPr>
      <t>Set the following system value to "3":</t>
    </r>
    <r>
      <rPr>
        <sz val="11"/>
        <color rgb="FF000000"/>
        <rFont val="Calibri"/>
      </rPr>
      <t xml:space="preserve">
</t>
    </r>
    <r>
      <rPr>
        <sz val="11"/>
        <color rgb="FF000000"/>
        <rFont val="Calibri"/>
      </rPr>
      <t>QFRCCVNRST</t>
    </r>
    <r>
      <rPr>
        <sz val="11"/>
        <color rgb="FF000000"/>
        <rFont val="Calibri"/>
      </rPr>
      <t xml:space="preserve">
</t>
    </r>
    <r>
      <rPr>
        <sz val="11"/>
        <color rgb="FF000000"/>
        <rFont val="Calibri"/>
      </rPr>
      <t>CHGSYSVAL   SYSVAL(QFRCCVNRST)  VALUE('3')</t>
    </r>
  </si>
  <si>
    <r>
      <rPr>
        <sz val="11"/>
        <color rgb="FF000000"/>
        <rFont val="Calibri"/>
      </rPr>
      <t>Determines under what conditions objects will be forced to convert when they are being restored to the system.  When an object is translated it is recompiled using a trusted translator guaranteed not to circumvent the integrity of the system. (See also QALWOBJRST &amp; QVFYOBJRST, 2.1.1.1 and 2.1.1.49)</t>
    </r>
  </si>
  <si>
    <r>
      <rPr>
        <sz val="11"/>
        <color rgb="FF000000"/>
        <rFont val="Calibri"/>
      </rPr>
      <t>DSPSYSVAL   SYSVAL(QFRCCVNRST)</t>
    </r>
  </si>
  <si>
    <t>5.1.1.15</t>
  </si>
  <si>
    <r>
      <rPr>
        <sz val="11"/>
        <rFont val="Calibri"/>
      </rPr>
      <t>Set Inactivity Time-out Interval</t>
    </r>
  </si>
  <si>
    <r>
      <rPr>
        <sz val="11"/>
        <color rgb="FF000000"/>
        <rFont val="Calibri"/>
      </rPr>
      <t>Set the following system value to "30" (The system times out inactive jobs after 30 minutes of inactivity):</t>
    </r>
    <r>
      <rPr>
        <sz val="11"/>
        <color rgb="FF000000"/>
        <rFont val="Calibri"/>
      </rPr>
      <t xml:space="preserve">
</t>
    </r>
    <r>
      <rPr>
        <sz val="11"/>
        <color rgb="FF000000"/>
        <rFont val="Calibri"/>
      </rPr>
      <t>QINACTITV</t>
    </r>
    <r>
      <rPr>
        <sz val="11"/>
        <color rgb="FF000000"/>
        <rFont val="Calibri"/>
      </rPr>
      <t xml:space="preserve">
</t>
    </r>
    <r>
      <rPr>
        <sz val="11"/>
        <color rgb="FF000000"/>
        <rFont val="Calibri"/>
      </rPr>
      <t>CHGSYSVAL   SYSVAL(QINACTITV)  VALUE('30')</t>
    </r>
  </si>
  <si>
    <r>
      <rPr>
        <sz val="11"/>
        <color rgb="FF000000"/>
        <rFont val="Calibri"/>
      </rPr>
      <t>Determines the interval in minutes that a workstation can be inactive before the system sends a message to a message queue or ends the job.  All users must use a password protected screen saver that locks the PC after 15 minutes of inactivity to comply with Payment Card Industry Data Security Standards.</t>
    </r>
  </si>
  <si>
    <r>
      <rPr>
        <sz val="11"/>
        <color rgb="FF000000"/>
        <rFont val="Calibri"/>
      </rPr>
      <t>DSPSYSVAL   SYSVAL(QINACTITV)</t>
    </r>
  </si>
  <si>
    <t>5.1.1.16</t>
  </si>
  <si>
    <r>
      <rPr>
        <sz val="11"/>
        <rFont val="Calibri"/>
      </rPr>
      <t>Set Inactivity Message Queue</t>
    </r>
  </si>
  <si>
    <r>
      <rPr>
        <sz val="11"/>
        <color rgb="FF000000"/>
        <rFont val="Calibri"/>
      </rPr>
      <t>Set the following system value to *DSCJOB:</t>
    </r>
    <r>
      <rPr>
        <sz val="11"/>
        <color rgb="FF000000"/>
        <rFont val="Calibri"/>
      </rPr>
      <t xml:space="preserve">
</t>
    </r>
    <r>
      <rPr>
        <sz val="11"/>
        <color rgb="FF000000"/>
        <rFont val="Calibri"/>
      </rPr>
      <t>QINACTMSGQ</t>
    </r>
    <r>
      <rPr>
        <sz val="11"/>
        <color rgb="FF000000"/>
        <rFont val="Calibri"/>
      </rPr>
      <t xml:space="preserve">
</t>
    </r>
    <r>
      <rPr>
        <sz val="11"/>
        <color rgb="FF000000"/>
        <rFont val="Calibri"/>
      </rPr>
      <t>CHGSYSVAL   SYSVAL(QINACTMSGQ)  VALUE('*DSCJOB')</t>
    </r>
  </si>
  <si>
    <r>
      <rPr>
        <sz val="11"/>
        <color rgb="FF000000"/>
        <rFont val="Calibri"/>
      </rPr>
      <t>Specifies either the action to be taken when the inactivity time-out interval is reached or the name of the message queue that will receive messages about the workstation.  The current system standard ends the job after the inactivity time-out interval is reached.</t>
    </r>
  </si>
  <si>
    <r>
      <rPr>
        <sz val="11"/>
        <color rgb="FF000000"/>
        <rFont val="Calibri"/>
      </rPr>
      <t>DSPSYSVAL   SYSVAL(QINACTMSGQ)</t>
    </r>
  </si>
  <si>
    <t>5.1.1.17</t>
  </si>
  <si>
    <r>
      <rPr>
        <sz val="11"/>
        <rFont val="Calibri"/>
      </rPr>
      <t>Set Limit Device Sessions</t>
    </r>
  </si>
  <si>
    <r>
      <rPr>
        <sz val="11"/>
        <color rgb="FF000000"/>
        <rFont val="Calibri"/>
      </rPr>
      <t>Set the following system value to any value between 1 and 9:</t>
    </r>
    <r>
      <rPr>
        <sz val="11"/>
        <color rgb="FF000000"/>
        <rFont val="Calibri"/>
      </rPr>
      <t xml:space="preserve">
</t>
    </r>
    <r>
      <rPr>
        <sz val="11"/>
        <color rgb="FF000000"/>
        <rFont val="Calibri"/>
      </rPr>
      <t>QLMTDEVSSN</t>
    </r>
    <r>
      <rPr>
        <sz val="11"/>
        <color rgb="FF000000"/>
        <rFont val="Calibri"/>
      </rPr>
      <t xml:space="preserve">
</t>
    </r>
    <r>
      <rPr>
        <sz val="11"/>
        <color rgb="FF000000"/>
        <rFont val="Calibri"/>
      </rPr>
      <t>CHGSYSVAL   SYSVAL(QLMTDEVSSN)  VALUE(&lt;</t>
    </r>
    <r>
      <rPr>
        <i/>
        <sz val="11"/>
        <color rgb="FF000000"/>
        <rFont val="Calibri"/>
      </rPr>
      <t>x</t>
    </r>
    <r>
      <rPr>
        <sz val="11"/>
        <color rgb="FF000000"/>
        <rFont val="Calibri"/>
      </rPr>
      <t>&gt;)</t>
    </r>
  </si>
  <si>
    <r>
      <rPr>
        <sz val="11"/>
        <color rgb="FF000000"/>
        <rFont val="Calibri"/>
      </rPr>
      <t>Specifies if users can have concurrent device sessions.</t>
    </r>
  </si>
  <si>
    <r>
      <rPr>
        <sz val="11"/>
        <color rgb="FF000000"/>
        <rFont val="Calibri"/>
      </rPr>
      <t>DSPSYSVAL   SYSVAL(QLMTDEVSSN)</t>
    </r>
  </si>
  <si>
    <t>5.1.1.18</t>
  </si>
  <si>
    <r>
      <rPr>
        <sz val="11"/>
        <rFont val="Calibri"/>
      </rPr>
      <t>Set Limit Security Officer Access to Workstations</t>
    </r>
  </si>
  <si>
    <r>
      <rPr>
        <sz val="11"/>
        <color rgb="FF000000"/>
        <rFont val="Calibri"/>
      </rPr>
      <t>Set the following system value to "0":</t>
    </r>
    <r>
      <rPr>
        <sz val="11"/>
        <color rgb="FF000000"/>
        <rFont val="Calibri"/>
      </rPr>
      <t xml:space="preserve">
</t>
    </r>
    <r>
      <rPr>
        <sz val="11"/>
        <color rgb="FF000000"/>
        <rFont val="Calibri"/>
      </rPr>
      <t>QLMTSECOFR</t>
    </r>
    <r>
      <rPr>
        <sz val="11"/>
        <color rgb="FF000000"/>
        <rFont val="Calibri"/>
      </rPr>
      <t xml:space="preserve">
</t>
    </r>
    <r>
      <rPr>
        <sz val="11"/>
        <color rgb="FF000000"/>
        <rFont val="Calibri"/>
      </rPr>
      <t>CHGSYSVAL   SYSVAL(QLMTSECOFR)  VALUE('0')</t>
    </r>
  </si>
  <si>
    <r>
      <rPr>
        <sz val="11"/>
        <color rgb="FF000000"/>
        <rFont val="Calibri"/>
      </rPr>
      <t>Limits users with *ALLOBJ or *SERVICE special authority to authorized devices.</t>
    </r>
  </si>
  <si>
    <r>
      <rPr>
        <sz val="11"/>
        <color rgb="FF000000"/>
        <rFont val="Calibri"/>
      </rPr>
      <t>DSPSYSVAL   SYSVAL(QLMTSECOFR)</t>
    </r>
  </si>
  <si>
    <t>5.1.1.19</t>
  </si>
  <si>
    <r>
      <rPr>
        <sz val="11"/>
        <rFont val="Calibri"/>
      </rPr>
      <t>Set Maximum Sign-on Action</t>
    </r>
  </si>
  <si>
    <r>
      <rPr>
        <sz val="11"/>
        <color rgb="FF000000"/>
        <rFont val="Calibri"/>
      </rPr>
      <t>Set the following system value to "2":</t>
    </r>
    <r>
      <rPr>
        <sz val="11"/>
        <color rgb="FF000000"/>
        <rFont val="Calibri"/>
      </rPr>
      <t xml:space="preserve">
</t>
    </r>
    <r>
      <rPr>
        <sz val="11"/>
        <color rgb="FF000000"/>
        <rFont val="Calibri"/>
      </rPr>
      <t>QMAXSGNACN</t>
    </r>
    <r>
      <rPr>
        <sz val="11"/>
        <color rgb="FF000000"/>
        <rFont val="Calibri"/>
      </rPr>
      <t xml:space="preserve">
</t>
    </r>
    <r>
      <rPr>
        <sz val="11"/>
        <color rgb="FF000000"/>
        <rFont val="Calibri"/>
      </rPr>
      <t>CHGSYSVAL   SYSVAL(QMAXSGNACN)  VALUE('2')</t>
    </r>
  </si>
  <si>
    <r>
      <rPr>
        <sz val="11"/>
        <color rgb="FF000000"/>
        <rFont val="Calibri"/>
      </rPr>
      <t>Determines the action the system takes when a user reaches the maximum number of sign-on attempts.</t>
    </r>
    <r>
      <rPr>
        <sz val="11"/>
        <color rgb="FF000000"/>
        <rFont val="Calibri"/>
      </rPr>
      <t xml:space="preserve">
</t>
    </r>
    <r>
      <rPr>
        <sz val="11"/>
        <color rgb="FF000000"/>
        <rFont val="Calibri"/>
      </rPr>
      <t>Disables the user profile when the maximum sign-on limit is reached.</t>
    </r>
  </si>
  <si>
    <r>
      <rPr>
        <sz val="11"/>
        <color rgb="FF000000"/>
        <rFont val="Calibri"/>
      </rPr>
      <t>DSPSYSVAL   SYSVAL(QMAXSGNACN)</t>
    </r>
  </si>
  <si>
    <t>5.1.1.20</t>
  </si>
  <si>
    <r>
      <rPr>
        <sz val="11"/>
        <rFont val="Calibri"/>
      </rPr>
      <t>Set Maximum Sign-on Attempts</t>
    </r>
  </si>
  <si>
    <r>
      <rPr>
        <sz val="11"/>
        <color rgb="FF000000"/>
        <rFont val="Calibri"/>
      </rPr>
      <t>Set the following system value to "5":</t>
    </r>
    <r>
      <rPr>
        <sz val="11"/>
        <color rgb="FF000000"/>
        <rFont val="Calibri"/>
      </rPr>
      <t xml:space="preserve">
</t>
    </r>
    <r>
      <rPr>
        <sz val="11"/>
        <color rgb="FF000000"/>
        <rFont val="Calibri"/>
      </rPr>
      <t>QMAXSIGN</t>
    </r>
    <r>
      <rPr>
        <sz val="11"/>
        <color rgb="FF000000"/>
        <rFont val="Calibri"/>
      </rPr>
      <t xml:space="preserve">
</t>
    </r>
    <r>
      <rPr>
        <sz val="11"/>
        <color rgb="FF000000"/>
        <rFont val="Calibri"/>
      </rPr>
      <t>CHGSYSVAL   SYSVAL(QMAXSIGN)  VALUE('5')</t>
    </r>
  </si>
  <si>
    <r>
      <rPr>
        <sz val="11"/>
        <color rgb="FF000000"/>
        <rFont val="Calibri"/>
      </rPr>
      <t>Determines the maximum number of invalid sign-on attempts a user is allowed.</t>
    </r>
  </si>
  <si>
    <r>
      <rPr>
        <sz val="11"/>
        <color rgb="FF000000"/>
        <rFont val="Calibri"/>
      </rPr>
      <t>DSPSYSVAL   SYSVAL(QMAXSIGN)</t>
    </r>
  </si>
  <si>
    <t>5.1.1.21</t>
  </si>
  <si>
    <r>
      <rPr>
        <sz val="11"/>
        <rFont val="Calibri"/>
      </rPr>
      <t>Set Block Password Change</t>
    </r>
  </si>
  <si>
    <r>
      <rPr>
        <sz val="11"/>
        <color rgb="FF000000"/>
        <rFont val="Calibri"/>
      </rPr>
      <t>Set the following system value to "24":</t>
    </r>
    <r>
      <rPr>
        <sz val="11"/>
        <color rgb="FF000000"/>
        <rFont val="Calibri"/>
      </rPr>
      <t xml:space="preserve">
</t>
    </r>
    <r>
      <rPr>
        <sz val="11"/>
        <color rgb="FF000000"/>
        <rFont val="Calibri"/>
      </rPr>
      <t>QPWDCHGBLK</t>
    </r>
    <r>
      <rPr>
        <sz val="11"/>
        <color rgb="FF000000"/>
        <rFont val="Calibri"/>
      </rPr>
      <t xml:space="preserve">
</t>
    </r>
    <r>
      <rPr>
        <sz val="11"/>
        <color rgb="FF000000"/>
        <rFont val="Calibri"/>
      </rPr>
      <t>CHGSYSVAL   SYSVAL(QPWDCHGBLK)  VALUE('24')</t>
    </r>
  </si>
  <si>
    <r>
      <rPr>
        <sz val="11"/>
        <color rgb="FF000000"/>
        <rFont val="Calibri"/>
      </rPr>
      <t>Specifies the time period during which a password is blocked from being changed following the prior successful password change operation.  This system value does not restrict password changes made by the Change User Profile (CHGUSRPRF) command.</t>
    </r>
  </si>
  <si>
    <r>
      <rPr>
        <sz val="11"/>
        <color rgb="FF000000"/>
        <rFont val="Calibri"/>
      </rPr>
      <t>DSPSYSVAL   SYSVAL(QPWDCHGBLK)</t>
    </r>
  </si>
  <si>
    <t>5.1.1.22</t>
  </si>
  <si>
    <r>
      <rPr>
        <sz val="11"/>
        <rFont val="Calibri"/>
      </rPr>
      <t>Set Password Expiration Interval</t>
    </r>
  </si>
  <si>
    <r>
      <rPr>
        <sz val="11"/>
        <color rgb="FF000000"/>
        <rFont val="Calibri"/>
      </rPr>
      <t>Set the following system value to "45":</t>
    </r>
    <r>
      <rPr>
        <sz val="11"/>
        <color rgb="FF000000"/>
        <rFont val="Calibri"/>
      </rPr>
      <t xml:space="preserve">
</t>
    </r>
    <r>
      <rPr>
        <sz val="11"/>
        <color rgb="FF000000"/>
        <rFont val="Calibri"/>
      </rPr>
      <t>QPWDEXPITV</t>
    </r>
    <r>
      <rPr>
        <sz val="11"/>
        <color rgb="FF000000"/>
        <rFont val="Calibri"/>
      </rPr>
      <t xml:space="preserve">
</t>
    </r>
    <r>
      <rPr>
        <sz val="11"/>
        <color rgb="FF000000"/>
        <rFont val="Calibri"/>
      </rPr>
      <t>CHGSYSVAL   SYSVAL(QPWDEXPITV)  VALUE('45')</t>
    </r>
  </si>
  <si>
    <r>
      <rPr>
        <sz val="11"/>
        <color rgb="FF000000"/>
        <rFont val="Calibri"/>
      </rPr>
      <t>Determines the maximum number of days a password is valid from 1 to 366 or *NOMAX. Note that service accounts may have their PWDEXPITV set to *NOMAX on the user profile whereas standard user profiles should be set to *SYSVAL.</t>
    </r>
  </si>
  <si>
    <r>
      <rPr>
        <sz val="11"/>
        <color rgb="FF000000"/>
        <rFont val="Calibri"/>
      </rPr>
      <t>DSPSYSVAL   SYSVAL(QPWDEXPITV)</t>
    </r>
  </si>
  <si>
    <t>5.1.1.23</t>
  </si>
  <si>
    <r>
      <rPr>
        <sz val="11"/>
        <rFont val="Calibri"/>
      </rPr>
      <t>Set Password Expiration Warning</t>
    </r>
  </si>
  <si>
    <r>
      <rPr>
        <sz val="11"/>
        <color rgb="FF000000"/>
        <rFont val="Calibri"/>
      </rPr>
      <t>Set the following system value to "7":</t>
    </r>
    <r>
      <rPr>
        <sz val="11"/>
        <color rgb="FF000000"/>
        <rFont val="Calibri"/>
      </rPr>
      <t xml:space="preserve">
</t>
    </r>
    <r>
      <rPr>
        <sz val="11"/>
        <color rgb="FF000000"/>
        <rFont val="Calibri"/>
      </rPr>
      <t>QPWDEXPWRN</t>
    </r>
    <r>
      <rPr>
        <sz val="11"/>
        <color rgb="FF000000"/>
        <rFont val="Calibri"/>
      </rPr>
      <t xml:space="preserve">
</t>
    </r>
    <r>
      <rPr>
        <sz val="11"/>
        <color rgb="FF000000"/>
        <rFont val="Calibri"/>
      </rPr>
      <t>CHGSYSVAL   SYSVAL(QPWDEXPWRN)  VALUE('7')</t>
    </r>
  </si>
  <si>
    <r>
      <rPr>
        <sz val="11"/>
        <color rgb="FF000000"/>
        <rFont val="Calibri"/>
      </rPr>
      <t>Controls the number of days prior to a password expiring to begin displaying password expiration warning messages on the Sign-on Information display.</t>
    </r>
  </si>
  <si>
    <r>
      <rPr>
        <sz val="11"/>
        <color rgb="FF000000"/>
        <rFont val="Calibri"/>
      </rPr>
      <t>DSPSYSVAL   SYSVAL(QPWDEXPWRN)</t>
    </r>
  </si>
  <si>
    <t>5.1.1.24</t>
  </si>
  <si>
    <r>
      <rPr>
        <sz val="11"/>
        <rFont val="Calibri"/>
      </rPr>
      <t>Set Password Level</t>
    </r>
  </si>
  <si>
    <r>
      <rPr>
        <sz val="11"/>
        <color rgb="FF000000"/>
        <rFont val="Calibri"/>
      </rPr>
      <t>Set the following system value to "3":</t>
    </r>
    <r>
      <rPr>
        <sz val="11"/>
        <color rgb="FF000000"/>
        <rFont val="Calibri"/>
      </rPr>
      <t xml:space="preserve">
</t>
    </r>
    <r>
      <rPr>
        <sz val="11"/>
        <color rgb="FF000000"/>
        <rFont val="Calibri"/>
      </rPr>
      <t>QPWDLVL</t>
    </r>
    <r>
      <rPr>
        <sz val="11"/>
        <color rgb="FF000000"/>
        <rFont val="Calibri"/>
      </rPr>
      <t xml:space="preserve">
</t>
    </r>
    <r>
      <rPr>
        <sz val="11"/>
        <color rgb="FF000000"/>
        <rFont val="Calibri"/>
      </rPr>
      <t>CHGSYSVAL SYSVAL(QPWDLVL) VALUE(3)</t>
    </r>
  </si>
  <si>
    <r>
      <rPr>
        <sz val="11"/>
        <color rgb="FF000000"/>
        <rFont val="Calibri"/>
      </rPr>
      <t>Determines the length of password that is supported as well as removing weak and deprecated NTLM passwords for Windows 95/98/ME clients from the system. User passwords with a length of 1-128 characters are supported and exclude the use of decryptable password hashes (NTLM) for older 16 bit clients.</t>
    </r>
    <r>
      <rPr>
        <sz val="11"/>
        <color rgb="FF000000"/>
        <rFont val="Calibri"/>
      </rPr>
      <t xml:space="preserve">
</t>
    </r>
    <r>
      <rPr>
        <sz val="11"/>
        <color rgb="FF000000"/>
        <rFont val="Calibri"/>
      </rPr>
      <t>For systems running at QPWDLVL 3, the OS uses a Password-based Key Derivation Function 2 (PBKDF2) with HMAC SHA512 (SHA-2 512 bit) encryption for the scheme.</t>
    </r>
    <r>
      <rPr>
        <sz val="11"/>
        <color rgb="FF000000"/>
        <rFont val="Calibri"/>
      </rPr>
      <t xml:space="preserve">
</t>
    </r>
    <r>
      <rPr>
        <sz val="11"/>
        <color rgb="FF000000"/>
        <rFont val="Calibri"/>
      </rPr>
      <t>Note that NTLM or Lan Manager authentication uses a method of hashing a user's password into 14 (7+7) characters and the hash is calculated into the two halves separately, making it easily decryptable. NTLM was replaced by NTLMv2 in the late 1990s and has since been deprecated.</t>
    </r>
  </si>
  <si>
    <r>
      <rPr>
        <sz val="11"/>
        <color rgb="FF000000"/>
        <rFont val="Calibri"/>
      </rPr>
      <t>All encrypted passwords that are used at QPWDLVL 0, 1, and 2 are removed from the system when QPWDLVL is changed to 3.</t>
    </r>
    <r>
      <rPr>
        <sz val="11"/>
        <color rgb="FF000000"/>
        <rFont val="Calibri"/>
      </rPr>
      <t xml:space="preserve">
</t>
    </r>
    <r>
      <rPr>
        <sz val="11"/>
        <color rgb="FF000000"/>
        <rFont val="Calibri"/>
      </rPr>
      <t>Changing from QPWDLVL 3 back to QPWDLVL 0 or 1 requires a change to QPWDLVL 2 before going to 0 or 1. QPWDLVL 2 allows for the creation of the one-way encrypted password that can be used at QPWDLVL 0 or 1 as long as the length and syntax requirements for the password meet the QPWDLVL 0 or 1 rules.</t>
    </r>
  </si>
  <si>
    <r>
      <rPr>
        <sz val="11"/>
        <color rgb="FF000000"/>
        <rFont val="Calibri"/>
      </rPr>
      <t>DSPSYSVAL   SYSVAL(QPWDLVL)</t>
    </r>
  </si>
  <si>
    <t>5.1.1.25</t>
  </si>
  <si>
    <r>
      <rPr>
        <sz val="11"/>
        <rFont val="Calibri"/>
      </rPr>
      <t>Set Required Difference in Passwords</t>
    </r>
  </si>
  <si>
    <r>
      <rPr>
        <sz val="11"/>
        <color rgb="FF000000"/>
        <rFont val="Calibri"/>
      </rPr>
      <t>Set the following system value to "2":</t>
    </r>
    <r>
      <rPr>
        <sz val="11"/>
        <color rgb="FF000000"/>
        <rFont val="Calibri"/>
      </rPr>
      <t xml:space="preserve">
</t>
    </r>
    <r>
      <rPr>
        <sz val="11"/>
        <color rgb="FF000000"/>
        <rFont val="Calibri"/>
      </rPr>
      <t>QPWDRQDDIF</t>
    </r>
    <r>
      <rPr>
        <sz val="11"/>
        <color rgb="FF000000"/>
        <rFont val="Calibri"/>
      </rPr>
      <t xml:space="preserve">
</t>
    </r>
    <r>
      <rPr>
        <sz val="11"/>
        <color rgb="FF000000"/>
        <rFont val="Calibri"/>
      </rPr>
      <t>CHGSYSVAL SYSVAL(QPWDRQDDIF) VALUE('2')</t>
    </r>
  </si>
  <si>
    <r>
      <rPr>
        <sz val="11"/>
        <color rgb="FF000000"/>
        <rFont val="Calibri"/>
      </rPr>
      <t>This policy setting determines the number of renewed, unique passwords that have to be associated with a user account before you can reuse an old password. To maintain the effectiveness of this policy setting, use the Block Password Change (QPWDCHGBLK) setting to prevent users from repeatedly changing their password.</t>
    </r>
    <r>
      <rPr>
        <sz val="11"/>
        <color rgb="FF000000"/>
        <rFont val="Calibri"/>
      </rPr>
      <t xml:space="preserve">
</t>
    </r>
    <r>
      <rPr>
        <sz val="11"/>
        <color rgb="FF000000"/>
        <rFont val="Calibri"/>
      </rPr>
      <t>The recommended state for this setting is: 24 or more password(s).</t>
    </r>
  </si>
  <si>
    <r>
      <rPr>
        <sz val="11"/>
        <color rgb="FF000000"/>
        <rFont val="Calibri"/>
      </rPr>
      <t>DSPSYSVAL SYSVAL(QPWDRQDDIF). Ensure that QPWDRQDDIF is set to a value of 2=Cannot be the same as last 24.</t>
    </r>
  </si>
  <si>
    <t>5.1.1.26</t>
  </si>
  <si>
    <r>
      <rPr>
        <sz val="11"/>
        <rFont val="Calibri"/>
      </rPr>
      <t>Set Password Rules</t>
    </r>
  </si>
  <si>
    <r>
      <rPr>
        <sz val="11"/>
        <color rgb="FF000000"/>
        <rFont val="Calibri"/>
      </rPr>
      <t>• CALL QCMD</t>
    </r>
    <r>
      <rPr>
        <sz val="11"/>
        <color rgb="FF000000"/>
        <rFont val="Calibri"/>
      </rPr>
      <t xml:space="preserve">
</t>
    </r>
    <r>
      <rPr>
        <sz val="11"/>
        <color rgb="FF000000"/>
        <rFont val="Calibri"/>
      </rPr>
      <t>• CHGSYSVAL SYSVAL(QPWDRULES) VALUE('*ALLCRTCHG *DGTLMTAJC *DGTLMTFST *DGTLMTLST *LMTPRFNAME *MAXLEN10 *MINLEN8 *REQANY3 *SPCCHRLMTAJC *SPCCHRLMTFST *SPCCHRLMTLST')</t>
    </r>
  </si>
  <si>
    <r>
      <rPr>
        <sz val="11"/>
        <color rgb="FF000000"/>
        <rFont val="Calibri"/>
      </rPr>
      <t>Specifies the rules used to check whether a password is formed correctly.</t>
    </r>
  </si>
  <si>
    <r>
      <rPr>
        <sz val="11"/>
        <color rgb="FF000000"/>
        <rFont val="Calibri"/>
      </rPr>
      <t>DSPSYSVAL   SYSVAL(QPWDRULES)</t>
    </r>
  </si>
  <si>
    <t>5.1.1.27</t>
  </si>
  <si>
    <r>
      <rPr>
        <sz val="11"/>
        <rFont val="Calibri"/>
      </rPr>
      <t>Set Retain Server Security</t>
    </r>
  </si>
  <si>
    <r>
      <rPr>
        <sz val="11"/>
        <color rgb="FF000000"/>
        <rFont val="Calibri"/>
      </rPr>
      <t>Set the following system value to "1":</t>
    </r>
    <r>
      <rPr>
        <sz val="11"/>
        <color rgb="FF000000"/>
        <rFont val="Calibri"/>
      </rPr>
      <t xml:space="preserve">
</t>
    </r>
    <r>
      <rPr>
        <sz val="11"/>
        <color rgb="FF000000"/>
        <rFont val="Calibri"/>
      </rPr>
      <t>QRETSVRSEC</t>
    </r>
    <r>
      <rPr>
        <sz val="11"/>
        <color rgb="FF000000"/>
        <rFont val="Calibri"/>
      </rPr>
      <t xml:space="preserve">
</t>
    </r>
    <r>
      <rPr>
        <sz val="11"/>
        <color rgb="FF000000"/>
        <rFont val="Calibri"/>
      </rPr>
      <t>CHGSYSVAL SYSVAL(QRETSVRSEC) VALUE('1')</t>
    </r>
  </si>
  <si>
    <r>
      <rPr>
        <sz val="11"/>
        <color rgb="FF000000"/>
        <rFont val="Calibri"/>
      </rPr>
      <t>Determines if the system will allow the storage of decryptable passwords to support connections to other systems from programs that must use an unencrypted password.</t>
    </r>
  </si>
  <si>
    <r>
      <rPr>
        <sz val="11"/>
        <color rgb="FF000000"/>
        <rFont val="Calibri"/>
      </rPr>
      <t>DSPSYSVAL SYSVAL(QRETSVRSEC)</t>
    </r>
  </si>
  <si>
    <t>5.1.1.28</t>
  </si>
  <si>
    <r>
      <rPr>
        <sz val="11"/>
        <rFont val="Calibri"/>
      </rPr>
      <t>Set Remote IPL</t>
    </r>
  </si>
  <si>
    <r>
      <rPr>
        <sz val="11"/>
        <color rgb="FF000000"/>
        <rFont val="Calibri"/>
      </rPr>
      <t>Set the following system value to "0":</t>
    </r>
    <r>
      <rPr>
        <sz val="11"/>
        <color rgb="FF000000"/>
        <rFont val="Calibri"/>
      </rPr>
      <t xml:space="preserve">
</t>
    </r>
    <r>
      <rPr>
        <sz val="11"/>
        <color rgb="FF000000"/>
        <rFont val="Calibri"/>
      </rPr>
      <t>QRMTIPL</t>
    </r>
    <r>
      <rPr>
        <sz val="11"/>
        <color rgb="FF000000"/>
        <rFont val="Calibri"/>
      </rPr>
      <t xml:space="preserve">
</t>
    </r>
    <r>
      <rPr>
        <sz val="11"/>
        <color rgb="FF000000"/>
        <rFont val="Calibri"/>
      </rPr>
      <t>CHGSYSVAL   SYSVAL(QRMTIPL)  VALUE('0')</t>
    </r>
  </si>
  <si>
    <r>
      <rPr>
        <sz val="11"/>
        <color rgb="FF000000"/>
        <rFont val="Calibri"/>
      </rPr>
      <t>Determines if an operator is allowed to IPL the machine remotely.</t>
    </r>
  </si>
  <si>
    <r>
      <rPr>
        <sz val="11"/>
        <color rgb="FF000000"/>
        <rFont val="Calibri"/>
      </rPr>
      <t>DSPSYSVAL   SYSVAL(QRMTIPL)</t>
    </r>
  </si>
  <si>
    <t>5.1.1.29</t>
  </si>
  <si>
    <r>
      <rPr>
        <sz val="11"/>
        <rFont val="Calibri"/>
      </rPr>
      <t>Set Remote Sign-on Value</t>
    </r>
  </si>
  <si>
    <r>
      <rPr>
        <sz val="11"/>
        <color rgb="FF000000"/>
        <rFont val="Calibri"/>
      </rPr>
      <t>Set the following system value to *VERIFY:</t>
    </r>
    <r>
      <rPr>
        <sz val="11"/>
        <color rgb="FF000000"/>
        <rFont val="Calibri"/>
      </rPr>
      <t xml:space="preserve">
</t>
    </r>
    <r>
      <rPr>
        <sz val="11"/>
        <color rgb="FF000000"/>
        <rFont val="Calibri"/>
      </rPr>
      <t>QRMTSIGN</t>
    </r>
    <r>
      <rPr>
        <sz val="11"/>
        <color rgb="FF000000"/>
        <rFont val="Calibri"/>
      </rPr>
      <t xml:space="preserve">
</t>
    </r>
    <r>
      <rPr>
        <sz val="11"/>
        <color rgb="FF000000"/>
        <rFont val="Calibri"/>
      </rPr>
      <t>CHGSYSVAL   SYSVAL(QRMTSIGN)  VALUE('*VERIFY')</t>
    </r>
  </si>
  <si>
    <r>
      <rPr>
        <sz val="11"/>
        <color rgb="FF000000"/>
        <rFont val="Calibri"/>
      </rPr>
      <t>Determine whether and how automatic sign-on from a remote system is allowed.</t>
    </r>
  </si>
  <si>
    <r>
      <rPr>
        <sz val="11"/>
        <color rgb="FF000000"/>
        <rFont val="Calibri"/>
      </rPr>
      <t>DSPSYSVAL   SYSVAL(QRMTSIGN)</t>
    </r>
  </si>
  <si>
    <t>5.1.1.30</t>
  </si>
  <si>
    <r>
      <rPr>
        <sz val="11"/>
        <rFont val="Calibri"/>
      </rPr>
      <t>Set Remote Service Attribute</t>
    </r>
  </si>
  <si>
    <r>
      <rPr>
        <sz val="11"/>
        <color rgb="FF000000"/>
        <rFont val="Calibri"/>
      </rPr>
      <t>Set the following system value to "0":</t>
    </r>
    <r>
      <rPr>
        <sz val="11"/>
        <color rgb="FF000000"/>
        <rFont val="Calibri"/>
      </rPr>
      <t xml:space="preserve">
</t>
    </r>
    <r>
      <rPr>
        <sz val="11"/>
        <color rgb="FF000000"/>
        <rFont val="Calibri"/>
      </rPr>
      <t>QRMTSRVATR</t>
    </r>
    <r>
      <rPr>
        <sz val="11"/>
        <color rgb="FF000000"/>
        <rFont val="Calibri"/>
      </rPr>
      <t xml:space="preserve">
</t>
    </r>
    <r>
      <rPr>
        <sz val="11"/>
        <color rgb="FF000000"/>
        <rFont val="Calibri"/>
      </rPr>
      <t>CHGSYSVAL   SYSVAL(QRMTSRVATR)  VALUE('0')</t>
    </r>
  </si>
  <si>
    <r>
      <rPr>
        <sz val="11"/>
        <color rgb="FF000000"/>
        <rFont val="Calibri"/>
      </rPr>
      <t>Determines if the remote system service ability is enabled.</t>
    </r>
  </si>
  <si>
    <r>
      <rPr>
        <sz val="11"/>
        <color rgb="FF000000"/>
        <rFont val="Calibri"/>
      </rPr>
      <t>DSPSYSVAL   SYSVAL(QRMTSRVATR)</t>
    </r>
  </si>
  <si>
    <t>5.1.1.31</t>
  </si>
  <si>
    <r>
      <rPr>
        <sz val="11"/>
        <rFont val="Calibri"/>
      </rPr>
      <t>Set Scan File System</t>
    </r>
  </si>
  <si>
    <r>
      <rPr>
        <sz val="11"/>
        <color rgb="FF000000"/>
        <rFont val="Calibri"/>
      </rPr>
      <t>Set the following system value to *ROOTOPNUD:</t>
    </r>
    <r>
      <rPr>
        <sz val="11"/>
        <color rgb="FF000000"/>
        <rFont val="Calibri"/>
      </rPr>
      <t xml:space="preserve">
</t>
    </r>
    <r>
      <rPr>
        <sz val="11"/>
        <color rgb="FF000000"/>
        <rFont val="Calibri"/>
      </rPr>
      <t>QSCANFS</t>
    </r>
    <r>
      <rPr>
        <sz val="11"/>
        <color rgb="FF000000"/>
        <rFont val="Calibri"/>
      </rPr>
      <t xml:space="preserve">
</t>
    </r>
    <r>
      <rPr>
        <sz val="11"/>
        <color rgb="FF000000"/>
        <rFont val="Calibri"/>
      </rPr>
      <t>CHGSYSVAL   SYSVAL(QSCANFS)  VALUE('*ROOTOPNUD')</t>
    </r>
  </si>
  <si>
    <r>
      <rPr>
        <sz val="11"/>
        <color rgb="FF000000"/>
        <rFont val="Calibri"/>
      </rPr>
      <t>Specifies the integrated file system in which objects will be scanned when exit programs are registered with any of the integrated file system scan-related exit points.</t>
    </r>
  </si>
  <si>
    <r>
      <rPr>
        <sz val="11"/>
        <color rgb="FF000000"/>
        <rFont val="Calibri"/>
      </rPr>
      <t>DSPSYSVAL   SYSVAL(QSCANFS)</t>
    </r>
  </si>
  <si>
    <t>5.1.1.32</t>
  </si>
  <si>
    <r>
      <rPr>
        <sz val="11"/>
        <rFont val="Calibri"/>
      </rPr>
      <t>Set Scan File System Control</t>
    </r>
  </si>
  <si>
    <r>
      <rPr>
        <sz val="11"/>
        <color rgb="FF000000"/>
        <rFont val="Calibri"/>
      </rPr>
      <t>Set the following system value to *ERRFAIL and *NOWRTUPG:</t>
    </r>
    <r>
      <rPr>
        <sz val="11"/>
        <color rgb="FF000000"/>
        <rFont val="Calibri"/>
      </rPr>
      <t xml:space="preserve">
</t>
    </r>
    <r>
      <rPr>
        <sz val="11"/>
        <color rgb="FF000000"/>
        <rFont val="Calibri"/>
      </rPr>
      <t>QSCANFSCTL</t>
    </r>
    <r>
      <rPr>
        <sz val="11"/>
        <color rgb="FF000000"/>
        <rFont val="Calibri"/>
      </rPr>
      <t xml:space="preserve">
</t>
    </r>
    <r>
      <rPr>
        <sz val="11"/>
        <color rgb="FF000000"/>
        <rFont val="Calibri"/>
      </rPr>
      <t>CHGSYSVAL   SYSVAL(QSCANFSCTL)  VALUE('*ERRFAIL *NOWRTUPG')</t>
    </r>
  </si>
  <si>
    <r>
      <rPr>
        <sz val="11"/>
        <color rgb="FF000000"/>
        <rFont val="Calibri"/>
      </rPr>
      <t>Controls the integrated file system scanning on the system when exit programs are registered with any of the integrated file system scan-related exit points.</t>
    </r>
  </si>
  <si>
    <r>
      <rPr>
        <sz val="11"/>
        <color rgb="FF000000"/>
        <rFont val="Calibri"/>
      </rPr>
      <t>DSPSYSVAL   SYSVAL(QSCANFSCTL)</t>
    </r>
  </si>
  <si>
    <t>5.1.1.33</t>
  </si>
  <si>
    <r>
      <rPr>
        <sz val="11"/>
        <rFont val="Calibri"/>
      </rPr>
      <t>Set System Security Level</t>
    </r>
  </si>
  <si>
    <r>
      <rPr>
        <sz val="11"/>
        <color rgb="FF000000"/>
        <rFont val="Calibri"/>
      </rPr>
      <t>Set the following system value to "40":</t>
    </r>
    <r>
      <rPr>
        <sz val="11"/>
        <color rgb="FF000000"/>
        <rFont val="Calibri"/>
      </rPr>
      <t xml:space="preserve">
</t>
    </r>
    <r>
      <rPr>
        <sz val="11"/>
        <color rgb="FF000000"/>
        <rFont val="Calibri"/>
      </rPr>
      <t>QSECURITY</t>
    </r>
    <r>
      <rPr>
        <sz val="11"/>
        <color rgb="FF000000"/>
        <rFont val="Calibri"/>
      </rPr>
      <t xml:space="preserve">
</t>
    </r>
    <r>
      <rPr>
        <sz val="11"/>
        <color rgb="FF000000"/>
        <rFont val="Calibri"/>
      </rPr>
      <t>CHGSYSVAL   SYSVAL(QSECURITY)  VALUE('40')</t>
    </r>
  </si>
  <si>
    <r>
      <rPr>
        <sz val="11"/>
        <color rgb="FF000000"/>
        <rFont val="Calibri"/>
      </rPr>
      <t>Determines the level of security features supported. Level 40 is the recommend level of security for non-DoD production systems. In addition to password authentication and privileged access controls, level 40 can effectively safeguard data, programs, and other production objects and prevent unintentional data loss or modification. Level 50 can add considerable overhead depending on how the application is written and would need to be tested for performance impact before being implemented.</t>
    </r>
  </si>
  <si>
    <r>
      <rPr>
        <sz val="11"/>
        <color rgb="FF000000"/>
        <rFont val="Calibri"/>
      </rPr>
      <t>DSPSYSVAL   SYSVAL(QSECURITY)</t>
    </r>
  </si>
  <si>
    <t>5.1.1.34</t>
  </si>
  <si>
    <r>
      <rPr>
        <sz val="11"/>
        <rFont val="Calibri"/>
      </rPr>
      <t>Set Shared Memory Control</t>
    </r>
  </si>
  <si>
    <r>
      <rPr>
        <sz val="11"/>
        <color rgb="FF000000"/>
        <rFont val="Calibri"/>
      </rPr>
      <t>Set the following value to "1":</t>
    </r>
    <r>
      <rPr>
        <sz val="11"/>
        <color rgb="FF000000"/>
        <rFont val="Calibri"/>
      </rPr>
      <t xml:space="preserve">
</t>
    </r>
    <r>
      <rPr>
        <sz val="11"/>
        <color rgb="FF000000"/>
        <rFont val="Calibri"/>
      </rPr>
      <t>QSHRMEMCTL</t>
    </r>
    <r>
      <rPr>
        <sz val="11"/>
        <color rgb="FF000000"/>
        <rFont val="Calibri"/>
      </rPr>
      <t xml:space="preserve">
</t>
    </r>
    <r>
      <rPr>
        <sz val="11"/>
        <color rgb="FF000000"/>
        <rFont val="Calibri"/>
      </rPr>
      <t>CHGSYSVAL   SYSVAL(QSHRMEMCTL)  VALUE('1')</t>
    </r>
  </si>
  <si>
    <r>
      <rPr>
        <sz val="11"/>
        <color rgb="FF000000"/>
        <rFont val="Calibri"/>
      </rPr>
      <t>Controls whether or not users are allowed to use shared memory APIs or mapped memory objects that have write capability to modify shared memory. While enabling this system value introduces the possibility of an integrity issue if not used correctly, the probability is low given the system's other security controls — specifically, restricting the ability to create, restore, or use shared memory APIs.</t>
    </r>
  </si>
  <si>
    <r>
      <rPr>
        <sz val="11"/>
        <color rgb="FF000000"/>
        <rFont val="Calibri"/>
      </rPr>
      <t>DSPSYSVAL   SYSVAL(QSHRMEMCTL)</t>
    </r>
  </si>
  <si>
    <t>5.1.1.35</t>
  </si>
  <si>
    <r>
      <rPr>
        <sz val="11"/>
        <rFont val="Calibri"/>
      </rPr>
      <t>Set Secure Sockets Layer Cipher Specification List</t>
    </r>
  </si>
  <si>
    <r>
      <rPr>
        <sz val="11"/>
        <color rgb="FF000000"/>
        <rFont val="Calibri"/>
      </rPr>
      <t>Specify the following cipher suites that are supported by System:</t>
    </r>
    <r>
      <rPr>
        <sz val="11"/>
        <color rgb="FF000000"/>
        <rFont val="Calibri"/>
      </rPr>
      <t xml:space="preserve">
</t>
    </r>
    <r>
      <rPr>
        <sz val="11"/>
        <color rgb="FF000000"/>
        <rFont val="Calibri"/>
      </rPr>
      <t>•	CALL QCMD</t>
    </r>
    <r>
      <rPr>
        <sz val="11"/>
        <color rgb="FF000000"/>
        <rFont val="Calibri"/>
      </rPr>
      <t xml:space="preserve">
</t>
    </r>
    <r>
      <rPr>
        <sz val="11"/>
        <color rgb="FF000000"/>
        <rFont val="Calibri"/>
      </rPr>
      <t>•	CHGSYSVAL SYSVAL(QSSLCSL) VALUE('*AES_128_GCM_SHA256 *AES_256_GCM_SHA384 *CHACHA20_POLY1305_SHA256 *ECDHE_ECDSA_AES_128_GCM_SHA256 *ECDHE_ECDSA_AES_256_GCM_SHA384 *ECDHE_RSA_AES_128_GCM_SHA256 *ECDHE_RSA_AES_256_GCM_SHA384 *ECDHE_ECDSA_CHACHA20_POLY1305_SHA256 *ECDHE_RSA_CHACHA20_POLY1305_SHA256')</t>
    </r>
  </si>
  <si>
    <r>
      <rPr>
        <sz val="11"/>
        <color rgb="FF000000"/>
        <rFont val="Calibri"/>
      </rPr>
      <t>Specifies the list of cipher suites that are supported by System.  The values are read-only unless the QSSLCSLCTL (cipher control) system value is set to *USRDFN.</t>
    </r>
  </si>
  <si>
    <r>
      <rPr>
        <sz val="11"/>
        <color rgb="FF000000"/>
        <rFont val="Calibri"/>
      </rPr>
      <t>DSPSYSVAL QSSLCSL</t>
    </r>
  </si>
  <si>
    <t>5.1.1.36</t>
  </si>
  <si>
    <r>
      <rPr>
        <sz val="11"/>
        <rFont val="Calibri"/>
      </rPr>
      <t>Set Secure Sockets Layer Cipher Control</t>
    </r>
  </si>
  <si>
    <r>
      <rPr>
        <sz val="11"/>
        <color rgb="FF000000"/>
        <rFont val="Calibri"/>
      </rPr>
      <t>Set the following system value to *OPSYS:</t>
    </r>
    <r>
      <rPr>
        <sz val="11"/>
        <color rgb="FF000000"/>
        <rFont val="Calibri"/>
      </rPr>
      <t xml:space="preserve">
</t>
    </r>
    <r>
      <rPr>
        <sz val="11"/>
        <color rgb="FF000000"/>
        <rFont val="Calibri"/>
      </rPr>
      <t>QSSLCSLCTL</t>
    </r>
    <r>
      <rPr>
        <sz val="11"/>
        <color rgb="FF000000"/>
        <rFont val="Calibri"/>
      </rPr>
      <t xml:space="preserve">
</t>
    </r>
    <r>
      <rPr>
        <sz val="11"/>
        <color rgb="FF000000"/>
        <rFont val="Calibri"/>
      </rPr>
      <t>CHGSYSVAL   SYSVAL(QSSLCSLCTL)  VALUE('*OPSYS')</t>
    </r>
  </si>
  <si>
    <r>
      <rPr>
        <sz val="11"/>
        <color rgb="FF000000"/>
        <rFont val="Calibri"/>
      </rPr>
      <t>Specifies whether or not the QSSLCSL (cipher specification list) system value is controlled by the system or by the user.</t>
    </r>
  </si>
  <si>
    <r>
      <rPr>
        <sz val="11"/>
        <color rgb="FF000000"/>
        <rFont val="Calibri"/>
      </rPr>
      <t>DSPSYSVAL   SYSVAL(QSSLCSLCTL)</t>
    </r>
  </si>
  <si>
    <t>5.1.1.37</t>
  </si>
  <si>
    <r>
      <rPr>
        <sz val="11"/>
        <rFont val="Calibri"/>
      </rPr>
      <t>Set Secure Socket Layer Security Protocols</t>
    </r>
  </si>
  <si>
    <r>
      <rPr>
        <sz val="11"/>
        <color rgb="FF000000"/>
        <rFont val="Calibri"/>
      </rPr>
      <t>Set the following system value to *OPSYS:</t>
    </r>
    <r>
      <rPr>
        <sz val="11"/>
        <color rgb="FF000000"/>
        <rFont val="Calibri"/>
      </rPr>
      <t xml:space="preserve">
</t>
    </r>
    <r>
      <rPr>
        <sz val="11"/>
        <color rgb="FF000000"/>
        <rFont val="Calibri"/>
      </rPr>
      <t>QSSLPCL</t>
    </r>
    <r>
      <rPr>
        <sz val="11"/>
        <color rgb="FF000000"/>
        <rFont val="Calibri"/>
      </rPr>
      <t xml:space="preserve">
</t>
    </r>
    <r>
      <rPr>
        <sz val="11"/>
        <color rgb="FF000000"/>
        <rFont val="Calibri"/>
      </rPr>
      <t>CHGSYSVAL QSSLPCL VALUE('*OPSYS')</t>
    </r>
  </si>
  <si>
    <r>
      <rPr>
        <sz val="11"/>
        <color rgb="FF000000"/>
        <rFont val="Calibri"/>
      </rPr>
      <t>Specifies the SSL protocol versions supported by System SSL.</t>
    </r>
  </si>
  <si>
    <r>
      <rPr>
        <sz val="11"/>
        <color rgb="FF000000"/>
        <rFont val="Calibri"/>
      </rPr>
      <t>DSPSYSVAL   SYSVAL(QSSLPCL)</t>
    </r>
  </si>
  <si>
    <t>5.1.1.38</t>
  </si>
  <si>
    <r>
      <rPr>
        <sz val="11"/>
        <rFont val="Calibri"/>
      </rPr>
      <t>Set System Library List</t>
    </r>
  </si>
  <si>
    <r>
      <rPr>
        <sz val="11"/>
        <color rgb="FF000000"/>
        <rFont val="Calibri"/>
      </rPr>
      <t>Set the *PUBLIC authority to *USE to all libraries in the System part of the library list QSYSLIBL that grant an authority greater than *USE:</t>
    </r>
    <r>
      <rPr>
        <sz val="11"/>
        <color rgb="FF000000"/>
        <rFont val="Calibri"/>
      </rPr>
      <t xml:space="preserve">
</t>
    </r>
    <r>
      <rPr>
        <sz val="11"/>
        <color rgb="FF000000"/>
        <rFont val="Calibri"/>
      </rPr>
      <t>GRTOBJAUT OBJ(&lt;</t>
    </r>
    <r>
      <rPr>
        <i/>
        <sz val="11"/>
        <color rgb="FF000000"/>
        <rFont val="Calibri"/>
      </rPr>
      <t>xxxxxx</t>
    </r>
    <r>
      <rPr>
        <sz val="11"/>
        <color rgb="FF000000"/>
        <rFont val="Calibri"/>
      </rPr>
      <t>&gt;) OBJTYPE(*LIB) USER(*PUBLIC) AUT(*USE) REPLACE(*YES)</t>
    </r>
  </si>
  <si>
    <r>
      <rPr>
        <sz val="11"/>
        <color rgb="FF000000"/>
        <rFont val="Calibri"/>
      </rPr>
      <t>The system library list (QSYSLIBL) system value is used as the first part of the library list associated with a job.</t>
    </r>
    <r>
      <rPr>
        <sz val="11"/>
        <color rgb="FF000000"/>
        <rFont val="Calibri"/>
      </rPr>
      <t xml:space="preserve">
</t>
    </r>
    <r>
      <rPr>
        <sz val="11"/>
        <color rgb="FF000000"/>
        <rFont val="Calibri"/>
      </rPr>
      <t>The libraries in the system part of the library list of a job are searched before any other libraries in the library list of a job. The list can contain as many as 15 names. You cannot delete or rename a library specified as part of the system library list, because libraries in this library list are locked.</t>
    </r>
    <r>
      <rPr>
        <sz val="11"/>
        <color rgb="FF000000"/>
        <rFont val="Calibri"/>
      </rPr>
      <t xml:space="preserve">
</t>
    </r>
    <r>
      <rPr>
        <sz val="11"/>
        <color rgb="FF000000"/>
        <rFont val="Calibri"/>
      </rPr>
      <t>You can change the system library list (QSYSLIBL). If you change QSYSLIBL, the change takes place immediately for new jobs entering the system. The change does not affect running jobs, unless the application in the job accesses the system library list directly.</t>
    </r>
  </si>
  <si>
    <r>
      <rPr>
        <sz val="11"/>
        <color rgb="FF000000"/>
        <rFont val="Calibri"/>
      </rPr>
      <t>DSPSYSVAL   SYSVAL(QSYSLIBL)</t>
    </r>
    <r>
      <rPr>
        <sz val="11"/>
        <color rgb="FF000000"/>
        <rFont val="Calibri"/>
      </rPr>
      <t xml:space="preserve">
</t>
    </r>
    <r>
      <rPr>
        <sz val="11"/>
        <color rgb="FF000000"/>
        <rFont val="Calibri"/>
      </rPr>
      <t>- Make note of all Libraries in the System part of the library list</t>
    </r>
    <r>
      <rPr>
        <sz val="11"/>
        <color rgb="FF000000"/>
        <rFont val="Calibri"/>
      </rPr>
      <t xml:space="preserve">
</t>
    </r>
    <r>
      <rPr>
        <sz val="11"/>
        <color rgb="FF000000"/>
        <rFont val="Calibri"/>
      </rPr>
      <t>- DSPOBJAUT OBJ(&lt;</t>
    </r>
    <r>
      <rPr>
        <i/>
        <sz val="11"/>
        <color rgb="FF000000"/>
        <rFont val="Calibri"/>
      </rPr>
      <t>xxxxxx</t>
    </r>
    <r>
      <rPr>
        <sz val="11"/>
        <color rgb="FF000000"/>
        <rFont val="Calibri"/>
      </rPr>
      <t>&gt;) OBJTYPE(*LIB) For each library in the list</t>
    </r>
    <r>
      <rPr>
        <sz val="11"/>
        <color rgb="FF000000"/>
        <rFont val="Calibri"/>
      </rPr>
      <t xml:space="preserve">
</t>
    </r>
    <r>
      <rPr>
        <sz val="11"/>
        <color rgb="FF000000"/>
        <rFont val="Calibri"/>
      </rPr>
      <t>- Ensure that each library in the list grants *PUBLIC *USE Object Authority and that any additional Users with an authority greater than *USE are properly authorized by the business to introduce changes into the library.</t>
    </r>
  </si>
  <si>
    <t>5.1.1.39</t>
  </si>
  <si>
    <r>
      <rPr>
        <sz val="11"/>
        <rFont val="Calibri"/>
      </rPr>
      <t>Set Use Adopted Authority</t>
    </r>
  </si>
  <si>
    <r>
      <rPr>
        <sz val="11"/>
        <color rgb="FF000000"/>
        <rFont val="Calibri"/>
      </rPr>
      <t>To establish the recommended configuration, enter a name for the authorization list for the following system value:QUSEADPAUT• CRTAUTL AUTL(QUSEADPAUT) AUT(*EXCLUDE)• CHGOBJOWN OBJ(QUSEADPAUT) OBJTYPE(*AUTL) NEWOWN(QSYS)• CHGSYSVAL SYSVAL(QUSEADPAUT) VALUE(QUSEADPAUT)</t>
    </r>
  </si>
  <si>
    <r>
      <rPr>
        <sz val="11"/>
        <color rgb="FF000000"/>
        <rFont val="Calibri"/>
      </rPr>
      <t>Controls those users allowed to create or change programs that use adopted authority from other programs that call it. If an authorization list is specified, *PUBLIC(EXCLUDE) should be used. Specific access granted for those users that are allowed to create or change programs that adopt authority should be limited to system administrator personnel and change control personnel responsible for disaster recovery and program change control respectively.</t>
    </r>
  </si>
  <si>
    <r>
      <rPr>
        <sz val="11"/>
        <color rgb="FF000000"/>
        <rFont val="Calibri"/>
      </rPr>
      <t>DSPSYSVAL SYSVAL(QUSEADPAUT)</t>
    </r>
  </si>
  <si>
    <t>5.1.1.40</t>
  </si>
  <si>
    <r>
      <rPr>
        <sz val="11"/>
        <rFont val="Calibri"/>
      </rPr>
      <t>Set Verify Object On Restore</t>
    </r>
  </si>
  <si>
    <r>
      <rPr>
        <sz val="11"/>
        <color rgb="FF000000"/>
        <rFont val="Calibri"/>
      </rPr>
      <t>Set the following system value to "3":QVFYOBJRSTCHGSYSVAL SYSVAL(QVFYOBJRST) VALUE('3')</t>
    </r>
  </si>
  <si>
    <r>
      <rPr>
        <sz val="11"/>
        <color rgb="FF000000"/>
        <rFont val="Calibri"/>
      </rPr>
      <t>Determines when signatures will be verified and if the object will be restored without a valid signature. (See also QALWOBJRST &amp; QFRCCVNRST, 2.1.1.1 and 2.1.1.16)Use this value for normal operations, when you expect some of the objects you restore to be unsigned, but you want to ensure that all signed objects have signatures that are valid. Commands and programs you have created or purchased before digital signatures were available will be unsigned. This value allows those commands and programs to be restored. This is the default value.</t>
    </r>
  </si>
  <si>
    <r>
      <rPr>
        <sz val="11"/>
        <color rgb="FF000000"/>
        <rFont val="Calibri"/>
      </rPr>
      <t>When your system is shipped, the QVFYOBJRST system value is set to 3. If you change the value of QVFYOBJRST, it is important to set the QVFYOBJRST value to 3 or lower before installing a new release of the IBM i operating system.</t>
    </r>
  </si>
  <si>
    <r>
      <rPr>
        <sz val="11"/>
        <color rgb="FF000000"/>
        <rFont val="Calibri"/>
      </rPr>
      <t>DSPSYSVAL SYSVAL(QVFYOBJRST)</t>
    </r>
  </si>
  <si>
    <t>Level 2</t>
  </si>
  <si>
    <t>5.1.2.1</t>
  </si>
  <si>
    <r>
      <rPr>
        <sz val="11"/>
        <color rgb="FF000000"/>
        <rFont val="Calibri"/>
      </rPr>
      <t>Set the following system value to *NONE:</t>
    </r>
    <r>
      <rPr>
        <sz val="11"/>
        <color rgb="FF000000"/>
        <rFont val="Calibri"/>
      </rPr>
      <t xml:space="preserve">
</t>
    </r>
    <r>
      <rPr>
        <sz val="11"/>
        <color rgb="FF000000"/>
        <rFont val="Calibri"/>
      </rPr>
      <t>QALWOBJRST</t>
    </r>
    <r>
      <rPr>
        <sz val="11"/>
        <color rgb="FF000000"/>
        <rFont val="Calibri"/>
      </rPr>
      <t xml:space="preserve">
</t>
    </r>
    <r>
      <rPr>
        <sz val="11"/>
        <color rgb="FF000000"/>
        <rFont val="Calibri"/>
      </rPr>
      <t>CHGSYSVAL   SYSVAL(QALWOBJRST)  VALUE('*NONE')</t>
    </r>
  </si>
  <si>
    <r>
      <rPr>
        <sz val="11"/>
        <color rgb="FF000000"/>
        <rFont val="Calibri"/>
      </rPr>
      <t>Does not allow objects with security-sensitive attributes to be restored.</t>
    </r>
  </si>
  <si>
    <r>
      <rPr>
        <sz val="11"/>
        <color rgb="FF000000"/>
        <rFont val="Calibri"/>
      </rPr>
      <t>It is important to set the QALWOBJRST value to *ALL before performing some system activities, such as:</t>
    </r>
    <r>
      <rPr>
        <sz val="11"/>
        <color rgb="FF000000"/>
        <rFont val="Calibri"/>
      </rPr>
      <t xml:space="preserve">
</t>
    </r>
    <r>
      <rPr>
        <sz val="11"/>
        <color rgb="FF000000"/>
        <rFont val="Calibri"/>
      </rPr>
      <t>- Installing a new release of the IBM® i licensed program</t>
    </r>
    <r>
      <rPr>
        <sz val="11"/>
        <color rgb="FF000000"/>
        <rFont val="Calibri"/>
      </rPr>
      <t xml:space="preserve">
</t>
    </r>
    <r>
      <rPr>
        <sz val="11"/>
        <color rgb="FF000000"/>
        <rFont val="Calibri"/>
      </rPr>
      <t>- Installing new licensed programs</t>
    </r>
    <r>
      <rPr>
        <sz val="11"/>
        <color rgb="FF000000"/>
        <rFont val="Calibri"/>
      </rPr>
      <t xml:space="preserve">
</t>
    </r>
    <r>
      <rPr>
        <sz val="11"/>
        <color rgb="FF000000"/>
        <rFont val="Calibri"/>
      </rPr>
      <t>- Recovering your system</t>
    </r>
    <r>
      <rPr>
        <sz val="11"/>
        <color rgb="FF000000"/>
        <rFont val="Calibri"/>
      </rPr>
      <t xml:space="preserve">
</t>
    </r>
    <r>
      <rPr>
        <sz val="11"/>
        <color rgb="FF000000"/>
        <rFont val="Calibri"/>
      </rPr>
      <t>These activities may fail if the QALWOBJRST value is not *ALL. To ensure system security, return the QALWOBJRST value to your normal setting after completing the system activity.</t>
    </r>
  </si>
  <si>
    <t>5.1.2.2</t>
  </si>
  <si>
    <r>
      <rPr>
        <sz val="11"/>
        <rFont val="Calibri"/>
      </rPr>
      <t>Set Allow User Domain Objects in These Libraries</t>
    </r>
  </si>
  <si>
    <r>
      <rPr>
        <sz val="11"/>
        <color rgb="FF000000"/>
        <rFont val="Calibri"/>
      </rPr>
      <t>Set the following system value to QTEMP:</t>
    </r>
    <r>
      <rPr>
        <sz val="11"/>
        <color rgb="FF000000"/>
        <rFont val="Calibri"/>
      </rPr>
      <t xml:space="preserve">
</t>
    </r>
    <r>
      <rPr>
        <sz val="11"/>
        <color rgb="FF000000"/>
        <rFont val="Calibri"/>
      </rPr>
      <t>QALWUSRDMN</t>
    </r>
    <r>
      <rPr>
        <sz val="11"/>
        <color rgb="FF000000"/>
        <rFont val="Calibri"/>
      </rPr>
      <t xml:space="preserve">
</t>
    </r>
    <r>
      <rPr>
        <sz val="11"/>
        <color rgb="FF000000"/>
        <rFont val="Calibri"/>
      </rPr>
      <t>CHGSYSVAL   SYSVAL(QALWUSRDMN)  VALUE('QTEMP')</t>
    </r>
  </si>
  <si>
    <r>
      <rPr>
        <sz val="11"/>
        <color rgb="FF000000"/>
        <rFont val="Calibri"/>
      </rPr>
      <t>This specifies the names of the libraries that can contain the *USRSPC (user space), *USRIDX (user index), and *USRQ (user queue) type objects. In our environment many vendor applications are making use of USRxx objects in numerous and changing libraries. This increases the complexity of restricting this system value to specific libraries without creating a threat to legitimate operations.</t>
    </r>
    <r>
      <rPr>
        <sz val="11"/>
        <color rgb="FF000000"/>
        <rFont val="Calibri"/>
      </rPr>
      <t xml:space="preserve">
</t>
    </r>
    <r>
      <rPr>
        <sz val="11"/>
        <color rgb="FF000000"/>
        <rFont val="Calibri"/>
      </rPr>
      <t>In addition, the value of *ALL is generally acceptable for any system that does not need to comply with DoD C2 level security specifications. In addition, the probability of damaging events is low if object authority and application behavior is controlled appropriately.  This is the shipped value.</t>
    </r>
  </si>
  <si>
    <r>
      <rPr>
        <sz val="11"/>
        <color rgb="FF000000"/>
        <rFont val="Calibri"/>
      </rPr>
      <t>Systems with high security requirements require the restriction of user *USRSPC, *USRIDX, *USRQ objects. The system cannot audit the movement of information to and from user domain objects. The restriction does not apply to user domain objects of type program (*PGM), server program (*SRVPGM), and SQL packages (*SQLPKG).</t>
    </r>
  </si>
  <si>
    <r>
      <rPr>
        <sz val="11"/>
        <color rgb="FF000000"/>
        <rFont val="Calibri"/>
      </rPr>
      <t>DSPSYSVAL   SYSVAL(QALWUSRDMN)</t>
    </r>
  </si>
  <si>
    <t>5.1.2.3</t>
  </si>
  <si>
    <r>
      <rPr>
        <sz val="11"/>
        <color rgb="FF000000"/>
        <rFont val="Calibri"/>
      </rPr>
      <t>Set the following system value to *OBJAUD, *AUDLVL :</t>
    </r>
    <r>
      <rPr>
        <sz val="11"/>
        <color rgb="FF000000"/>
        <rFont val="Calibri"/>
      </rPr>
      <t xml:space="preserve">
</t>
    </r>
    <r>
      <rPr>
        <sz val="11"/>
        <color rgb="FF000000"/>
        <rFont val="Calibri"/>
      </rPr>
      <t>QAUDCTL</t>
    </r>
    <r>
      <rPr>
        <sz val="11"/>
        <color rgb="FF000000"/>
        <rFont val="Calibri"/>
      </rPr>
      <t xml:space="preserve">
</t>
    </r>
    <r>
      <rPr>
        <sz val="11"/>
        <color rgb="FF000000"/>
        <rFont val="Calibri"/>
      </rPr>
      <t>CHGSYSVAL   SYSVAL(QAUDCTL)  VALUE('*OBJAUD *AUDLVL')</t>
    </r>
  </si>
  <si>
    <t>5.1.2.4</t>
  </si>
  <si>
    <r>
      <rPr>
        <sz val="11"/>
        <color rgb="FF000000"/>
        <rFont val="Calibri"/>
      </rPr>
      <t>Set the following system value to *PWRDWNSYS:</t>
    </r>
    <r>
      <rPr>
        <sz val="11"/>
        <color rgb="FF000000"/>
        <rFont val="Calibri"/>
      </rPr>
      <t xml:space="preserve">
</t>
    </r>
    <r>
      <rPr>
        <sz val="11"/>
        <color rgb="FF000000"/>
        <rFont val="Calibri"/>
      </rPr>
      <t>QAUDENDACN</t>
    </r>
    <r>
      <rPr>
        <sz val="11"/>
        <color rgb="FF000000"/>
        <rFont val="Calibri"/>
      </rPr>
      <t xml:space="preserve">
</t>
    </r>
    <r>
      <rPr>
        <sz val="11"/>
        <color rgb="FF000000"/>
        <rFont val="Calibri"/>
      </rPr>
      <t>CHGSYSVAL   SYSVAL(QAUDENDACN)  VALUE('*PWRDWNSYS')</t>
    </r>
  </si>
  <si>
    <t>5.1.2.5</t>
  </si>
  <si>
    <r>
      <rPr>
        <sz val="11"/>
        <color rgb="FF000000"/>
        <rFont val="Calibri"/>
      </rPr>
      <t>Set the following system value to "1":</t>
    </r>
    <r>
      <rPr>
        <sz val="11"/>
        <color rgb="FF000000"/>
        <rFont val="Calibri"/>
      </rPr>
      <t xml:space="preserve">
</t>
    </r>
    <r>
      <rPr>
        <sz val="11"/>
        <color rgb="FF000000"/>
        <rFont val="Calibri"/>
      </rPr>
      <t>QAUDFRCLVL</t>
    </r>
    <r>
      <rPr>
        <sz val="11"/>
        <color rgb="FF000000"/>
        <rFont val="Calibri"/>
      </rPr>
      <t xml:space="preserve">
</t>
    </r>
    <r>
      <rPr>
        <sz val="11"/>
        <color rgb="FF000000"/>
        <rFont val="Calibri"/>
      </rPr>
      <t>CHGSYSVAL   SYSVAL(QAUDFRCLVL)  VALUE(1)</t>
    </r>
  </si>
  <si>
    <r>
      <rPr>
        <sz val="11"/>
        <color rgb="FF000000"/>
        <rFont val="Calibri"/>
      </rPr>
      <t>if your installation requires that no audit entries be lost when your system ends abnormally, you must specify 1. Specifying 1 might impair performance.</t>
    </r>
  </si>
  <si>
    <t>5.1.2.6</t>
  </si>
  <si>
    <r>
      <rPr>
        <sz val="11"/>
        <color rgb="FF000000"/>
        <rFont val="Calibri"/>
      </rPr>
      <t>Set the following system value to "0":</t>
    </r>
    <r>
      <rPr>
        <sz val="11"/>
        <color rgb="FF000000"/>
        <rFont val="Calibri"/>
      </rPr>
      <t xml:space="preserve">
</t>
    </r>
    <r>
      <rPr>
        <sz val="11"/>
        <color rgb="FF000000"/>
        <rFont val="Calibri"/>
      </rPr>
      <t>QAUTOVRT</t>
    </r>
    <r>
      <rPr>
        <sz val="11"/>
        <color rgb="FF000000"/>
        <rFont val="Calibri"/>
      </rPr>
      <t xml:space="preserve">
</t>
    </r>
    <r>
      <rPr>
        <sz val="11"/>
        <color rgb="FF000000"/>
        <rFont val="Calibri"/>
      </rPr>
      <t>CHGSYSVAL   SYSVAL(QAUTOVRT)  VALUE(0)</t>
    </r>
  </si>
  <si>
    <r>
      <rPr>
        <sz val="11"/>
        <color rgb="FF000000"/>
        <rFont val="Calibri"/>
      </rPr>
      <t>Determines whether automatic device creation is allowed and if so, how many devices can be configured automatically.  32500 is the maximum numerical value that can be set for this system value and is both sufficient to support the needs of the business and not too large to represent a denial of service exposure since it represents a finite limit.</t>
    </r>
  </si>
  <si>
    <r>
      <rPr>
        <sz val="11"/>
        <color rgb="FF000000"/>
        <rFont val="Calibri"/>
      </rPr>
      <t>Users are able to break into your system more easily using pass-through or telnet if you allow the system to automatically configure virtual devices. A user that is attempting to break in has a limited number of attempts at each virtual device without automatic configuration.</t>
    </r>
  </si>
  <si>
    <t>5.1.2.7</t>
  </si>
  <si>
    <r>
      <rPr>
        <sz val="11"/>
        <color rgb="FF000000"/>
        <rFont val="Calibri"/>
      </rPr>
      <t>Set the following system value to *EXCLUDE:</t>
    </r>
    <r>
      <rPr>
        <sz val="11"/>
        <color rgb="FF000000"/>
        <rFont val="Calibri"/>
      </rPr>
      <t xml:space="preserve">
</t>
    </r>
    <r>
      <rPr>
        <sz val="11"/>
        <color rgb="FF000000"/>
        <rFont val="Calibri"/>
      </rPr>
      <t>QCRTAUT</t>
    </r>
    <r>
      <rPr>
        <sz val="11"/>
        <color rgb="FF000000"/>
        <rFont val="Calibri"/>
      </rPr>
      <t xml:space="preserve">
</t>
    </r>
    <r>
      <rPr>
        <sz val="11"/>
        <color rgb="FF000000"/>
        <rFont val="Calibri"/>
      </rPr>
      <t>CHGSYSVAL   SYSVAL(QCRTAUT)  VALUE('*EXCLUDE')</t>
    </r>
  </si>
  <si>
    <r>
      <rPr>
        <sz val="11"/>
        <color rgb="FF000000"/>
        <rFont val="Calibri"/>
      </rPr>
      <t>Specifies the default public authority.</t>
    </r>
    <r>
      <rPr>
        <sz val="11"/>
        <color rgb="FF000000"/>
        <rFont val="Calibri"/>
      </rPr>
      <t xml:space="preserve">
</t>
    </r>
    <r>
      <rPr>
        <sz val="11"/>
        <color rgb="FF000000"/>
        <rFont val="Calibri"/>
      </rPr>
      <t>Sets *EXCLUDE as the default public authority for new objects created in libraries that do not have a CRTAUT value specified.</t>
    </r>
  </si>
  <si>
    <t>5.1.2.8</t>
  </si>
  <si>
    <r>
      <rPr>
        <sz val="11"/>
        <rFont val="Calibri"/>
      </rPr>
      <t>Set Create Object Audit Level</t>
    </r>
  </si>
  <si>
    <r>
      <rPr>
        <sz val="11"/>
        <color rgb="FF000000"/>
        <rFont val="Calibri"/>
      </rPr>
      <t>Set the following system value to *ALL:</t>
    </r>
    <r>
      <rPr>
        <sz val="11"/>
        <color rgb="FF000000"/>
        <rFont val="Calibri"/>
      </rPr>
      <t xml:space="preserve">
</t>
    </r>
    <r>
      <rPr>
        <sz val="11"/>
        <color rgb="FF000000"/>
        <rFont val="Calibri"/>
      </rPr>
      <t>QCRTOBJAUD</t>
    </r>
    <r>
      <rPr>
        <sz val="11"/>
        <color rgb="FF000000"/>
        <rFont val="Calibri"/>
      </rPr>
      <t xml:space="preserve">
</t>
    </r>
    <r>
      <rPr>
        <sz val="11"/>
        <color rgb="FF000000"/>
        <rFont val="Calibri"/>
      </rPr>
      <t>CHGSYSVAL   SYSVAL(QCRTOBJAUD)  VALUE('*ALL')</t>
    </r>
  </si>
  <si>
    <r>
      <rPr>
        <sz val="11"/>
        <color rgb="FF000000"/>
        <rFont val="Calibri"/>
      </rPr>
      <t>Determines the default object auditing level for new objects.</t>
    </r>
    <r>
      <rPr>
        <sz val="11"/>
        <color rgb="FF000000"/>
        <rFont val="Calibri"/>
      </rPr>
      <t xml:space="preserve">
</t>
    </r>
    <r>
      <rPr>
        <sz val="11"/>
        <color rgb="FF000000"/>
        <rFont val="Calibri"/>
      </rPr>
      <t>An audit record is written for any security relevant action that affects the read or change of all newly created objects.</t>
    </r>
  </si>
  <si>
    <r>
      <rPr>
        <sz val="11"/>
        <color rgb="FF000000"/>
        <rFont val="Calibri"/>
      </rPr>
      <t>DSPSYSVAL   SYSVAL(QCRTOBJAUD)</t>
    </r>
  </si>
  <si>
    <t>5.1.2.9</t>
  </si>
  <si>
    <r>
      <rPr>
        <sz val="11"/>
        <color rgb="FF000000"/>
        <rFont val="Calibri"/>
      </rPr>
      <t>Set the following system value to "15" (Times out disconnected jobs after 15 minutes):</t>
    </r>
    <r>
      <rPr>
        <sz val="11"/>
        <color rgb="FF000000"/>
        <rFont val="Calibri"/>
      </rPr>
      <t xml:space="preserve">
</t>
    </r>
    <r>
      <rPr>
        <sz val="11"/>
        <color rgb="FF000000"/>
        <rFont val="Calibri"/>
      </rPr>
      <t>QDSCJOBITV</t>
    </r>
    <r>
      <rPr>
        <sz val="11"/>
        <color rgb="FF000000"/>
        <rFont val="Calibri"/>
      </rPr>
      <t xml:space="preserve">
</t>
    </r>
    <r>
      <rPr>
        <sz val="11"/>
        <color rgb="FF000000"/>
        <rFont val="Calibri"/>
      </rPr>
      <t>CHGSYSVAL   SYSVAL(QDSCJOBITV)  VALUE('15')</t>
    </r>
  </si>
  <si>
    <t>5.1.2.10</t>
  </si>
  <si>
    <r>
      <rPr>
        <sz val="11"/>
        <color rgb="FF000000"/>
        <rFont val="Calibri"/>
      </rPr>
      <t>Set the following system value to "7":</t>
    </r>
    <r>
      <rPr>
        <sz val="11"/>
        <color rgb="FF000000"/>
        <rFont val="Calibri"/>
      </rPr>
      <t xml:space="preserve">
</t>
    </r>
    <r>
      <rPr>
        <sz val="11"/>
        <color rgb="FF000000"/>
        <rFont val="Calibri"/>
      </rPr>
      <t>QFRCCVNRST</t>
    </r>
    <r>
      <rPr>
        <sz val="11"/>
        <color rgb="FF000000"/>
        <rFont val="Calibri"/>
      </rPr>
      <t xml:space="preserve">
</t>
    </r>
    <r>
      <rPr>
        <sz val="11"/>
        <color rgb="FF000000"/>
        <rFont val="Calibri"/>
      </rPr>
      <t>CHGSYSVAL   SYSVAL(QFRCCVNRST)  VALUE('7')</t>
    </r>
  </si>
  <si>
    <r>
      <rPr>
        <sz val="11"/>
        <color rgb="FF000000"/>
        <rFont val="Calibri"/>
      </rPr>
      <t>Determines under what conditions objects will be forced to convert when they are being restored to the system.  When an object is translated it is recompiled using a trusted translator guaranteed not to circumvent the integrity of the system. (See also QALWOBJRST &amp; QVFYOBJRST, 2.1.2.1 and 2.1.2.31)</t>
    </r>
    <r>
      <rPr>
        <sz val="11"/>
        <color rgb="FF000000"/>
        <rFont val="Calibri"/>
      </rPr>
      <t xml:space="preserve">
</t>
    </r>
    <r>
      <rPr>
        <sz val="11"/>
        <color rgb="FF000000"/>
        <rFont val="Calibri"/>
      </rPr>
      <t>All objects will be converted.</t>
    </r>
  </si>
  <si>
    <t>5.1.2.11</t>
  </si>
  <si>
    <r>
      <rPr>
        <sz val="11"/>
        <color rgb="FF000000"/>
        <rFont val="Calibri"/>
      </rPr>
      <t>Set the following system value to "15" (The system times out inactive jobs after 15 minutes of inactivity):</t>
    </r>
    <r>
      <rPr>
        <sz val="11"/>
        <color rgb="FF000000"/>
        <rFont val="Calibri"/>
      </rPr>
      <t xml:space="preserve">
</t>
    </r>
    <r>
      <rPr>
        <sz val="11"/>
        <color rgb="FF000000"/>
        <rFont val="Calibri"/>
      </rPr>
      <t>QINACTITV</t>
    </r>
    <r>
      <rPr>
        <sz val="11"/>
        <color rgb="FF000000"/>
        <rFont val="Calibri"/>
      </rPr>
      <t xml:space="preserve">
</t>
    </r>
    <r>
      <rPr>
        <sz val="11"/>
        <color rgb="FF000000"/>
        <rFont val="Calibri"/>
      </rPr>
      <t>CHGSYSVAL   SYSVAL(QINACTITV)  VALUE('15')</t>
    </r>
  </si>
  <si>
    <t>5.1.2.12</t>
  </si>
  <si>
    <r>
      <rPr>
        <sz val="11"/>
        <color rgb="FF000000"/>
        <rFont val="Calibri"/>
      </rPr>
      <t>Set the following system value to *ENDJOB:</t>
    </r>
    <r>
      <rPr>
        <sz val="11"/>
        <color rgb="FF000000"/>
        <rFont val="Calibri"/>
      </rPr>
      <t xml:space="preserve">
</t>
    </r>
    <r>
      <rPr>
        <sz val="11"/>
        <color rgb="FF000000"/>
        <rFont val="Calibri"/>
      </rPr>
      <t>QINACTMSGQ</t>
    </r>
    <r>
      <rPr>
        <sz val="11"/>
        <color rgb="FF000000"/>
        <rFont val="Calibri"/>
      </rPr>
      <t xml:space="preserve">
</t>
    </r>
    <r>
      <rPr>
        <sz val="11"/>
        <color rgb="FF000000"/>
        <rFont val="Calibri"/>
      </rPr>
      <t>CHGSYSVAL   SYSVAL(QINACTMSGQ)  VALUE('*ENDJOB')</t>
    </r>
  </si>
  <si>
    <t>5.1.2.13</t>
  </si>
  <si>
    <r>
      <rPr>
        <sz val="11"/>
        <color rgb="FF000000"/>
        <rFont val="Calibri"/>
      </rPr>
      <t>Set the following system value to '1':</t>
    </r>
    <r>
      <rPr>
        <sz val="11"/>
        <color rgb="FF000000"/>
        <rFont val="Calibri"/>
      </rPr>
      <t xml:space="preserve">
</t>
    </r>
    <r>
      <rPr>
        <sz val="11"/>
        <color rgb="FF000000"/>
        <rFont val="Calibri"/>
      </rPr>
      <t>QLMTDEVSSN</t>
    </r>
    <r>
      <rPr>
        <sz val="11"/>
        <color rgb="FF000000"/>
        <rFont val="Calibri"/>
      </rPr>
      <t xml:space="preserve">
</t>
    </r>
    <r>
      <rPr>
        <sz val="11"/>
        <color rgb="FF000000"/>
        <rFont val="Calibri"/>
      </rPr>
      <t>CHGSYSVAL   SYSVAL(QLMTDEVSSN)  VALUE('1')</t>
    </r>
  </si>
  <si>
    <t>5.1.2.14</t>
  </si>
  <si>
    <r>
      <rPr>
        <sz val="11"/>
        <color rgb="FF000000"/>
        <rFont val="Calibri"/>
      </rPr>
      <t>Set the following system value to "1":</t>
    </r>
    <r>
      <rPr>
        <sz val="11"/>
        <color rgb="FF000000"/>
        <rFont val="Calibri"/>
      </rPr>
      <t xml:space="preserve">
</t>
    </r>
    <r>
      <rPr>
        <sz val="11"/>
        <color rgb="FF000000"/>
        <rFont val="Calibri"/>
      </rPr>
      <t>QLMTSECOFR</t>
    </r>
    <r>
      <rPr>
        <sz val="11"/>
        <color rgb="FF000000"/>
        <rFont val="Calibri"/>
      </rPr>
      <t xml:space="preserve">
</t>
    </r>
    <r>
      <rPr>
        <sz val="11"/>
        <color rgb="FF000000"/>
        <rFont val="Calibri"/>
      </rPr>
      <t>CHGSYSVAL   SYSVAL(QLMTSECOFR)  VALUE('1')</t>
    </r>
  </si>
  <si>
    <r>
      <rPr>
        <sz val="11"/>
        <color rgb="FF000000"/>
        <rFont val="Calibri"/>
      </rPr>
      <t>If the value of QLMTSECOFR is set to a value of 1, a user with *ALLOBJ or *SERVICE special authority can sign on at a workstation only if that user is specifically authorized (that is, given *CHANGE authority) to the workstation or if user profile QSECOFR is authorized (given *CHANGE authority) to the workstation. This authority cannot come from public authority.</t>
    </r>
  </si>
  <si>
    <t>5.1.2.15</t>
  </si>
  <si>
    <r>
      <rPr>
        <sz val="11"/>
        <color rgb="FF000000"/>
        <rFont val="Calibri"/>
      </rPr>
      <t>Set the following system value to "3":</t>
    </r>
    <r>
      <rPr>
        <sz val="11"/>
        <color rgb="FF000000"/>
        <rFont val="Calibri"/>
      </rPr>
      <t xml:space="preserve">
</t>
    </r>
    <r>
      <rPr>
        <sz val="11"/>
        <color rgb="FF000000"/>
        <rFont val="Calibri"/>
      </rPr>
      <t>QMAXSGNACN</t>
    </r>
    <r>
      <rPr>
        <sz val="11"/>
        <color rgb="FF000000"/>
        <rFont val="Calibri"/>
      </rPr>
      <t xml:space="preserve">
</t>
    </r>
    <r>
      <rPr>
        <sz val="11"/>
        <color rgb="FF000000"/>
        <rFont val="Calibri"/>
      </rPr>
      <t>CHGSYSVAL   SYSVAL(QMAXSGNACN)  VALUE('3')</t>
    </r>
  </si>
  <si>
    <r>
      <rPr>
        <sz val="11"/>
        <color rgb="FF000000"/>
        <rFont val="Calibri"/>
      </rPr>
      <t>Determines the action the system takes when a user reaches the maximum number of sign-on attempts.</t>
    </r>
    <r>
      <rPr>
        <sz val="11"/>
        <color rgb="FF000000"/>
        <rFont val="Calibri"/>
      </rPr>
      <t xml:space="preserve">
</t>
    </r>
    <r>
      <rPr>
        <sz val="11"/>
        <color rgb="FF000000"/>
        <rFont val="Calibri"/>
      </rPr>
      <t>Disables the user profile and device when the maximum sign-on limit is reached.</t>
    </r>
  </si>
  <si>
    <t>5.1.2.16</t>
  </si>
  <si>
    <r>
      <rPr>
        <sz val="11"/>
        <color rgb="FF000000"/>
        <rFont val="Calibri"/>
      </rPr>
      <t>Set the following system value to "3":</t>
    </r>
    <r>
      <rPr>
        <sz val="11"/>
        <color rgb="FF000000"/>
        <rFont val="Calibri"/>
      </rPr>
      <t xml:space="preserve">
</t>
    </r>
    <r>
      <rPr>
        <sz val="11"/>
        <color rgb="FF000000"/>
        <rFont val="Calibri"/>
      </rPr>
      <t>QMAXSIGN</t>
    </r>
    <r>
      <rPr>
        <sz val="11"/>
        <color rgb="FF000000"/>
        <rFont val="Calibri"/>
      </rPr>
      <t xml:space="preserve">
</t>
    </r>
    <r>
      <rPr>
        <sz val="11"/>
        <color rgb="FF000000"/>
        <rFont val="Calibri"/>
      </rPr>
      <t>CHGSYSVAL   SYSVAL(QMAXSIGN)  VALUE('3')</t>
    </r>
  </si>
  <si>
    <t>5.1.2.17</t>
  </si>
  <si>
    <r>
      <rPr>
        <sz val="11"/>
        <color rgb="FF000000"/>
        <rFont val="Calibri"/>
      </rPr>
      <t>Set the following system value to "99":</t>
    </r>
    <r>
      <rPr>
        <sz val="11"/>
        <color rgb="FF000000"/>
        <rFont val="Calibri"/>
      </rPr>
      <t xml:space="preserve">
</t>
    </r>
    <r>
      <rPr>
        <sz val="11"/>
        <color rgb="FF000000"/>
        <rFont val="Calibri"/>
      </rPr>
      <t>QPWDCHGBLK</t>
    </r>
    <r>
      <rPr>
        <sz val="11"/>
        <color rgb="FF000000"/>
        <rFont val="Calibri"/>
      </rPr>
      <t xml:space="preserve">
</t>
    </r>
    <r>
      <rPr>
        <sz val="11"/>
        <color rgb="FF000000"/>
        <rFont val="Calibri"/>
      </rPr>
      <t>CHGSYSVAL   SYSVAL(QPWDCHGBLK)  VALUE('99')</t>
    </r>
  </si>
  <si>
    <t>5.1.2.18</t>
  </si>
  <si>
    <r>
      <rPr>
        <sz val="11"/>
        <color rgb="FF000000"/>
        <rFont val="Calibri"/>
      </rPr>
      <t>Set the following system value to "365":</t>
    </r>
    <r>
      <rPr>
        <sz val="11"/>
        <color rgb="FF000000"/>
        <rFont val="Calibri"/>
      </rPr>
      <t xml:space="preserve">
</t>
    </r>
    <r>
      <rPr>
        <sz val="11"/>
        <color rgb="FF000000"/>
        <rFont val="Calibri"/>
      </rPr>
      <t>QPWDEXPITV</t>
    </r>
    <r>
      <rPr>
        <sz val="11"/>
        <color rgb="FF000000"/>
        <rFont val="Calibri"/>
      </rPr>
      <t xml:space="preserve">
</t>
    </r>
    <r>
      <rPr>
        <sz val="11"/>
        <color rgb="FF000000"/>
        <rFont val="Calibri"/>
      </rPr>
      <t>CHGSYSVAL SYSVAL(QPWDEXPITV) VALUE('365')</t>
    </r>
  </si>
  <si>
    <r>
      <rPr>
        <sz val="11"/>
        <color rgb="FF000000"/>
        <rFont val="Calibri"/>
      </rPr>
      <t>Determines the maximum number of days a password is valid from 1 to 366 or *NOMAX. Note that service accounts may have their PWDEXPITV set to *NOMAX on the user profile whereas standard user profiles should be set to *SYSVAL.</t>
    </r>
    <r>
      <rPr>
        <sz val="11"/>
        <color rgb="FF000000"/>
        <rFont val="Calibri"/>
      </rPr>
      <t xml:space="preserve">
</t>
    </r>
    <r>
      <rPr>
        <sz val="11"/>
        <color rgb="FF000000"/>
        <rFont val="Calibri"/>
      </rPr>
      <t>Numerous studies had found that excessive password expiration requirements do more harm than good, because these requirements make users select predictable passwords, composed of sequential words and numbers that are closely related to each other. Instead, longer passphrases that do not expire frequently promote better composition, strength, and create better secrets that are harder to crack.</t>
    </r>
    <r>
      <rPr>
        <sz val="11"/>
        <color rgb="FF000000"/>
        <rFont val="Calibri"/>
      </rPr>
      <t xml:space="preserve">
</t>
    </r>
    <r>
      <rPr>
        <sz val="11"/>
        <color rgb="FF000000"/>
        <rFont val="Calibri"/>
      </rPr>
      <t>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b/>
        <sz val="11"/>
        <color rgb="FF000000"/>
        <rFont val="Calibri"/>
      </rPr>
      <t>NOTE: Longer password expiry intervals should only be implemented in conjunction with a longer password/passphrase minimum length of 14 characters. See (L2) Set Password Level (QPWDLVL) and (L2) Set Password Rules (QPWDRULES) for additional information.</t>
    </r>
  </si>
  <si>
    <t>5.1.2.19</t>
  </si>
  <si>
    <r>
      <rPr>
        <sz val="11"/>
        <color rgb="FF000000"/>
        <rFont val="Calibri"/>
      </rPr>
      <t>Set the following system value to "1":</t>
    </r>
    <r>
      <rPr>
        <sz val="11"/>
        <color rgb="FF000000"/>
        <rFont val="Calibri"/>
      </rPr>
      <t xml:space="preserve">
</t>
    </r>
    <r>
      <rPr>
        <sz val="11"/>
        <color rgb="FF000000"/>
        <rFont val="Calibri"/>
      </rPr>
      <t>QPWDRQDDIF</t>
    </r>
    <r>
      <rPr>
        <sz val="11"/>
        <color rgb="FF000000"/>
        <rFont val="Calibri"/>
      </rPr>
      <t xml:space="preserve">
</t>
    </r>
    <r>
      <rPr>
        <sz val="11"/>
        <color rgb="FF000000"/>
        <rFont val="Calibri"/>
      </rPr>
      <t>CHGSYSVAL SYSVAL(QPWDRQDDIF) VALUE('1')</t>
    </r>
  </si>
  <si>
    <r>
      <rPr>
        <sz val="11"/>
        <color rgb="FF000000"/>
        <rFont val="Calibri"/>
      </rPr>
      <t>Specifies a code that determines how many of the most recent prior passwords are not allowed.</t>
    </r>
  </si>
  <si>
    <r>
      <rPr>
        <sz val="11"/>
        <color rgb="FF000000"/>
        <rFont val="Calibri"/>
      </rPr>
      <t>DSPSYSVAL SYSVAL(QPWDRQDDIF)</t>
    </r>
  </si>
  <si>
    <t>5.1.2.20</t>
  </si>
  <si>
    <r>
      <rPr>
        <sz val="11"/>
        <color rgb="FF000000"/>
        <rFont val="Calibri"/>
      </rPr>
      <t>• CALL QCMD</t>
    </r>
    <r>
      <rPr>
        <sz val="11"/>
        <color rgb="FF000000"/>
        <rFont val="Calibri"/>
      </rPr>
      <t xml:space="preserve">
</t>
    </r>
    <r>
      <rPr>
        <sz val="11"/>
        <color rgb="FF000000"/>
        <rFont val="Calibri"/>
      </rPr>
      <t>• CHGSYSVAL SYSVAL(QPWDRULES) VALUE('*ALLCRTCHG *LMTPRFNAME *MAXLEN128 *MINLEN14 *REQANY3')</t>
    </r>
  </si>
  <si>
    <r>
      <rPr>
        <sz val="11"/>
        <color rgb="FF000000"/>
        <rFont val="Calibri"/>
      </rPr>
      <t>DSPSYSVAL SYSVAL(QPWDRULES)</t>
    </r>
  </si>
  <si>
    <t>5.1.2.21</t>
  </si>
  <si>
    <r>
      <rPr>
        <sz val="11"/>
        <rFont val="Calibri"/>
      </rPr>
      <t>Set Password Validation Program</t>
    </r>
  </si>
  <si>
    <r>
      <rPr>
        <sz val="11"/>
        <color rgb="FF000000"/>
        <rFont val="Calibri"/>
      </rPr>
      <t>To establish the recommended configuration, create a password validation program and set the following system value to either a value of the name of your program and library or *REGFAC:</t>
    </r>
    <r>
      <rPr>
        <sz val="11"/>
        <color rgb="FF000000"/>
        <rFont val="Calibri"/>
      </rPr>
      <t xml:space="preserve">
</t>
    </r>
    <r>
      <rPr>
        <sz val="11"/>
        <color rgb="FF000000"/>
        <rFont val="Calibri"/>
      </rPr>
      <t>QPWDVLDPGM</t>
    </r>
    <r>
      <rPr>
        <sz val="11"/>
        <color rgb="FF000000"/>
        <rFont val="Calibri"/>
      </rPr>
      <t xml:space="preserve">
</t>
    </r>
    <r>
      <rPr>
        <sz val="11"/>
        <color rgb="FF000000"/>
        <rFont val="Calibri"/>
      </rPr>
      <t>CHGSYSVAL SYSVAL(QPWDVLDPGM) VALUE(&lt;</t>
    </r>
    <r>
      <rPr>
        <i/>
        <sz val="11"/>
        <color rgb="FF000000"/>
        <rFont val="Calibri"/>
      </rPr>
      <t>pgmxxx    libxxx</t>
    </r>
    <r>
      <rPr>
        <sz val="11"/>
        <color rgb="FF000000"/>
        <rFont val="Calibri"/>
      </rPr>
      <t>&gt;)</t>
    </r>
    <r>
      <rPr>
        <sz val="11"/>
        <color rgb="FF000000"/>
        <rFont val="Calibri"/>
      </rPr>
      <t xml:space="preserve">
</t>
    </r>
    <r>
      <rPr>
        <sz val="11"/>
        <color rgb="FF000000"/>
        <rFont val="Calibri"/>
      </rPr>
      <t>Note that if using a value of *REGFAC, you must also register the program to the QIBM_QSY_VLD_PASSWRD exit point, format VLDP0200.</t>
    </r>
    <r>
      <rPr>
        <sz val="11"/>
        <color rgb="FF000000"/>
        <rFont val="Calibri"/>
      </rPr>
      <t xml:space="preserve">
</t>
    </r>
    <r>
      <rPr>
        <sz val="11"/>
        <color rgb="FF000000"/>
        <rFont val="Calibri"/>
      </rPr>
      <t>ADDEXITPGM EXITPNT(QIBM_QSY_VLD_PASSWRD) FORMAT(VLDP0200) PGMNBR(*HIGH) PGM(&lt;</t>
    </r>
    <r>
      <rPr>
        <i/>
        <sz val="11"/>
        <color rgb="FF000000"/>
        <rFont val="Calibri"/>
      </rPr>
      <t>libxxx/pgmxxx</t>
    </r>
    <r>
      <rPr>
        <sz val="11"/>
        <color rgb="FF000000"/>
        <rFont val="Calibri"/>
      </rPr>
      <t>&gt;)</t>
    </r>
    <r>
      <rPr>
        <sz val="11"/>
        <color rgb="FF000000"/>
        <rFont val="Calibri"/>
      </rPr>
      <t xml:space="preserve">
</t>
    </r>
    <r>
      <rPr>
        <sz val="11"/>
        <color rgb="FF000000"/>
        <rFont val="Calibri"/>
      </rPr>
      <t>See the References for additional information.</t>
    </r>
  </si>
  <si>
    <r>
      <rPr>
        <sz val="11"/>
        <color rgb="FF000000"/>
        <rFont val="Calibri"/>
      </rPr>
      <t>This provides the ability for a user-written program to do additional validation on passwords.</t>
    </r>
  </si>
  <si>
    <r>
      <rPr>
        <sz val="11"/>
        <color rgb="FF000000"/>
        <rFont val="Calibri"/>
      </rPr>
      <t>-  DSPSYSVAL SYSVAL(QPWDVLDPGM)</t>
    </r>
    <r>
      <rPr>
        <sz val="11"/>
        <color rgb="FF000000"/>
        <rFont val="Calibri"/>
      </rPr>
      <t xml:space="preserve">
</t>
    </r>
    <r>
      <rPr>
        <sz val="11"/>
        <color rgb="FF000000"/>
        <rFont val="Calibri"/>
      </rPr>
      <t>-  Ensure that the value specified the name of a Password Validation Program or *REGFAC.</t>
    </r>
  </si>
  <si>
    <t>5.1.2.22</t>
  </si>
  <si>
    <r>
      <rPr>
        <sz val="11"/>
        <color rgb="FF000000"/>
        <rFont val="Calibri"/>
      </rPr>
      <t>Set the following system value to "0":</t>
    </r>
    <r>
      <rPr>
        <sz val="11"/>
        <color rgb="FF000000"/>
        <rFont val="Calibri"/>
      </rPr>
      <t xml:space="preserve">
</t>
    </r>
    <r>
      <rPr>
        <sz val="11"/>
        <color rgb="FF000000"/>
        <rFont val="Calibri"/>
      </rPr>
      <t>QRETSVRSEC</t>
    </r>
    <r>
      <rPr>
        <sz val="11"/>
        <color rgb="FF000000"/>
        <rFont val="Calibri"/>
      </rPr>
      <t xml:space="preserve">
</t>
    </r>
    <r>
      <rPr>
        <sz val="11"/>
        <color rgb="FF000000"/>
        <rFont val="Calibri"/>
      </rPr>
      <t>CHGSYSVAL SYSVAL(QRETSVRSEC) VALUE('0')</t>
    </r>
  </si>
  <si>
    <r>
      <rPr>
        <sz val="11"/>
        <color rgb="FF000000"/>
        <rFont val="Calibri"/>
      </rPr>
      <t>Setting QRETSVRSEC to a value of 0 prevents the storage of decryptable authentication information associated with DDM/DRDA Server Authentication Lists, Validation Lists (*VLDL) and other types of decryptable authentication storage. This does not include the IBM i user profile password.</t>
    </r>
  </si>
  <si>
    <t>5.1.2.23</t>
  </si>
  <si>
    <r>
      <rPr>
        <sz val="11"/>
        <color rgb="FF000000"/>
        <rFont val="Calibri"/>
      </rPr>
      <t>Set the following system value to *FRCSIGNON:</t>
    </r>
    <r>
      <rPr>
        <sz val="11"/>
        <color rgb="FF000000"/>
        <rFont val="Calibri"/>
      </rPr>
      <t xml:space="preserve">
</t>
    </r>
    <r>
      <rPr>
        <sz val="11"/>
        <color rgb="FF000000"/>
        <rFont val="Calibri"/>
      </rPr>
      <t>QRMTSIGN</t>
    </r>
    <r>
      <rPr>
        <sz val="11"/>
        <color rgb="FF000000"/>
        <rFont val="Calibri"/>
      </rPr>
      <t xml:space="preserve">
</t>
    </r>
    <r>
      <rPr>
        <sz val="11"/>
        <color rgb="FF000000"/>
        <rFont val="Calibri"/>
      </rPr>
      <t>CHGSYSVAL SYSVAL(QRMTSIGN) VALUE('*FRCSIGNON')</t>
    </r>
  </si>
  <si>
    <r>
      <rPr>
        <sz val="11"/>
        <color rgb="FF000000"/>
        <rFont val="Calibri"/>
      </rPr>
      <t>DSPSYSVAL SYSVAL(QRMTSIGN)</t>
    </r>
  </si>
  <si>
    <t>5.1.2.24</t>
  </si>
  <si>
    <r>
      <rPr>
        <sz val="11"/>
        <color rgb="FF000000"/>
        <rFont val="Calibri"/>
      </rPr>
      <t>Set the following system value to "50":</t>
    </r>
    <r>
      <rPr>
        <sz val="11"/>
        <color rgb="FF000000"/>
        <rFont val="Calibri"/>
      </rPr>
      <t xml:space="preserve">
</t>
    </r>
    <r>
      <rPr>
        <sz val="11"/>
        <color rgb="FF000000"/>
        <rFont val="Calibri"/>
      </rPr>
      <t>QSECURITY</t>
    </r>
    <r>
      <rPr>
        <sz val="11"/>
        <color rgb="FF000000"/>
        <rFont val="Calibri"/>
      </rPr>
      <t xml:space="preserve">
</t>
    </r>
    <r>
      <rPr>
        <sz val="11"/>
        <color rgb="FF000000"/>
        <rFont val="Calibri"/>
      </rPr>
      <t>CHGSYSVAL SYSVAL(QSECURITY) VALUE('50')</t>
    </r>
  </si>
  <si>
    <r>
      <rPr>
        <sz val="11"/>
        <color rgb="FF000000"/>
        <rFont val="Calibri"/>
      </rPr>
      <t>DSPSYSVAL SYSVAL(QSECURITY)</t>
    </r>
  </si>
  <si>
    <t>5.1.2.25</t>
  </si>
  <si>
    <r>
      <rPr>
        <sz val="11"/>
        <color rgb="FF000000"/>
        <rFont val="Calibri"/>
      </rPr>
      <t>Set the following value to "0":</t>
    </r>
    <r>
      <rPr>
        <sz val="11"/>
        <color rgb="FF000000"/>
        <rFont val="Calibri"/>
      </rPr>
      <t xml:space="preserve">
</t>
    </r>
    <r>
      <rPr>
        <sz val="11"/>
        <color rgb="FF000000"/>
        <rFont val="Calibri"/>
      </rPr>
      <t>QSHRMEMCTL</t>
    </r>
    <r>
      <rPr>
        <sz val="11"/>
        <color rgb="FF000000"/>
        <rFont val="Calibri"/>
      </rPr>
      <t xml:space="preserve">
</t>
    </r>
    <r>
      <rPr>
        <sz val="11"/>
        <color rgb="FF000000"/>
        <rFont val="Calibri"/>
      </rPr>
      <t>CHGSYSVAL SYSVAL(QSHRMEMCTL) VALUE('0')</t>
    </r>
  </si>
  <si>
    <r>
      <rPr>
        <sz val="11"/>
        <color rgb="FF000000"/>
        <rFont val="Calibri"/>
      </rPr>
      <t>The Share Memory Control (QSHRMEMCTL) system value defines which users are allowed to use shared memory or mapped memory that has write capability.</t>
    </r>
  </si>
  <si>
    <r>
      <rPr>
        <sz val="11"/>
        <color rgb="FF000000"/>
        <rFont val="Calibri"/>
      </rPr>
      <t>DSPSYSVAL SYSVAL(QSHRMEMCTL)</t>
    </r>
  </si>
  <si>
    <t>5.1.2.26</t>
  </si>
  <si>
    <r>
      <rPr>
        <sz val="11"/>
        <color rgb="FF000000"/>
        <rFont val="Calibri"/>
      </rPr>
      <t>Set the following system value to "5":</t>
    </r>
    <r>
      <rPr>
        <sz val="11"/>
        <color rgb="FF000000"/>
        <rFont val="Calibri"/>
      </rPr>
      <t xml:space="preserve">
</t>
    </r>
    <r>
      <rPr>
        <sz val="11"/>
        <color rgb="FF000000"/>
        <rFont val="Calibri"/>
      </rPr>
      <t>QVFYOBJRST</t>
    </r>
    <r>
      <rPr>
        <sz val="11"/>
        <color rgb="FF000000"/>
        <rFont val="Calibri"/>
      </rPr>
      <t xml:space="preserve">
</t>
    </r>
    <r>
      <rPr>
        <sz val="11"/>
        <color rgb="FF000000"/>
        <rFont val="Calibri"/>
      </rPr>
      <t>CHGSYSVAL SYSVAL(QVFYOBJRST) VALUE('5')</t>
    </r>
  </si>
  <si>
    <r>
      <rPr>
        <sz val="11"/>
        <color rgb="FF000000"/>
        <rFont val="Calibri"/>
      </rPr>
      <t>Determines when signatures will be verified and if the object will be restored without a valid signature. (See also QALWOBJRST &amp; QFRCCVNRST, 2.1.2.1 and 2.1.2.10)</t>
    </r>
  </si>
  <si>
    <t>Network Services</t>
  </si>
  <si>
    <t>5.2.1</t>
  </si>
  <si>
    <r>
      <rPr>
        <sz val="11"/>
        <rFont val="Calibri"/>
      </rPr>
      <t>Network Attribute JOBACN (Network Job Action)</t>
    </r>
  </si>
  <si>
    <r>
      <rPr>
        <sz val="11"/>
        <color rgb="FF000000"/>
        <rFont val="Calibri"/>
      </rPr>
      <t>To establish the recommended configuration, change the Network Attribute JOBACN to *REJECT:</t>
    </r>
    <r>
      <rPr>
        <sz val="11"/>
        <color rgb="FF000000"/>
        <rFont val="Calibri"/>
      </rPr>
      <t xml:space="preserve">
</t>
    </r>
    <r>
      <rPr>
        <sz val="11"/>
        <color rgb="FF000000"/>
        <rFont val="Calibri"/>
      </rPr>
      <t>CHGNETA JOBACN(*REJECT)</t>
    </r>
  </si>
  <si>
    <r>
      <rPr>
        <sz val="11"/>
        <color rgb="FF000000"/>
        <rFont val="Calibri"/>
      </rPr>
      <t>The JOBACN network attribute determines how the system processes incoming requests to run jobs.</t>
    </r>
    <r>
      <rPr>
        <sz val="11"/>
        <color rgb="FF000000"/>
        <rFont val="Calibri"/>
      </rPr>
      <t xml:space="preserve">
</t>
    </r>
    <r>
      <rPr>
        <sz val="11"/>
        <color rgb="FF000000"/>
        <rFont val="Calibri"/>
      </rPr>
      <t>The values for JOBACN are:</t>
    </r>
    <r>
      <rPr>
        <sz val="11"/>
        <color rgb="FF000000"/>
        <rFont val="Calibri"/>
      </rPr>
      <t xml:space="preserve">
</t>
    </r>
    <r>
      <rPr>
        <sz val="11"/>
        <color rgb="FF000000"/>
        <rFont val="Calibri"/>
      </rPr>
      <t>-  *FILE: The input stream is filed in the queue of network files for the recipient. An authorized user may then view, delete, receive, or submit the job stream.</t>
    </r>
    <r>
      <rPr>
        <sz val="11"/>
        <color rgb="FF000000"/>
        <rFont val="Calibri"/>
      </rPr>
      <t xml:space="preserve">
</t>
    </r>
    <r>
      <rPr>
        <sz val="11"/>
        <color rgb="FF000000"/>
        <rFont val="Calibri"/>
      </rPr>
      <t>-  *SEARCH: The table of network job entries is searched to determine the action to take for the input job stream.</t>
    </r>
    <r>
      <rPr>
        <sz val="11"/>
        <color rgb="FF000000"/>
        <rFont val="Calibri"/>
      </rPr>
      <t xml:space="preserve">
</t>
    </r>
    <r>
      <rPr>
        <sz val="11"/>
        <color rgb="FF000000"/>
        <rFont val="Calibri"/>
      </rPr>
      <t>-  *REJECT: The input job stream is rejected by the system. This allows the target to secure itself from input streams received through the network.</t>
    </r>
    <r>
      <rPr>
        <sz val="11"/>
        <color rgb="FF000000"/>
        <rFont val="Calibri"/>
      </rPr>
      <t xml:space="preserve">
</t>
    </r>
    <r>
      <rPr>
        <sz val="11"/>
        <color rgb="FF000000"/>
        <rFont val="Calibri"/>
      </rPr>
      <t>The JOBACN value should be set to *REJECT to secure your system from job streams received through the network.</t>
    </r>
  </si>
  <si>
    <r>
      <rPr>
        <sz val="11"/>
        <color rgb="FF000000"/>
        <rFont val="Calibri"/>
      </rPr>
      <t>Changing Network Attribute JOBACN to *REJECT may disable SNA network job streams from entering your system without proper credentialed authentication.</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</si>
  <si>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JOB_ACTION FROM QSYS2/NET_ATTR</t>
    </r>
    <r>
      <rPr>
        <sz val="11"/>
        <color rgb="FF000000"/>
        <rFont val="Calibri"/>
      </rPr>
      <t xml:space="preserve">
</t>
    </r>
    <r>
      <rPr>
        <sz val="11"/>
        <color rgb="FF000000"/>
        <rFont val="Calibri"/>
      </rPr>
      <t>Verify that the value for Job action is set to *REJECT.</t>
    </r>
  </si>
  <si>
    <t>5.2.2</t>
  </si>
  <si>
    <r>
      <rPr>
        <sz val="11"/>
        <rFont val="Calibri"/>
      </rPr>
      <t>DDM Remote Configuration List (SNA) Attributes</t>
    </r>
  </si>
  <si>
    <r>
      <rPr>
        <sz val="11"/>
        <color rgb="FF000000"/>
        <rFont val="Calibri"/>
      </rPr>
      <t>To establish the recommended configuration, change all Remote Location Secure Loc parameters to *VFYENCPWD.</t>
    </r>
    <r>
      <rPr>
        <sz val="11"/>
        <color rgb="FF000000"/>
        <rFont val="Calibri"/>
      </rPr>
      <t xml:space="preserve">
</t>
    </r>
    <r>
      <rPr>
        <sz val="11"/>
        <color rgb="FF000000"/>
        <rFont val="Calibri"/>
      </rPr>
      <t>WRKCFGL CFGL(QAPPNRMT)</t>
    </r>
    <r>
      <rPr>
        <sz val="11"/>
        <color rgb="FF000000"/>
        <rFont val="Calibri"/>
      </rPr>
      <t xml:space="preserve">
</t>
    </r>
    <r>
      <rPr>
        <sz val="11"/>
        <color rgb="FF000000"/>
        <rFont val="Calibri"/>
      </rPr>
      <t>Select 2 to change the QAPPNRMT Configuration List</t>
    </r>
    <r>
      <rPr>
        <sz val="11"/>
        <color rgb="FF000000"/>
        <rFont val="Calibri"/>
      </rPr>
      <t xml:space="preserve">
</t>
    </r>
    <r>
      <rPr>
        <sz val="11"/>
        <color rgb="FF000000"/>
        <rFont val="Calibri"/>
      </rPr>
      <t>Change all Secure Loc parameters to *VFYENCPWD</t>
    </r>
  </si>
  <si>
    <r>
      <rPr>
        <sz val="11"/>
        <color rgb="FF000000"/>
        <rFont val="Calibri"/>
      </rPr>
      <t>The Secure Location (SECURELOC) defines how security information is handled for program start requests received from remote system.  Setting SECURELOC to a value of *NO specifies that the local system is not a secure system.</t>
    </r>
    <r>
      <rPr>
        <sz val="11"/>
        <color rgb="FF000000"/>
        <rFont val="Calibri"/>
      </rPr>
      <t xml:space="preserve">
</t>
    </r>
    <r>
      <rPr>
        <sz val="11"/>
        <color rgb="FF000000"/>
        <rFont val="Calibri"/>
      </rPr>
      <t>All DDM Remote Configuration List entries shall specify *VFYENCPWD for the Secure Location (SECURELOC) parameter. *VFYENCPWD requires the same user ID and password on each source and target system.</t>
    </r>
  </si>
  <si>
    <r>
      <rPr>
        <sz val="11"/>
        <color rgb="FF000000"/>
        <rFont val="Calibri"/>
      </rPr>
      <t>Shared (non-unique) accounts in an APPN network may be impacted.</t>
    </r>
  </si>
  <si>
    <r>
      <rPr>
        <sz val="11"/>
        <color rgb="FF000000"/>
        <rFont val="Calibri"/>
      </rPr>
      <t>• DSPCFGL CFGL(QAPPNRMT)</t>
    </r>
    <r>
      <rPr>
        <sz val="11"/>
        <color rgb="FF000000"/>
        <rFont val="Calibri"/>
      </rPr>
      <t xml:space="preserve">
</t>
    </r>
    <r>
      <rPr>
        <sz val="11"/>
        <color rgb="FF000000"/>
        <rFont val="Calibri"/>
      </rPr>
      <t>-Note that if you receive the message “Configuration list QAPPNRMT not found”, this indicates that yoursystem is not configured for DDM over SNA and this setting is irrelevant.</t>
    </r>
    <r>
      <rPr>
        <sz val="11"/>
        <color rgb="FF000000"/>
        <rFont val="Calibri"/>
      </rPr>
      <t xml:space="preserve">
</t>
    </r>
    <r>
      <rPr>
        <sz val="11"/>
        <color rgb="FF000000"/>
        <rFont val="Calibri"/>
      </rPr>
      <t>• Ensure that all Secure Loc parameters = *VFYENCPWD.</t>
    </r>
  </si>
  <si>
    <t>5.2.3</t>
  </si>
  <si>
    <r>
      <rPr>
        <sz val="11"/>
        <rFont val="Calibri"/>
      </rPr>
      <t>DDM TCP/IP Attributes</t>
    </r>
  </si>
  <si>
    <r>
      <rPr>
        <sz val="11"/>
        <color rgb="FF000000"/>
        <rFont val="Calibri"/>
      </rPr>
      <t>CHGDDMTCPA AUTOSTART(*YES) PWDRQD(*USRENCPWD) ENCALG(*AES)</t>
    </r>
  </si>
  <si>
    <r>
      <rPr>
        <sz val="11"/>
        <color rgb="FF000000"/>
        <rFont val="Calibri"/>
      </rPr>
      <t>The default setting for the DDM server has a default security of *USRIDPWD which allows clear-text password. Allowing the use of clear-text passwords permits credentials to be intercepted over the network by sniffers, packet monitoring and communication trace tools which could easily lead to unauthorized access to system resources. A setting lower than *USRIDPWD including values of *YES, *VLDONLY or *USRID does not require a password on a DDM Connection request allowing un-authenticated access to system resources possibly with elevated privileges.</t>
    </r>
    <r>
      <rPr>
        <sz val="11"/>
        <color rgb="FF000000"/>
        <rFont val="Calibri"/>
      </rPr>
      <t xml:space="preserve">
</t>
    </r>
    <r>
      <rPr>
        <sz val="11"/>
        <color rgb="FF000000"/>
        <rFont val="Calibri"/>
      </rPr>
      <t>Additionally, to encrypt sensitive data in transit, ensure that all *IP Type Relational Data Base Directory Entries specify Secure Connection (SECCNN) *SSL. See the following link for additional information:</t>
    </r>
    <r>
      <rPr>
        <sz val="11"/>
        <color rgb="FF000000"/>
        <rFont val="Calibri"/>
      </rPr>
      <t xml:space="preserve">
</t>
    </r>
    <r>
      <rPr>
        <sz val="11"/>
        <color rgb="FF000000"/>
        <rFont val="Calibri"/>
      </rPr>
      <t>https://www.ibm.com/support/pages/ddm-drda-ssl-connectivity</t>
    </r>
  </si>
  <si>
    <r>
      <rPr>
        <sz val="11"/>
        <color rgb="FF000000"/>
        <rFont val="Calibri"/>
      </rPr>
      <t>DDM/DRDA communications not using encrypted passwords may be impacted.</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</si>
  <si>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t>
    </r>
    <r>
      <rPr>
        <sz val="11"/>
        <color rgb="FF000000"/>
        <rFont val="Calibri"/>
      </rPr>
      <t xml:space="preserve">
</t>
    </r>
    <r>
      <rPr>
        <sz val="11"/>
        <color rgb="FF000000"/>
        <rFont val="Calibri"/>
      </rPr>
      <t>CASE</t>
    </r>
    <r>
      <rPr>
        <sz val="11"/>
        <color rgb="FF000000"/>
        <rFont val="Calibri"/>
      </rPr>
      <t xml:space="preserve">
</t>
    </r>
    <r>
      <rPr>
        <sz val="11"/>
        <color rgb="FF000000"/>
        <rFont val="Calibri"/>
      </rPr>
      <t>WHEN LAND(DBXRSEC,X'E0') = X'00' THEN '*USRID'</t>
    </r>
    <r>
      <rPr>
        <sz val="11"/>
        <color rgb="FF000000"/>
        <rFont val="Calibri"/>
      </rPr>
      <t xml:space="preserve">
</t>
    </r>
    <r>
      <rPr>
        <sz val="11"/>
        <color rgb="FF000000"/>
        <rFont val="Calibri"/>
      </rPr>
      <t>WHEN LAND(DBXRSEC,X'E0') = X'20' THEN '*VLDONLY'</t>
    </r>
    <r>
      <rPr>
        <sz val="11"/>
        <color rgb="FF000000"/>
        <rFont val="Calibri"/>
      </rPr>
      <t xml:space="preserve">
</t>
    </r>
    <r>
      <rPr>
        <sz val="11"/>
        <color rgb="FF000000"/>
        <rFont val="Calibri"/>
      </rPr>
      <t>WHEN LAND(DBXRSEC,X'E0') = X'40' THEN '*USRIDPWD'</t>
    </r>
    <r>
      <rPr>
        <sz val="11"/>
        <color rgb="FF000000"/>
        <rFont val="Calibri"/>
      </rPr>
      <t xml:space="preserve">
</t>
    </r>
    <r>
      <rPr>
        <sz val="11"/>
        <color rgb="FF000000"/>
        <rFont val="Calibri"/>
      </rPr>
      <t>WHEN LAND(DBXRSEC,X'E0') = X'C0' THEN '*USRENCPWD'</t>
    </r>
    <r>
      <rPr>
        <sz val="11"/>
        <color rgb="FF000000"/>
        <rFont val="Calibri"/>
      </rPr>
      <t xml:space="preserve">
</t>
    </r>
    <r>
      <rPr>
        <sz val="11"/>
        <color rgb="FF000000"/>
        <rFont val="Calibri"/>
      </rPr>
      <t>WHEN LAND(DBXRSEC,X'E0') = X'80' THEN '*ENCUSRPWD'</t>
    </r>
    <r>
      <rPr>
        <sz val="11"/>
        <color rgb="FF000000"/>
        <rFont val="Calibri"/>
      </rPr>
      <t xml:space="preserve">
</t>
    </r>
    <r>
      <rPr>
        <sz val="11"/>
        <color rgb="FF000000"/>
        <rFont val="Calibri"/>
      </rPr>
      <t>WHEN LAND(DBXRSEC,X'E0') = X'A0' THEN '*KERBEROS'</t>
    </r>
    <r>
      <rPr>
        <sz val="11"/>
        <color rgb="FF000000"/>
        <rFont val="Calibri"/>
      </rPr>
      <t xml:space="preserve">
</t>
    </r>
    <r>
      <rPr>
        <sz val="11"/>
        <color rgb="FF000000"/>
        <rFont val="Calibri"/>
      </rPr>
      <t>ELSE '*UNKNOWN'</t>
    </r>
    <r>
      <rPr>
        <sz val="11"/>
        <color rgb="FF000000"/>
        <rFont val="Calibri"/>
      </rPr>
      <t xml:space="preserve">
</t>
    </r>
    <r>
      <rPr>
        <sz val="11"/>
        <color rgb="FF000000"/>
        <rFont val="Calibri"/>
      </rPr>
      <t>END AS LOWAUT,</t>
    </r>
    <r>
      <rPr>
        <sz val="11"/>
        <color rgb="FF000000"/>
        <rFont val="Calibri"/>
      </rPr>
      <t xml:space="preserve">
</t>
    </r>
    <r>
      <rPr>
        <sz val="11"/>
        <color rgb="FF000000"/>
        <rFont val="Calibri"/>
      </rPr>
      <t>CASE WHEN LAND(DBTFLGS,X'01') = X'01' THEN '*AES'</t>
    </r>
    <r>
      <rPr>
        <sz val="11"/>
        <color rgb="FF000000"/>
        <rFont val="Calibri"/>
      </rPr>
      <t xml:space="preserve">
</t>
    </r>
    <r>
      <rPr>
        <sz val="11"/>
        <color rgb="FF000000"/>
        <rFont val="Calibri"/>
      </rPr>
      <t>ELSE '*DES' END AS LOWENC</t>
    </r>
    <r>
      <rPr>
        <sz val="11"/>
        <color rgb="FF000000"/>
        <rFont val="Calibri"/>
      </rPr>
      <t xml:space="preserve">
</t>
    </r>
    <r>
      <rPr>
        <sz val="11"/>
        <color rgb="FF000000"/>
        <rFont val="Calibri"/>
      </rPr>
      <t>FROM QSYS/QADBXRDBD WHERE DBXRMTN = '*LOCAL'</t>
    </r>
    <r>
      <rPr>
        <sz val="11"/>
        <color rgb="FF000000"/>
        <rFont val="Calibri"/>
      </rPr>
      <t xml:space="preserve">
</t>
    </r>
    <r>
      <rPr>
        <sz val="11"/>
        <color rgb="FF000000"/>
        <rFont val="Calibri"/>
      </rPr>
      <t>- The screen will display the DDM TCP/IP Attributes. Ensure that the Lowest authentication method equals *USRENCPWD and the Lowest encryption algorithm is equal to *AES.</t>
    </r>
  </si>
  <si>
    <t>5.2.4</t>
  </si>
  <si>
    <r>
      <rPr>
        <sz val="11"/>
        <color rgb="FF000000"/>
        <rFont val="Calibri"/>
      </rPr>
      <t>CHGDDMTCPA AUTOSTART(*YES) PWDRQD(*ENCUSRPWD) ENCALG(*AES)</t>
    </r>
  </si>
  <si>
    <r>
      <rPr>
        <sz val="11"/>
        <color rgb="FF000000"/>
        <rFont val="Calibri"/>
      </rPr>
      <t>The default setting for the DDM server has a default security of *USRIDPWD which allows clear-text password. Allowing the use of clear-text passwords permits credentials to be intercepted over the network by sniffers, packet monitoring, and communication trace tools which could easily lead to unauthorized access to system resources. A setting lower than *USRIDPWD including values of *YES, *VLDONLY or *USRID does not require a password on a DDM Connection request allowing un-authenticated access to system resources possibly with elevated privileges.</t>
    </r>
    <r>
      <rPr>
        <sz val="11"/>
        <color rgb="FF000000"/>
        <rFont val="Calibri"/>
      </rPr>
      <t xml:space="preserve">
</t>
    </r>
    <r>
      <rPr>
        <sz val="11"/>
        <color rgb="FF000000"/>
        <rFont val="Calibri"/>
      </rPr>
      <t>Additionally, to encrypt sensitive data in transit, ensure that all *IP Type Relational Data Base Directory Entries specify Secure Connection (SECCNN) *SSL. See the following link for additional information:</t>
    </r>
    <r>
      <rPr>
        <sz val="11"/>
        <color rgb="FF000000"/>
        <rFont val="Calibri"/>
      </rPr>
      <t xml:space="preserve">
</t>
    </r>
    <r>
      <rPr>
        <sz val="11"/>
        <color rgb="FF000000"/>
        <rFont val="Calibri"/>
      </rPr>
      <t>https://www.ibm.com/support/pages/ddm-drda-ssl-connectivity</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</si>
  <si>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t>
    </r>
    <r>
      <rPr>
        <sz val="11"/>
        <color rgb="FF000000"/>
        <rFont val="Calibri"/>
      </rPr>
      <t xml:space="preserve">
</t>
    </r>
    <r>
      <rPr>
        <sz val="11"/>
        <color rgb="FF000000"/>
        <rFont val="Calibri"/>
      </rPr>
      <t>CASE</t>
    </r>
    <r>
      <rPr>
        <sz val="11"/>
        <color rgb="FF000000"/>
        <rFont val="Calibri"/>
      </rPr>
      <t xml:space="preserve">
</t>
    </r>
    <r>
      <rPr>
        <sz val="11"/>
        <color rgb="FF000000"/>
        <rFont val="Calibri"/>
      </rPr>
      <t>WHEN LAND(DBXRSEC,X'E0') = X'00' THEN '*USRID'</t>
    </r>
    <r>
      <rPr>
        <sz val="11"/>
        <color rgb="FF000000"/>
        <rFont val="Calibri"/>
      </rPr>
      <t xml:space="preserve">
</t>
    </r>
    <r>
      <rPr>
        <sz val="11"/>
        <color rgb="FF000000"/>
        <rFont val="Calibri"/>
      </rPr>
      <t>WHEN LAND(DBXRSEC,X'E0') = X'20' THEN '*VLDONLY'</t>
    </r>
    <r>
      <rPr>
        <sz val="11"/>
        <color rgb="FF000000"/>
        <rFont val="Calibri"/>
      </rPr>
      <t xml:space="preserve">
</t>
    </r>
    <r>
      <rPr>
        <sz val="11"/>
        <color rgb="FF000000"/>
        <rFont val="Calibri"/>
      </rPr>
      <t>WHEN LAND(DBXRSEC,X'E0') = X'40' THEN '*USRIDPWD'</t>
    </r>
    <r>
      <rPr>
        <sz val="11"/>
        <color rgb="FF000000"/>
        <rFont val="Calibri"/>
      </rPr>
      <t xml:space="preserve">
</t>
    </r>
    <r>
      <rPr>
        <sz val="11"/>
        <color rgb="FF000000"/>
        <rFont val="Calibri"/>
      </rPr>
      <t>WHEN LAND(DBXRSEC,X'E0') = X'C0' THEN '*USRENCPWD'</t>
    </r>
    <r>
      <rPr>
        <sz val="11"/>
        <color rgb="FF000000"/>
        <rFont val="Calibri"/>
      </rPr>
      <t xml:space="preserve">
</t>
    </r>
    <r>
      <rPr>
        <sz val="11"/>
        <color rgb="FF000000"/>
        <rFont val="Calibri"/>
      </rPr>
      <t>WHEN LAND(DBXRSEC,X'E0') = X'80' THEN '*ENCUSRPWD'</t>
    </r>
    <r>
      <rPr>
        <sz val="11"/>
        <color rgb="FF000000"/>
        <rFont val="Calibri"/>
      </rPr>
      <t xml:space="preserve">
</t>
    </r>
    <r>
      <rPr>
        <sz val="11"/>
        <color rgb="FF000000"/>
        <rFont val="Calibri"/>
      </rPr>
      <t>WHEN LAND(DBXRSEC,X'E0') = X'A0' THEN '*KERBEROS'</t>
    </r>
    <r>
      <rPr>
        <sz val="11"/>
        <color rgb="FF000000"/>
        <rFont val="Calibri"/>
      </rPr>
      <t xml:space="preserve">
</t>
    </r>
    <r>
      <rPr>
        <sz val="11"/>
        <color rgb="FF000000"/>
        <rFont val="Calibri"/>
      </rPr>
      <t>ELSE '*UNKNOWN'</t>
    </r>
    <r>
      <rPr>
        <sz val="11"/>
        <color rgb="FF000000"/>
        <rFont val="Calibri"/>
      </rPr>
      <t xml:space="preserve">
</t>
    </r>
    <r>
      <rPr>
        <sz val="11"/>
        <color rgb="FF000000"/>
        <rFont val="Calibri"/>
      </rPr>
      <t>END AS LOWAUT,</t>
    </r>
    <r>
      <rPr>
        <sz val="11"/>
        <color rgb="FF000000"/>
        <rFont val="Calibri"/>
      </rPr>
      <t xml:space="preserve">
</t>
    </r>
    <r>
      <rPr>
        <sz val="11"/>
        <color rgb="FF000000"/>
        <rFont val="Calibri"/>
      </rPr>
      <t>CASE WHEN LAND(DBTFLGS,X'01') = X'01' THEN '*AES'</t>
    </r>
    <r>
      <rPr>
        <sz val="11"/>
        <color rgb="FF000000"/>
        <rFont val="Calibri"/>
      </rPr>
      <t xml:space="preserve">
</t>
    </r>
    <r>
      <rPr>
        <sz val="11"/>
        <color rgb="FF000000"/>
        <rFont val="Calibri"/>
      </rPr>
      <t>ELSE '*DES' END AS LOWENC</t>
    </r>
    <r>
      <rPr>
        <sz val="11"/>
        <color rgb="FF000000"/>
        <rFont val="Calibri"/>
      </rPr>
      <t xml:space="preserve">
</t>
    </r>
    <r>
      <rPr>
        <sz val="11"/>
        <color rgb="FF000000"/>
        <rFont val="Calibri"/>
      </rPr>
      <t>FROM QSYS/QADBXRDBD WHERE DBXRMTN = '*LOCAL'</t>
    </r>
    <r>
      <rPr>
        <sz val="11"/>
        <color rgb="FF000000"/>
        <rFont val="Calibri"/>
      </rPr>
      <t xml:space="preserve">
</t>
    </r>
    <r>
      <rPr>
        <sz val="11"/>
        <color rgb="FF000000"/>
        <rFont val="Calibri"/>
      </rPr>
      <t>- The screen will display the DDM TCP/IP Attributes. Ensure that the Lowest authentication method equals *ENCUSRPWD and the Lowest encryption algorithm is equal to *AES.</t>
    </r>
  </si>
  <si>
    <t>5.2.5</t>
  </si>
  <si>
    <r>
      <rPr>
        <sz val="11"/>
        <rFont val="Calibri"/>
      </rPr>
      <t>NFS Shares</t>
    </r>
  </si>
  <si>
    <r>
      <rPr>
        <sz val="11"/>
        <color rgb="FF000000"/>
        <rFont val="Calibri"/>
      </rPr>
      <t>To change existing exports that allow anonymous access you can either modify the /etc/exports file or use the CHGNFSEXP command. Specify the ANON=-1 option and any additional required options.</t>
    </r>
    <r>
      <rPr>
        <sz val="11"/>
        <color rgb="FF000000"/>
        <rFont val="Calibri"/>
      </rPr>
      <t xml:space="preserve">
</t>
    </r>
    <r>
      <rPr>
        <sz val="11"/>
        <color rgb="FF000000"/>
        <rFont val="Calibri"/>
      </rPr>
      <t xml:space="preserve">Example:CHGNFSEXP '-O </t>
    </r>
    <r>
      <rPr>
        <i/>
        <sz val="11"/>
        <color rgb="FF000000"/>
        <rFont val="Calibri"/>
      </rPr>
      <t>XX</t>
    </r>
    <r>
      <rPr>
        <sz val="11"/>
        <color rgb="FF000000"/>
        <rFont val="Calibri"/>
      </rPr>
      <t>,ANON=-1' '</t>
    </r>
    <r>
      <rPr>
        <i/>
        <sz val="11"/>
        <color rgb="FF000000"/>
        <rFont val="Calibri"/>
      </rPr>
      <t>/xxxxxx</t>
    </r>
    <r>
      <rPr>
        <sz val="11"/>
        <color rgb="FF000000"/>
        <rFont val="Calibri"/>
      </rPr>
      <t>'</t>
    </r>
    <r>
      <rPr>
        <sz val="11"/>
        <color rgb="FF000000"/>
        <rFont val="Calibri"/>
      </rPr>
      <t xml:space="preserve">
</t>
    </r>
    <r>
      <rPr>
        <sz val="11"/>
        <color rgb="FF000000"/>
        <rFont val="Calibri"/>
      </rPr>
      <t>A sample entry in /etc/exports might look like: /home/data -anon=-1.</t>
    </r>
  </si>
  <si>
    <r>
      <rPr>
        <sz val="11"/>
        <color rgb="FF000000"/>
        <rFont val="Calibri"/>
      </rPr>
      <t>The Network File System (NFS) provides the user with access to data and objects that are stored on a remote NFS server.</t>
    </r>
    <r>
      <rPr>
        <sz val="11"/>
        <color rgb="FF000000"/>
        <rFont val="Calibri"/>
      </rPr>
      <t xml:space="preserve">
</t>
    </r>
    <r>
      <rPr>
        <sz val="11"/>
        <color rgb="FF000000"/>
        <rFont val="Calibri"/>
      </rPr>
      <t>In addition, any file system mounted locally through the Network File System will have the features, characteristics, limitations, and dependencies of the directory or file system it was mounted from on the remote server. Operations on mounted file systems are not performed locally. Requests flow through the connection to the server and must obey the requirements and restrictions of the type of file system on the server.</t>
    </r>
  </si>
  <si>
    <r>
      <rPr>
        <sz val="11"/>
        <color rgb="FF000000"/>
        <rFont val="Calibri"/>
      </rPr>
      <t>- CALL QCMD</t>
    </r>
    <r>
      <rPr>
        <sz val="11"/>
        <color rgb="FF000000"/>
        <rFont val="Calibri"/>
      </rPr>
      <t xml:space="preserve">
</t>
    </r>
    <r>
      <rPr>
        <sz val="11"/>
        <color rgb="FF000000"/>
        <rFont val="Calibri"/>
      </rPr>
      <t>- Press F10 to include detailed messages</t>
    </r>
    <r>
      <rPr>
        <sz val="11"/>
        <color rgb="FF000000"/>
        <rFont val="Calibri"/>
      </rPr>
      <t xml:space="preserve">
</t>
    </r>
    <r>
      <rPr>
        <sz val="11"/>
        <color rgb="FF000000"/>
        <rFont val="Calibri"/>
      </rPr>
      <t>- CALL QZNFRTVE</t>
    </r>
    <r>
      <rPr>
        <sz val="11"/>
        <color rgb="FF000000"/>
        <rFont val="Calibri"/>
      </rPr>
      <t xml:space="preserve">
</t>
    </r>
    <r>
      <rPr>
        <sz val="11"/>
        <color rgb="FF000000"/>
        <rFont val="Calibri"/>
      </rPr>
      <t>- Place your cursor on each of the exports and press F1 to display the export</t>
    </r>
    <r>
      <rPr>
        <sz val="11"/>
        <color rgb="FF000000"/>
        <rFont val="Calibri"/>
      </rPr>
      <t xml:space="preserve">
</t>
    </r>
    <r>
      <rPr>
        <sz val="11"/>
        <color rgb="FF000000"/>
        <rFont val="Calibri"/>
      </rPr>
      <t>- Ensure that on the detailed message that "ANON=4294967295(*NONE)" is displayed</t>
    </r>
    <r>
      <rPr>
        <sz val="11"/>
        <color rgb="FF000000"/>
        <rFont val="Calibri"/>
      </rPr>
      <t xml:space="preserve">
</t>
    </r>
    <r>
      <rPr>
        <sz val="11"/>
        <color rgb="FF000000"/>
        <rFont val="Calibri"/>
      </rPr>
      <t>- Configure NFS on the remote host so that only authorized hosts can mount its remote shares.</t>
    </r>
  </si>
  <si>
    <t>5.2.6</t>
  </si>
  <si>
    <r>
      <rPr>
        <sz val="11"/>
        <color rgb="FF000000"/>
        <rFont val="Calibri"/>
      </rPr>
      <t>To change existing exports to require NFSv4 and RPCSEC_GSS authentication with Kerberos you can either modify the /etc/exports file or use the CHGNFSEXP command. Specify VERS=4 and SEC=KRB5 and any additional required options.</t>
    </r>
    <r>
      <rPr>
        <sz val="11"/>
        <color rgb="FF000000"/>
        <rFont val="Calibri"/>
      </rPr>
      <t xml:space="preserve">
</t>
    </r>
    <r>
      <rPr>
        <sz val="11"/>
        <color rgb="FF000000"/>
        <rFont val="Calibri"/>
      </rPr>
      <t xml:space="preserve">Example:CHGNFSEXP '-O </t>
    </r>
    <r>
      <rPr>
        <i/>
        <sz val="11"/>
        <color rgb="FF000000"/>
        <rFont val="Calibri"/>
      </rPr>
      <t>XX</t>
    </r>
    <r>
      <rPr>
        <sz val="11"/>
        <color rgb="FF000000"/>
        <rFont val="Calibri"/>
      </rPr>
      <t>,VERS=4,SEC=KRB5' '</t>
    </r>
    <r>
      <rPr>
        <i/>
        <sz val="11"/>
        <color rgb="FF000000"/>
        <rFont val="Calibri"/>
      </rPr>
      <t>/xxxxxx</t>
    </r>
    <r>
      <rPr>
        <sz val="11"/>
        <color rgb="FF000000"/>
        <rFont val="Calibri"/>
      </rPr>
      <t>'</t>
    </r>
    <r>
      <rPr>
        <sz val="11"/>
        <color rgb="FF000000"/>
        <rFont val="Calibri"/>
      </rPr>
      <t xml:space="preserve">
</t>
    </r>
    <r>
      <rPr>
        <sz val="11"/>
        <color rgb="FF000000"/>
        <rFont val="Calibri"/>
      </rPr>
      <t>A sample entry in /etc/exports might look like: /home/data -vers=4,sec=krb5.</t>
    </r>
  </si>
  <si>
    <r>
      <rPr>
        <sz val="11"/>
        <color rgb="FF000000"/>
        <rFont val="Calibri"/>
      </rPr>
      <t>Disable NFS completely or force NFSv4 with Kerberos.</t>
    </r>
    <r>
      <rPr>
        <sz val="11"/>
        <color rgb="FF000000"/>
        <rFont val="Calibri"/>
      </rPr>
      <t xml:space="preserve">
</t>
    </r>
    <r>
      <rPr>
        <sz val="11"/>
        <color rgb="FF000000"/>
        <rFont val="Calibri"/>
      </rPr>
      <t>NFS in general with AUTH_SYS security is not considered a secure protocol.  If NFS is used in a L2 environment, NFSv4 should be the only protocol version allowed and RPCSEC_GSS authentication with Kerberos should be required.</t>
    </r>
  </si>
  <si>
    <r>
      <rPr>
        <sz val="11"/>
        <color rgb="FF000000"/>
        <rFont val="Calibri"/>
      </rPr>
      <t>- CALL QCMD</t>
    </r>
    <r>
      <rPr>
        <sz val="11"/>
        <color rgb="FF000000"/>
        <rFont val="Calibri"/>
      </rPr>
      <t xml:space="preserve">
</t>
    </r>
    <r>
      <rPr>
        <sz val="11"/>
        <color rgb="FF000000"/>
        <rFont val="Calibri"/>
      </rPr>
      <t>- Press F10 to include detailed messages</t>
    </r>
    <r>
      <rPr>
        <sz val="11"/>
        <color rgb="FF000000"/>
        <rFont val="Calibri"/>
      </rPr>
      <t xml:space="preserve">
</t>
    </r>
    <r>
      <rPr>
        <sz val="11"/>
        <color rgb="FF000000"/>
        <rFont val="Calibri"/>
      </rPr>
      <t>- CALL QZNFRTVE</t>
    </r>
    <r>
      <rPr>
        <sz val="11"/>
        <color rgb="FF000000"/>
        <rFont val="Calibri"/>
      </rPr>
      <t xml:space="preserve">
</t>
    </r>
    <r>
      <rPr>
        <sz val="11"/>
        <color rgb="FF000000"/>
        <rFont val="Calibri"/>
      </rPr>
      <t>- Place your cursor on each of the exports and press F1 to display the export</t>
    </r>
    <r>
      <rPr>
        <sz val="11"/>
        <color rgb="FF000000"/>
        <rFont val="Calibri"/>
      </rPr>
      <t xml:space="preserve">
</t>
    </r>
    <r>
      <rPr>
        <sz val="11"/>
        <color rgb="FF000000"/>
        <rFont val="Calibri"/>
      </rPr>
      <t>- Ensure that on the detailed message that VERS=4, SEC=KRB5 is displayed</t>
    </r>
    <r>
      <rPr>
        <sz val="11"/>
        <color rgb="FF000000"/>
        <rFont val="Calibri"/>
      </rPr>
      <t xml:space="preserve">
</t>
    </r>
    <r>
      <rPr>
        <sz val="11"/>
        <color rgb="FF000000"/>
        <rFont val="Calibri"/>
      </rPr>
      <t>- NFSv4 should be the only protocol version allowed and RPCSEC_GSS authentication with Kerberos should be required.</t>
    </r>
  </si>
  <si>
    <t>5.2.7</t>
  </si>
  <si>
    <r>
      <rPr>
        <sz val="11"/>
        <rFont val="Calibri"/>
      </rPr>
      <t>Exit Points</t>
    </r>
  </si>
  <si>
    <r>
      <rPr>
        <sz val="11"/>
        <color rgb="FF000000"/>
        <rFont val="Calibri"/>
      </rPr>
      <t>Write or purchase user exit programs and register to associated exit points using the WRKREGINF and ADDEXITPGM commands.</t>
    </r>
  </si>
  <si>
    <r>
      <rPr>
        <sz val="11"/>
        <color rgb="FF000000"/>
        <rFont val="Calibri"/>
      </rPr>
      <t>The IBM i provides several host servers and related objects that are common for the IBM® i Access family. For each Host server, IBM provides one or more exit points to control the activity of the host server.</t>
    </r>
    <r>
      <rPr>
        <sz val="11"/>
        <color rgb="FF000000"/>
        <rFont val="Calibri"/>
      </rPr>
      <t xml:space="preserve">
</t>
    </r>
    <r>
      <rPr>
        <sz val="11"/>
        <color rgb="FF000000"/>
        <rFont val="Calibri"/>
      </rPr>
      <t>The registration facility (WRKREGINF) shows information about IBM® i exit points and their associated exit programs.</t>
    </r>
    <r>
      <rPr>
        <sz val="11"/>
        <color rgb="FF000000"/>
        <rFont val="Calibri"/>
      </rPr>
      <t xml:space="preserve">
</t>
    </r>
    <r>
      <rPr>
        <sz val="11"/>
        <color rgb="FF000000"/>
        <rFont val="Calibri"/>
      </rPr>
      <t>Exit points provide an additional layer of network defense but are not a replacement for object and resource security covered in Chapter 5 of the IBM i Security Reference and IBM i online documentation.</t>
    </r>
    <r>
      <rPr>
        <sz val="11"/>
        <color rgb="FF000000"/>
        <rFont val="Calibri"/>
      </rPr>
      <t xml:space="preserve">
</t>
    </r>
    <r>
      <rPr>
        <sz val="11"/>
        <color rgb="FF000000"/>
        <rFont val="Calibri"/>
      </rPr>
      <t>Some shipped services such as SSH, SFTP and others, user defined and 3rd party ports and services do not have protocol specific host server exit points. Network security for these ports and services can be controlled with Socket Server Exit Points and/or IP Packet Filtering.</t>
    </r>
    <r>
      <rPr>
        <sz val="11"/>
        <color rgb="FF000000"/>
        <rFont val="Calibri"/>
      </rPr>
      <t xml:space="preserve">
</t>
    </r>
    <r>
      <rPr>
        <sz val="11"/>
        <color rgb="FF000000"/>
        <rFont val="Calibri"/>
      </rPr>
      <t>Additional information:</t>
    </r>
    <r>
      <rPr>
        <sz val="11"/>
        <color rgb="FF000000"/>
        <rFont val="Calibri"/>
      </rPr>
      <t xml:space="preserve">
</t>
    </r>
    <r>
      <rPr>
        <sz val="11"/>
        <color rgb="FF000000"/>
        <rFont val="Calibri"/>
      </rPr>
      <t>- Only IBM i registered host server functions (WRKREGINF) have protocol specific exit point formats</t>
    </r>
    <r>
      <rPr>
        <sz val="11"/>
        <color rgb="FF000000"/>
        <rFont val="Calibri"/>
      </rPr>
      <t xml:space="preserve">
</t>
    </r>
    <r>
      <rPr>
        <sz val="11"/>
        <color rgb="FF000000"/>
        <rFont val="Calibri"/>
      </rPr>
      <t>- Not all IBM developed and 3rd party applications call configured user exit programs</t>
    </r>
    <r>
      <rPr>
        <sz val="11"/>
        <color rgb="FF000000"/>
        <rFont val="Calibri"/>
      </rPr>
      <t xml:space="preserve">
</t>
    </r>
    <r>
      <rPr>
        <sz val="11"/>
        <color rgb="FF000000"/>
        <rFont val="Calibri"/>
      </rPr>
      <t>- Socket exits may provide connection specific conditions for a job at runtime only if API sockets are available</t>
    </r>
    <r>
      <rPr>
        <sz val="11"/>
        <color rgb="FF000000"/>
        <rFont val="Calibri"/>
      </rPr>
      <t xml:space="preserve">
</t>
    </r>
    <r>
      <rPr>
        <sz val="11"/>
        <color rgb="FF000000"/>
        <rFont val="Calibri"/>
      </rPr>
      <t>- Socket exits cannot provide connection control for any application that does not use sockets APIs for network communications</t>
    </r>
    <r>
      <rPr>
        <sz val="11"/>
        <color rgb="FF000000"/>
        <rFont val="Calibri"/>
      </rPr>
      <t xml:space="preserve">
</t>
    </r>
    <r>
      <rPr>
        <sz val="11"/>
        <color rgb="FF000000"/>
        <rFont val="Calibri"/>
      </rPr>
      <t>- Socket exits cannot provide connection control for system tasks that do not call user exit programs</t>
    </r>
    <r>
      <rPr>
        <sz val="11"/>
        <color rgb="FF000000"/>
        <rFont val="Calibri"/>
      </rPr>
      <t xml:space="preserve">
</t>
    </r>
    <r>
      <rPr>
        <sz val="11"/>
        <color rgb="FF000000"/>
        <rFont val="Calibri"/>
      </rPr>
      <t>- Socket exits may provide limited control of Network specific IP and port and protocol properties but lack the advanced user functionality of the IBM i Access family host server exits.</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</si>
  <si>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t>
    </r>
    <r>
      <rPr>
        <sz val="11"/>
        <color rgb="FF000000"/>
        <rFont val="Calibri"/>
      </rPr>
      <t xml:space="preserve">
</t>
    </r>
    <r>
      <rPr>
        <sz val="11"/>
        <color rgb="FF000000"/>
        <rFont val="Calibri"/>
      </rPr>
      <t>T01.EXIT_NAME, T01.EXIT_FMT, T01.REGISTERED, T01.EXIT_PGMS, T02.NUMBER, T02.LIBRARY, T02."PROGRAM", T02.TEXT</t>
    </r>
    <r>
      <rPr>
        <sz val="11"/>
        <color rgb="FF000000"/>
        <rFont val="Calibri"/>
      </rPr>
      <t xml:space="preserve">
</t>
    </r>
    <r>
      <rPr>
        <sz val="11"/>
        <color rgb="FF000000"/>
        <rFont val="Calibri"/>
      </rPr>
      <t>FROM      QSYS2/EXIT_POINT T01 LEFT OUTER JOIN</t>
    </r>
    <r>
      <rPr>
        <sz val="11"/>
        <color rgb="FF000000"/>
        <rFont val="Calibri"/>
      </rPr>
      <t xml:space="preserve">
</t>
    </r>
    <r>
      <rPr>
        <sz val="11"/>
        <color rgb="FF000000"/>
        <rFont val="Calibri"/>
      </rPr>
      <t>QSYS2/EXIT_PGM T02</t>
    </r>
    <r>
      <rPr>
        <sz val="11"/>
        <color rgb="FF000000"/>
        <rFont val="Calibri"/>
      </rPr>
      <t xml:space="preserve">
</t>
    </r>
    <r>
      <rPr>
        <sz val="11"/>
        <color rgb="FF000000"/>
        <rFont val="Calibri"/>
      </rPr>
      <t>ON        T01.EXIT_NAME = T02.EXIT_NAME</t>
    </r>
    <r>
      <rPr>
        <sz val="11"/>
        <color rgb="FF000000"/>
        <rFont val="Calibri"/>
      </rPr>
      <t xml:space="preserve">
</t>
    </r>
    <r>
      <rPr>
        <sz val="11"/>
        <color rgb="FF000000"/>
        <rFont val="Calibri"/>
      </rPr>
      <t>WHERE T01.EXIT_NAME LIKE 'QIBM_QTMF%'OR T01.EXIT_NAME LIKE 'QIBM_QZRC_RMT%'OR T01.EXIT_NAME LIKE 'QIBM_QMF_MESSAGE%'OR T01.EXIT_NAME LIKE 'QIBM_QZDA%'OR T01.EXIT_NAME LIKE 'QIBM_QZRC%'OR T01.EXIT_NAME LIKE 'QIBM_QDB_OPEN%'OR T01.EXIT_NAME LIKE 'QIBM_QDB_CLOSE%'OR T01.EXIT_NAME LIKE 'QIBM_QZHQ_DATA_QUEUE%'OR T01.EXIT_NAME LIKE 'QIBM_QJO_DLT_JRNRCV%'OR T01.EXIT_NAME LIKE 'QIBM_QNPS_ENTRY%'OR T01.EXIT_NAME LIKE 'QIBM_QNPS_SPLF%'OR T01.EXIT_NAME LIKE 'QIBM_QPWFS_FILE_SERV%'OR T01.EXIT_NAME LIKE 'QIBM_QP0L_SCAN_CLOSE%'OR T01.EXIT_NAME LIKE 'QIBM_QP0L_SCAN_OPEN%'OR T01.EXIT_NAME LIKE 'QIBM_QRQ_SQL%'OR T01.EXIT_NAME LIKE 'QIBM_QSO_ACCEPT%'OR T01.EXIT_NAME LIKE 'QIBM_QSO_CONNECT%'OR T01.EXIT_NAME LIKE 'QIBM_QSO_LISTEN%'OR T01.EXIT_NAME LIKE 'QIBM_QTF_TRANSFER%'OR T01.EXIT_NAME LIKE 'QIBM_QTG_DEVINIT%'OR T01.EXIT_NAME LIKE 'QIBM_QTG_DEVTERM%'OR T01.EXIT_NAME LIKE 'QIBM_QTMX%'OR T01.EXIT_NAME LIKE 'QIBM_QTOD_SERVER_REQ%'OR T01.EXIT_NAME LIKE 'QIBM_QVP_PRINTERS%'OR T01.EXIT_NAME LIKE 'QIBM_QWC_PWRDWNSYS%'OR T01.EXIT_NAME LIKE 'QIBM_QZSC%'OR T01.EXIT_NAME LIKE 'QIBM_QZSO_SIGNONSRV%'</t>
    </r>
    <r>
      <rPr>
        <sz val="11"/>
        <color rgb="FF000000"/>
        <rFont val="Calibri"/>
      </rPr>
      <t xml:space="preserve">
</t>
    </r>
    <r>
      <rPr>
        <sz val="11"/>
        <color rgb="FF000000"/>
        <rFont val="Calibri"/>
      </rPr>
      <t>Ensure that the number of "Exit Programs" is greater than 0 and that the "Exit Program Number", "Exit Program Library" and "Exit Program" properly displays your requirements to secure your Exit Points.</t>
    </r>
    <r>
      <rPr>
        <sz val="11"/>
        <color rgb="FF000000"/>
        <rFont val="Calibri"/>
      </rPr>
      <t xml:space="preserve">
</t>
    </r>
    <r>
      <rPr>
        <sz val="11"/>
        <color rgb="FF000000"/>
        <rFont val="Calibri"/>
      </rPr>
      <t>Note that some exit points may have multiple exit point formats. Ensure that programs are registered to the exit point format specific to your environment. Information on specific exit point formats can be viewed online.</t>
    </r>
  </si>
  <si>
    <t>5.2.8</t>
  </si>
  <si>
    <r>
      <rPr>
        <sz val="11"/>
        <rFont val="Calibri"/>
      </rPr>
      <t>Function Usage</t>
    </r>
  </si>
  <si>
    <r>
      <rPr>
        <sz val="11"/>
        <color rgb="FF000000"/>
        <rFont val="Calibri"/>
      </rPr>
      <t>Set all functions in the audit procedure to a default usage of DENIED and authorize specific administrative users/groups in accordance with the Principle of Least Privilege (PoLP) using the CHGFCNUSG command as in the following example.CHGFCNUSG FCNID(QIBM_XXXXXX_XXXXXX) DEFAULT(*DENIED).</t>
    </r>
  </si>
  <si>
    <r>
      <rPr>
        <sz val="11"/>
        <color rgb="FF000000"/>
        <rFont val="Calibri"/>
      </rPr>
      <t>You need to set up security for every person who will be authorized to use your system. User security setup involves installing application libraries and setting up user groups and profiles.</t>
    </r>
    <r>
      <rPr>
        <sz val="11"/>
        <color rgb="FF000000"/>
        <rFont val="Calibri"/>
      </rPr>
      <t xml:space="preserve">
</t>
    </r>
    <r>
      <rPr>
        <sz val="11"/>
        <color rgb="FF000000"/>
        <rFont val="Calibri"/>
      </rPr>
      <t>Several tasks are necessary to set up user security on your system by using the command line interface. Setting up Function Usage security is one of the steps involved in setting up user security.</t>
    </r>
    <r>
      <rPr>
        <sz val="11"/>
        <color rgb="FF000000"/>
        <rFont val="Calibri"/>
      </rPr>
      <t xml:space="preserve">
</t>
    </r>
    <r>
      <rPr>
        <sz val="11"/>
        <color rgb="FF000000"/>
        <rFont val="Calibri"/>
      </rPr>
      <t>The Work with Function Usage (WRKFCNUSG) command shows a list of function identifiers and allows you to change or display specified functions that determine whether a user can use the function if they or one of their groups do not have a specific usage setting.</t>
    </r>
    <r>
      <rPr>
        <sz val="11"/>
        <color rgb="FF000000"/>
        <rFont val="Calibri"/>
      </rPr>
      <t xml:space="preserve">
</t>
    </r>
    <r>
      <rPr>
        <sz val="11"/>
        <color rgb="FF000000"/>
        <rFont val="Calibri"/>
      </rPr>
      <t>The system administrator specifies who is allowed or denied access to a function.</t>
    </r>
    <r>
      <rPr>
        <sz val="11"/>
        <color rgb="FF000000"/>
        <rFont val="Calibri"/>
      </rPr>
      <t xml:space="preserve">
</t>
    </r>
    <r>
      <rPr>
        <sz val="11"/>
        <color rgb="FF000000"/>
        <rFont val="Calibri"/>
      </rPr>
      <t>You should allow only authorized users access to network and required functions and limit administrators in accordance with the Principle of Least Privilege (PoLP).</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</si>
  <si>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ALL FCNID, DFTUSG FROM QSYS2/FCN_INFO WHERE FCNID IN ('QIBM_ACCESS_ALLOBJ_JOBLOG', 'QIBM_ACCESS_ALLOBJ_JOBLOG', 'QIBM_ACS_HTTP_PROXY', 'QIBM_ACS_HTTP_PROXY_OSPM', 'QIBM_ALLOBJ_TRACE_ANY_USER','QIBM_DB_DDMDRDA', 'QIBM_DB_ZDA', 'QIBM_DB_SECADM', 'QIBM_DB_SQLADM', 'QIBM_DB_SYSMON', 'QIBM_DIRSRV_ADMIN', 'QIBM_ENVVAR_SYS', 'QIBM_LIST_ALL_OBJS', 'QIBM_LIST_ALL_OBJS_SQL', 'QIBM_QSY_SYSTEM_CERT_STORE', 'QIBM_QYAS_SERVICE_DISKMGMT', 'QIBM_SERVICE_DISK_WATCHER', 'QIBM_SERVICE_DUMP', 'QIBM_SERVICE_JOB_WATCHER' , 'QIBM_SERVICE_THREAD', 'QIBM_SERVICE_TRACE', 'QIBM_SERVICE_WATCH', 'QIBM_WATCH_ANY_JOB', 'QIBM_DB2_MIRROR') AND DFTUSG &lt;&gt; 'DENIED' ORDER BY FCNID ASC</t>
    </r>
    <r>
      <rPr>
        <sz val="11"/>
        <color rgb="FF000000"/>
        <rFont val="Calibri"/>
      </rPr>
      <t xml:space="preserve">
</t>
    </r>
    <r>
      <rPr>
        <sz val="11"/>
        <color rgb="FF000000"/>
        <rFont val="Calibri"/>
      </rPr>
      <t>- Ensure that the results do not return any functions with a DFTUSG setting ALLOWED.</t>
    </r>
  </si>
  <si>
    <t>5.2.9</t>
  </si>
  <si>
    <r>
      <rPr>
        <sz val="11"/>
        <rFont val="Calibri"/>
      </rPr>
      <t>Intrusion Detection</t>
    </r>
  </si>
  <si>
    <r>
      <rPr>
        <sz val="11"/>
        <color rgb="FF000000"/>
        <rFont val="Calibri"/>
      </rPr>
      <t>To establish the recommended configuration, review Intrusion Detection in the IBM i Knowledge Center and Configure Intrusion Detection per your specific requirements.</t>
    </r>
  </si>
  <si>
    <r>
      <rPr>
        <sz val="11"/>
        <color rgb="FF000000"/>
        <rFont val="Calibri"/>
      </rPr>
      <t>The intrusion detection and prevention system (IDS) notifies you of attempts to hack into, disrupt, or deny service to the system. IDS also monitors for potential extrusions, where your system might be used as the source of the attack. These potential intrusions and extrusions are logged as intrusion monitor audit records in the security audit journal and displayed as intrusion events in the Intrusion Detection System graphical user interface (GUI). You can configure IDS to prevent intrusions and extrusions from occurring.</t>
    </r>
  </si>
  <si>
    <r>
      <rPr>
        <sz val="11"/>
        <color rgb="FF000000"/>
        <rFont val="Calibri"/>
      </rPr>
      <t>Review IBM i Intrusion Detection Policies with your network security team and ensure that Intrusion Detection Policies are configured per your specific requirements.</t>
    </r>
  </si>
  <si>
    <t>5.2.10</t>
  </si>
  <si>
    <r>
      <rPr>
        <sz val="11"/>
        <rFont val="Calibri"/>
      </rPr>
      <t>Telnet Protocol</t>
    </r>
  </si>
  <si>
    <r>
      <rPr>
        <sz val="11"/>
        <color rgb="FF000000"/>
        <rFont val="Calibri"/>
      </rPr>
      <t>To establish the recommended configuration, change telnet to use SSL only:</t>
    </r>
    <r>
      <rPr>
        <sz val="11"/>
        <color rgb="FF000000"/>
        <rFont val="Calibri"/>
      </rPr>
      <t xml:space="preserve">
</t>
    </r>
    <r>
      <rPr>
        <sz val="11"/>
        <color rgb="FF000000"/>
        <rFont val="Calibri"/>
      </rPr>
      <t>CHGTELNA ALWSSL(*ONLY)</t>
    </r>
  </si>
  <si>
    <r>
      <rPr>
        <sz val="11"/>
        <color rgb="FF000000"/>
        <rFont val="Calibri"/>
      </rPr>
      <t>Restrict Telnet to SSL only to prevent sniffing of clear text passwords.</t>
    </r>
  </si>
  <si>
    <r>
      <rPr>
        <sz val="11"/>
        <color rgb="FF000000"/>
        <rFont val="Calibri"/>
      </rPr>
      <t>Unencrypted telnet may be impacted.</t>
    </r>
  </si>
  <si>
    <r>
      <rPr>
        <sz val="11"/>
        <color rgb="FF000000"/>
        <rFont val="Calibri"/>
      </rPr>
      <t>Type command CHGTELNA and press F4.</t>
    </r>
    <r>
      <rPr>
        <sz val="11"/>
        <color rgb="FF000000"/>
        <rFont val="Calibri"/>
      </rPr>
      <t xml:space="preserve">
</t>
    </r>
    <r>
      <rPr>
        <sz val="11"/>
        <color rgb="FF000000"/>
        <rFont val="Calibri"/>
      </rPr>
      <t>Ensure that the Allow Secure Socket Layer is set to *ONLY.</t>
    </r>
  </si>
  <si>
    <t>5.2.11</t>
  </si>
  <si>
    <r>
      <rPr>
        <sz val="11"/>
        <rFont val="Calibri"/>
      </rPr>
      <t>FTP Protocol</t>
    </r>
  </si>
  <si>
    <r>
      <rPr>
        <sz val="11"/>
        <color rgb="FF000000"/>
        <rFont val="Calibri"/>
      </rPr>
      <t>To establish the recommended configuration, change FTP to use SSL only:</t>
    </r>
    <r>
      <rPr>
        <sz val="11"/>
        <color rgb="FF000000"/>
        <rFont val="Calibri"/>
      </rPr>
      <t xml:space="preserve">
</t>
    </r>
    <r>
      <rPr>
        <sz val="11"/>
        <color rgb="FF000000"/>
        <rFont val="Calibri"/>
      </rPr>
      <t>CHGFTPA ALWSSL(*ONLY)</t>
    </r>
  </si>
  <si>
    <r>
      <rPr>
        <sz val="11"/>
        <color rgb="FF000000"/>
        <rFont val="Calibri"/>
      </rPr>
      <t>Restrict FTP to SSL only to prevent sniffing of clear text passwords.</t>
    </r>
  </si>
  <si>
    <r>
      <rPr>
        <sz val="11"/>
        <color rgb="FF000000"/>
        <rFont val="Calibri"/>
      </rPr>
      <t>Unencrypted ftp may be impacted.</t>
    </r>
  </si>
  <si>
    <r>
      <rPr>
        <sz val="11"/>
        <color rgb="FF000000"/>
        <rFont val="Calibri"/>
      </rPr>
      <t>Type command CHGFTPA and press F4.</t>
    </r>
    <r>
      <rPr>
        <sz val="11"/>
        <color rgb="FF000000"/>
        <rFont val="Calibri"/>
      </rPr>
      <t xml:space="preserve">
</t>
    </r>
    <r>
      <rPr>
        <sz val="11"/>
        <color rgb="FF000000"/>
        <rFont val="Calibri"/>
      </rPr>
      <t>Ensure that the Allow Secure Socket Layer is set to *ONLY.</t>
    </r>
  </si>
  <si>
    <t>5.2.12</t>
  </si>
  <si>
    <r>
      <rPr>
        <sz val="11"/>
        <rFont val="Calibri"/>
      </rPr>
      <t>SMTP Mail Relay</t>
    </r>
  </si>
  <si>
    <r>
      <rPr>
        <sz val="11"/>
        <color rgb="FF000000"/>
        <rFont val="Calibri"/>
      </rPr>
      <t>To establish the recommended configuration, disable mail relay for SMTP:</t>
    </r>
    <r>
      <rPr>
        <sz val="11"/>
        <color rgb="FF000000"/>
        <rFont val="Calibri"/>
      </rPr>
      <t xml:space="preserve">
</t>
    </r>
    <r>
      <rPr>
        <sz val="11"/>
        <color rgb="FF000000"/>
        <rFont val="Calibri"/>
      </rPr>
      <t>CHGSMTPA ALWRLY(*NONE) ALWAUTH(*NONE)</t>
    </r>
  </si>
  <si>
    <r>
      <rPr>
        <sz val="11"/>
        <color rgb="FF000000"/>
        <rFont val="Calibri"/>
      </rPr>
      <t>Simple Mail Transfer Protocol (SMTP) is the protocol that allows the operating system to send and receive e-mail. SMTP on the IBM i operating system supports the distribution of notes, messages, and ASCII text documents.</t>
    </r>
    <r>
      <rPr>
        <sz val="11"/>
        <color rgb="FF000000"/>
        <rFont val="Calibri"/>
      </rPr>
      <t xml:space="preserve">
</t>
    </r>
    <r>
      <rPr>
        <sz val="11"/>
        <color rgb="FF000000"/>
        <rFont val="Calibri"/>
      </rPr>
      <t>An SMTP relay is a process of transferring an email from one server to another which if improperly configured can allow unauthenticated relay of email commonly used in Spam and Malware delivery.</t>
    </r>
  </si>
  <si>
    <r>
      <rPr>
        <sz val="11"/>
        <color rgb="FF000000"/>
        <rFont val="Calibri"/>
      </rPr>
      <t>All SMTP mail relay communications may be impacted.</t>
    </r>
  </si>
  <si>
    <r>
      <rPr>
        <sz val="11"/>
        <color rgb="FF000000"/>
        <rFont val="Calibri"/>
      </rPr>
      <t>-  Type command CHGSMTPA and press F4 and then press F9 to display all parameters.</t>
    </r>
    <r>
      <rPr>
        <sz val="11"/>
        <color rgb="FF000000"/>
        <rFont val="Calibri"/>
      </rPr>
      <t xml:space="preserve">
</t>
    </r>
    <r>
      <rPr>
        <sz val="11"/>
        <color rgb="FF000000"/>
        <rFont val="Calibri"/>
      </rPr>
      <t>-  Page down one time and ensure that Allowed relayed mail is set to a value of *NONE.</t>
    </r>
    <r>
      <rPr>
        <sz val="11"/>
        <color rgb="FF000000"/>
        <rFont val="Calibri"/>
      </rPr>
      <t xml:space="preserve">
</t>
    </r>
    <r>
      <rPr>
        <sz val="11"/>
        <color rgb="FF000000"/>
        <rFont val="Calibri"/>
      </rPr>
      <t>-  Page down again and ensure that Allow authentication is not set to a value of *RELAY or *LCLRLY</t>
    </r>
  </si>
  <si>
    <t>5.2.13</t>
  </si>
  <si>
    <r>
      <rPr>
        <sz val="11"/>
        <rFont val="Calibri"/>
      </rPr>
      <t>SNMP Access</t>
    </r>
  </si>
  <si>
    <r>
      <rPr>
        <sz val="11"/>
        <color rgb="FF000000"/>
        <rFont val="Calibri"/>
      </rPr>
      <t>To establish the recommended configuration, change SNMP to use *V3ONLY only:</t>
    </r>
    <r>
      <rPr>
        <sz val="11"/>
        <color rgb="FF000000"/>
        <rFont val="Calibri"/>
      </rPr>
      <t xml:space="preserve">
</t>
    </r>
    <r>
      <rPr>
        <sz val="11"/>
        <color rgb="FF000000"/>
        <rFont val="Calibri"/>
      </rPr>
      <t>CHGSNMPA ALWSNMPV3(*V3ONLY)</t>
    </r>
  </si>
  <si>
    <r>
      <rPr>
        <sz val="11"/>
        <color rgb="FF000000"/>
        <rFont val="Calibri"/>
      </rPr>
      <t>SNMPv3 allows SNMP access based on the configuration of SNMPv3 users. These users are not the same as an IBM i user profile. The authentication and privacy protocols used by SNMPv3 provide enhanced security over SNMPv1.</t>
    </r>
  </si>
  <si>
    <r>
      <rPr>
        <sz val="11"/>
        <color rgb="FF000000"/>
        <rFont val="Calibri"/>
      </rPr>
      <t>All SNMPv1 communications may be impacted.</t>
    </r>
  </si>
  <si>
    <r>
      <rPr>
        <sz val="11"/>
        <color rgb="FF000000"/>
        <rFont val="Calibri"/>
      </rPr>
      <t>-  Type command CHGSNMPA and press F4.</t>
    </r>
    <r>
      <rPr>
        <sz val="11"/>
        <color rgb="FF000000"/>
        <rFont val="Calibri"/>
      </rPr>
      <t xml:space="preserve">
</t>
    </r>
    <r>
      <rPr>
        <sz val="11"/>
        <color rgb="FF000000"/>
        <rFont val="Calibri"/>
      </rPr>
      <t>-  Page down several times and ensure that Allow SNMPv3 support is set to a value of *V3ONLY.</t>
    </r>
  </si>
  <si>
    <t>IBM i NetServer security</t>
  </si>
  <si>
    <t>5.3.1</t>
  </si>
  <si>
    <r>
      <rPr>
        <sz val="11"/>
        <rFont val="Calibri"/>
      </rPr>
      <t>IBM i NetServer Guest Profile</t>
    </r>
  </si>
  <si>
    <r>
      <rPr>
        <sz val="11"/>
        <color rgb="FF000000"/>
        <rFont val="Calibri"/>
      </rPr>
      <t>To establish the recommended configuration, do the following:</t>
    </r>
    <r>
      <rPr>
        <sz val="11"/>
        <color rgb="FF000000"/>
        <rFont val="Calibri"/>
      </rPr>
      <t xml:space="preserve">
</t>
    </r>
    <r>
      <rPr>
        <sz val="11"/>
        <color rgb="FF000000"/>
        <rFont val="Calibri"/>
      </rPr>
      <t>-  Type ADDLIBLE NETSRVCMD</t>
    </r>
    <r>
      <rPr>
        <sz val="11"/>
        <color rgb="FF000000"/>
        <rFont val="Calibri"/>
      </rPr>
      <t xml:space="preserve">
</t>
    </r>
    <r>
      <rPr>
        <sz val="11"/>
        <color rgb="FF000000"/>
        <rFont val="Calibri"/>
      </rPr>
      <t>-  Type CHGNSVA GUESTPRF(*NONE)</t>
    </r>
    <r>
      <rPr>
        <sz val="11"/>
        <color rgb="FF000000"/>
        <rFont val="Calibri"/>
      </rPr>
      <t xml:space="preserve">
</t>
    </r>
    <r>
      <rPr>
        <sz val="11"/>
        <color rgb="FF000000"/>
        <rFont val="Calibri"/>
      </rPr>
      <t>-  Type ENDNSV</t>
    </r>
    <r>
      <rPr>
        <sz val="11"/>
        <color rgb="FF000000"/>
        <rFont val="Calibri"/>
      </rPr>
      <t xml:space="preserve">
</t>
    </r>
    <r>
      <rPr>
        <sz val="11"/>
        <color rgb="FF000000"/>
        <rFont val="Calibri"/>
      </rPr>
      <t>-  Type STRNSV RESET(*YES)</t>
    </r>
  </si>
  <si>
    <r>
      <rPr>
        <sz val="11"/>
        <color rgb="FF000000"/>
        <rFont val="Calibri"/>
      </rPr>
      <t>This policy setting determines whether a Guest account is configured. The Guest account allows unauthenticated network users to gain access to the system.</t>
    </r>
    <r>
      <rPr>
        <sz val="11"/>
        <color rgb="FF000000"/>
        <rFont val="Calibri"/>
      </rPr>
      <t xml:space="preserve">
</t>
    </r>
    <r>
      <rPr>
        <sz val="11"/>
        <color rgb="FF000000"/>
        <rFont val="Calibri"/>
      </rPr>
      <t>The recommended state for this setting is: *NONE.</t>
    </r>
  </si>
  <si>
    <r>
      <rPr>
        <sz val="11"/>
        <color rgb="FF000000"/>
        <rFont val="Calibri"/>
      </rPr>
      <t>Setting the IBM i NetServer Guest profile to a value of *NONE may impact users access NetServer resources with a shared Guest profile. Additionally, changing the IBM i NetServer Guest profile requires you to end IBM i NetServer access (ENDNSV) and restart IBM i NetServer access (STRNSV RESET(*YES) which may impact active sessions.</t>
    </r>
  </si>
  <si>
    <r>
      <rPr>
        <sz val="11"/>
        <color rgb="FF000000"/>
        <rFont val="Calibri"/>
      </rPr>
      <t>-  Type ADDLIBLE NETSRVCMD</t>
    </r>
    <r>
      <rPr>
        <sz val="11"/>
        <color rgb="FF000000"/>
        <rFont val="Calibri"/>
      </rPr>
      <t xml:space="preserve">
</t>
    </r>
    <r>
      <rPr>
        <sz val="11"/>
        <color rgb="FF000000"/>
        <rFont val="Calibri"/>
      </rPr>
      <t>-  Type GO NETS</t>
    </r>
    <r>
      <rPr>
        <sz val="11"/>
        <color rgb="FF000000"/>
        <rFont val="Calibri"/>
      </rPr>
      <t xml:space="preserve">
</t>
    </r>
    <r>
      <rPr>
        <sz val="11"/>
        <color rgb="FF000000"/>
        <rFont val="Calibri"/>
      </rPr>
      <t>-  Select option 10. Display Attributes</t>
    </r>
    <r>
      <rPr>
        <sz val="11"/>
        <color rgb="FF000000"/>
        <rFont val="Calibri"/>
      </rPr>
      <t xml:space="preserve">
</t>
    </r>
    <r>
      <rPr>
        <sz val="11"/>
        <color rgb="FF000000"/>
        <rFont val="Calibri"/>
      </rPr>
      <t>-  Ensure that Guest profile *NONE is displayed</t>
    </r>
    <r>
      <rPr>
        <sz val="11"/>
        <color rgb="FF000000"/>
        <rFont val="Calibri"/>
      </rPr>
      <t xml:space="preserve">
</t>
    </r>
    <r>
      <rPr>
        <sz val="11"/>
        <color rgb="FF000000"/>
        <rFont val="Calibri"/>
      </rPr>
      <t>-  Ensure that *SAME is displayed for the Guest profile Pending value to ensure no changes are pending.</t>
    </r>
  </si>
  <si>
    <t>5.3.2</t>
  </si>
  <si>
    <r>
      <rPr>
        <sz val="11"/>
        <rFont val="Calibri"/>
      </rPr>
      <t>IBM i NetServer LANMAN Password Hash</t>
    </r>
  </si>
  <si>
    <r>
      <rPr>
        <sz val="11"/>
        <color rgb="FF000000"/>
        <rFont val="Calibri"/>
      </rPr>
      <t>To establish the recommended configuration, do the following:</t>
    </r>
    <r>
      <rPr>
        <sz val="11"/>
        <color rgb="FF000000"/>
        <rFont val="Calibri"/>
      </rPr>
      <t xml:space="preserve">
</t>
    </r>
    <r>
      <rPr>
        <sz val="11"/>
        <color rgb="FF000000"/>
        <rFont val="Calibri"/>
      </rPr>
      <t>- Type ADDLIBLE NETSRVCMD</t>
    </r>
    <r>
      <rPr>
        <sz val="11"/>
        <color rgb="FF000000"/>
        <rFont val="Calibri"/>
      </rPr>
      <t xml:space="preserve">
</t>
    </r>
    <r>
      <rPr>
        <sz val="11"/>
        <color rgb="FF000000"/>
        <rFont val="Calibri"/>
      </rPr>
      <t>- Type CHGNSVA LANMANOPT(*NO)</t>
    </r>
    <r>
      <rPr>
        <sz val="11"/>
        <color rgb="FF000000"/>
        <rFont val="Calibri"/>
      </rPr>
      <t xml:space="preserve">
</t>
    </r>
    <r>
      <rPr>
        <sz val="11"/>
        <color rgb="FF000000"/>
        <rFont val="Calibri"/>
      </rPr>
      <t>- Type ENDNSV</t>
    </r>
    <r>
      <rPr>
        <sz val="11"/>
        <color rgb="FF000000"/>
        <rFont val="Calibri"/>
      </rPr>
      <t xml:space="preserve">
</t>
    </r>
    <r>
      <rPr>
        <sz val="11"/>
        <color rgb="FF000000"/>
        <rFont val="Calibri"/>
      </rPr>
      <t>- Type STRNSV RESET(*YES)</t>
    </r>
  </si>
  <si>
    <r>
      <rPr>
        <sz val="11"/>
        <color rgb="FF000000"/>
        <rFont val="Calibri"/>
      </rPr>
      <t>This policy specifies how clients will authenticate and prevents the use of insecure LANMAN password authentication. Because attackers can crack weak passwords, the stronger the password hash is, the more difficult the password is to crack.</t>
    </r>
  </si>
  <si>
    <r>
      <rPr>
        <sz val="11"/>
        <color rgb="FF000000"/>
        <rFont val="Calibri"/>
      </rPr>
      <t>Setting the IBM i NetServer LANMAN option to a value of *NO may impact legacy authentication protocols in Windows 95/98. Additionally, changing the IBM i NetServer LANMAN option requires you to end IBM i NetServer access (ENDNSV) and restart IBM i NetServer access (STRNSV RESET(*YES) which may impact active sessions.</t>
    </r>
  </si>
  <si>
    <r>
      <rPr>
        <sz val="11"/>
        <color rgb="FF000000"/>
        <rFont val="Calibri"/>
      </rPr>
      <t>- Type ADDLIBLE NETSRVCMD</t>
    </r>
    <r>
      <rPr>
        <sz val="11"/>
        <color rgb="FF000000"/>
        <rFont val="Calibri"/>
      </rPr>
      <t xml:space="preserve">
</t>
    </r>
    <r>
      <rPr>
        <sz val="11"/>
        <color rgb="FF000000"/>
        <rFont val="Calibri"/>
      </rPr>
      <t>- Type GO NETS</t>
    </r>
    <r>
      <rPr>
        <sz val="11"/>
        <color rgb="FF000000"/>
        <rFont val="Calibri"/>
      </rPr>
      <t xml:space="preserve">
</t>
    </r>
    <r>
      <rPr>
        <sz val="11"/>
        <color rgb="FF000000"/>
        <rFont val="Calibri"/>
      </rPr>
      <t>- Select option 10. Display Attributes</t>
    </r>
    <r>
      <rPr>
        <sz val="11"/>
        <color rgb="FF000000"/>
        <rFont val="Calibri"/>
      </rPr>
      <t xml:space="preserve">
</t>
    </r>
    <r>
      <rPr>
        <sz val="11"/>
        <color rgb="FF000000"/>
        <rFont val="Calibri"/>
      </rPr>
      <t>- Ensure that LANMAN option *NO is displayed</t>
    </r>
    <r>
      <rPr>
        <sz val="11"/>
        <color rgb="FF000000"/>
        <rFont val="Calibri"/>
      </rPr>
      <t xml:space="preserve">
</t>
    </r>
    <r>
      <rPr>
        <sz val="11"/>
        <color rgb="FF000000"/>
        <rFont val="Calibri"/>
      </rPr>
      <t>- Ensure that *SAME is displayed for the LANMAN option Pending value to ensure no changes are pending.</t>
    </r>
  </si>
  <si>
    <t>5.3.3</t>
  </si>
  <si>
    <r>
      <rPr>
        <sz val="11"/>
        <rFont val="Calibri"/>
      </rPr>
      <t>IBM i SMB Signing</t>
    </r>
  </si>
  <si>
    <r>
      <rPr>
        <sz val="11"/>
        <color rgb="FF000000"/>
        <rFont val="Calibri"/>
      </rPr>
      <t>To establish the recommended configuration, do the following:</t>
    </r>
    <r>
      <rPr>
        <sz val="11"/>
        <color rgb="FF000000"/>
        <rFont val="Calibri"/>
      </rPr>
      <t xml:space="preserve">
</t>
    </r>
    <r>
      <rPr>
        <sz val="11"/>
        <color rgb="FF000000"/>
        <rFont val="Calibri"/>
      </rPr>
      <t>-  Type ADDLIBLE NETSRVCMD</t>
    </r>
    <r>
      <rPr>
        <sz val="11"/>
        <color rgb="FF000000"/>
        <rFont val="Calibri"/>
      </rPr>
      <t xml:space="preserve">
</t>
    </r>
    <r>
      <rPr>
        <sz val="11"/>
        <color rgb="FF000000"/>
        <rFont val="Calibri"/>
      </rPr>
      <t>-  Type CHGNSVA MSGAUT(*REQUIRED)</t>
    </r>
    <r>
      <rPr>
        <sz val="11"/>
        <color rgb="FF000000"/>
        <rFont val="Calibri"/>
      </rPr>
      <t xml:space="preserve">
</t>
    </r>
    <r>
      <rPr>
        <sz val="11"/>
        <color rgb="FF000000"/>
        <rFont val="Calibri"/>
      </rPr>
      <t>-  Type ENDNSV</t>
    </r>
    <r>
      <rPr>
        <sz val="11"/>
        <color rgb="FF000000"/>
        <rFont val="Calibri"/>
      </rPr>
      <t xml:space="preserve">
</t>
    </r>
    <r>
      <rPr>
        <sz val="11"/>
        <color rgb="FF000000"/>
        <rFont val="Calibri"/>
      </rPr>
      <t>-  Type STRNSV RESET(*YES)</t>
    </r>
  </si>
  <si>
    <r>
      <rPr>
        <sz val="11"/>
        <color rgb="FF000000"/>
        <rFont val="Calibri"/>
      </rPr>
      <t>SMB signing (also known as security signatures) is a security mechanism in the SMB protocol. This setting requires clients connecting to the IBM i NetServer to sign requests for more secure communications.</t>
    </r>
  </si>
  <si>
    <r>
      <rPr>
        <sz val="11"/>
        <color rgb="FF000000"/>
        <rFont val="Calibri"/>
      </rPr>
      <t>The network client will not communicate with a network server unless that server agrees to perform SMB packet signing.</t>
    </r>
    <r>
      <rPr>
        <sz val="11"/>
        <color rgb="FF000000"/>
        <rFont val="Calibri"/>
      </rPr>
      <t xml:space="preserve">
</t>
    </r>
    <r>
      <rPr>
        <sz val="11"/>
        <color rgb="FF000000"/>
        <rFont val="Calibri"/>
      </rPr>
      <t>Implementation of SMB signing may negatively affect performance, because each packet needs to be signed and verified. Additionally, if you configure computers to ignore all unsigned SMB communications, older applications and operating systems will not be able to connect. However, if you completely disable all SMB signing, computers will be vulnerable to session hijacking attacks.</t>
    </r>
  </si>
  <si>
    <r>
      <rPr>
        <sz val="11"/>
        <color rgb="FF000000"/>
        <rFont val="Calibri"/>
      </rPr>
      <t>-  Type ADDLIBLE NETSRVCMD</t>
    </r>
    <r>
      <rPr>
        <sz val="11"/>
        <color rgb="FF000000"/>
        <rFont val="Calibri"/>
      </rPr>
      <t xml:space="preserve">
</t>
    </r>
    <r>
      <rPr>
        <sz val="11"/>
        <color rgb="FF000000"/>
        <rFont val="Calibri"/>
      </rPr>
      <t>-  Type GO NETS</t>
    </r>
    <r>
      <rPr>
        <sz val="11"/>
        <color rgb="FF000000"/>
        <rFont val="Calibri"/>
      </rPr>
      <t xml:space="preserve">
</t>
    </r>
    <r>
      <rPr>
        <sz val="11"/>
        <color rgb="FF000000"/>
        <rFont val="Calibri"/>
      </rPr>
      <t>-  Select option 10. Display Attributes</t>
    </r>
    <r>
      <rPr>
        <sz val="11"/>
        <color rgb="FF000000"/>
        <rFont val="Calibri"/>
      </rPr>
      <t xml:space="preserve">
</t>
    </r>
    <r>
      <rPr>
        <sz val="11"/>
        <color rgb="FF000000"/>
        <rFont val="Calibri"/>
      </rPr>
      <t>-  Ensure that Message authentication *REQUIRED is displayed</t>
    </r>
    <r>
      <rPr>
        <sz val="11"/>
        <color rgb="FF000000"/>
        <rFont val="Calibri"/>
      </rPr>
      <t xml:space="preserve">
</t>
    </r>
    <r>
      <rPr>
        <sz val="11"/>
        <color rgb="FF000000"/>
        <rFont val="Calibri"/>
      </rPr>
      <t>-  Ensure that *SAME is displayed for the Message authentication Pending value to ensure no changes are pending.</t>
    </r>
  </si>
  <si>
    <t>5.3.4</t>
  </si>
  <si>
    <r>
      <rPr>
        <sz val="11"/>
        <rFont val="Calibri"/>
      </rPr>
      <t>IBM i SMBv2 Server</t>
    </r>
  </si>
  <si>
    <r>
      <rPr>
        <sz val="11"/>
        <color rgb="FF000000"/>
        <rFont val="Calibri"/>
      </rPr>
      <t>To allow SMB2 and SMB3 only, set the flags to a value of 100.</t>
    </r>
    <r>
      <rPr>
        <sz val="11"/>
        <color rgb="FF000000"/>
        <rFont val="Calibri"/>
      </rPr>
      <t xml:space="preserve">
</t>
    </r>
    <r>
      <rPr>
        <sz val="11"/>
        <color rgb="FF000000"/>
        <rFont val="Calibri"/>
      </rPr>
      <t>- CALL QZLSMAINT PARM('40' '3')</t>
    </r>
    <r>
      <rPr>
        <sz val="11"/>
        <color rgb="FF000000"/>
        <rFont val="Calibri"/>
      </rPr>
      <t xml:space="preserve">
</t>
    </r>
    <r>
      <rPr>
        <sz val="11"/>
        <color rgb="FF000000"/>
        <rFont val="Calibri"/>
      </rPr>
      <t>- CALL QZLSMAINT PARM('40' '1' '0X100')</t>
    </r>
  </si>
  <si>
    <r>
      <rPr>
        <sz val="11"/>
        <color rgb="FF000000"/>
        <rFont val="Calibri"/>
      </rPr>
      <t>This setting configures the server-side processing of the Server Message Block version 2 (SMBv2) protocol.</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</si>
  <si>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</si>
  <si>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You can control which version(s) of SMB the NetServer will support by calling the NetServer maintenance utility to set the SMB flags and then restarting the NetServer.</t>
    </r>
    <r>
      <rPr>
        <sz val="11"/>
        <color rgb="FF000000"/>
        <rFont val="Calibri"/>
      </rPr>
      <t xml:space="preserve">
</t>
    </r>
    <r>
      <rPr>
        <sz val="11"/>
        <color rgb="FF000000"/>
        <rFont val="Calibri"/>
      </rPr>
      <t>A good starting point is to see what those flags are presently set to.</t>
    </r>
    <r>
      <rPr>
        <sz val="11"/>
        <color rgb="FF000000"/>
        <rFont val="Calibri"/>
      </rPr>
      <t xml:space="preserve">
</t>
    </r>
    <r>
      <rPr>
        <sz val="11"/>
        <color rgb="FF000000"/>
        <rFont val="Calibri"/>
      </rPr>
      <t>In order to view the SMB flags do the following:</t>
    </r>
    <r>
      <rPr>
        <sz val="11"/>
        <color rgb="FF000000"/>
        <rFont val="Calibri"/>
      </rPr>
      <t xml:space="preserve">
</t>
    </r>
    <r>
      <rPr>
        <sz val="11"/>
        <color rgb="FF000000"/>
        <rFont val="Calibri"/>
      </rPr>
      <t>-  CALL QZLSMAINT PARM('40' '0')</t>
    </r>
    <r>
      <rPr>
        <sz val="11"/>
        <color rgb="FF000000"/>
        <rFont val="Calibri"/>
      </rPr>
      <t xml:space="preserve">
</t>
    </r>
    <r>
      <rPr>
        <sz val="11"/>
        <color rgb="FF000000"/>
        <rFont val="Calibri"/>
      </rPr>
      <t>-  Type WRKSPLF and locate your spool file with the name QPCSMPRT. Verify that the data in the flags is as follows which indicates that the server supports only SMBv2 and SMBv3:</t>
    </r>
    <r>
      <rPr>
        <sz val="11"/>
        <color rgb="FF000000"/>
        <rFont val="Calibri"/>
      </rPr>
      <t xml:space="preserve">
</t>
    </r>
    <r>
      <rPr>
        <sz val="11"/>
        <color rgb="FF000000"/>
        <rFont val="Calibri"/>
      </rPr>
      <t>OLD FLAGS</t>
    </r>
    <r>
      <rPr>
        <sz val="11"/>
        <color rgb="FF000000"/>
        <rFont val="Calibri"/>
      </rPr>
      <t xml:space="preserve">
</t>
    </r>
    <r>
      <rPr>
        <sz val="11"/>
        <color rgb="FF000000"/>
        <rFont val="Calibri"/>
      </rPr>
      <t>0000000000000100</t>
    </r>
    <r>
      <rPr>
        <sz val="11"/>
        <color rgb="FF000000"/>
        <rFont val="Calibri"/>
      </rPr>
      <t xml:space="preserve">
</t>
    </r>
    <r>
      <rPr>
        <sz val="11"/>
        <color rgb="FF000000"/>
        <rFont val="Calibri"/>
      </rPr>
      <t>NEW FLAGS</t>
    </r>
    <r>
      <rPr>
        <sz val="11"/>
        <color rgb="FF000000"/>
        <rFont val="Calibri"/>
      </rPr>
      <t xml:space="preserve">
</t>
    </r>
    <r>
      <rPr>
        <sz val="11"/>
        <color rgb="FF000000"/>
        <rFont val="Calibri"/>
      </rPr>
      <t>0000000000000100</t>
    </r>
    <r>
      <rPr>
        <sz val="11"/>
        <color rgb="FF000000"/>
        <rFont val="Calibri"/>
      </rPr>
      <t xml:space="preserve">
</t>
    </r>
    <r>
      <rPr>
        <sz val="11"/>
        <color rgb="FF000000"/>
        <rFont val="Calibri"/>
      </rPr>
      <t>To recap, the SMB version support and the corresponding flag values for IBM i 7.4:</t>
    </r>
    <r>
      <rPr>
        <sz val="11"/>
        <color rgb="FF000000"/>
        <rFont val="Calibri"/>
      </rPr>
      <t xml:space="preserve">
</t>
    </r>
    <r>
      <rPr>
        <sz val="11"/>
        <color rgb="FF000000"/>
        <rFont val="Calibri"/>
      </rPr>
      <t>SMB1 only:  080</t>
    </r>
    <r>
      <rPr>
        <sz val="11"/>
        <color rgb="FF000000"/>
        <rFont val="Calibri"/>
      </rPr>
      <t xml:space="preserve">
</t>
    </r>
    <r>
      <rPr>
        <sz val="11"/>
        <color rgb="FF000000"/>
        <rFont val="Calibri"/>
      </rPr>
      <t>SMB1, SMB2 &amp; SMB3:  000</t>
    </r>
    <r>
      <rPr>
        <sz val="11"/>
        <color rgb="FF000000"/>
        <rFont val="Calibri"/>
      </rPr>
      <t xml:space="preserve">
</t>
    </r>
    <r>
      <rPr>
        <sz val="11"/>
        <color rgb="FF000000"/>
        <rFont val="Calibri"/>
      </rPr>
      <t>SMB2 &amp; SMB3 only:  100</t>
    </r>
    <r>
      <rPr>
        <sz val="11"/>
        <color rgb="FF000000"/>
        <rFont val="Calibri"/>
      </rPr>
      <t xml:space="preserve">
</t>
    </r>
    <r>
      <rPr>
        <sz val="11"/>
        <color rgb="FF000000"/>
        <rFont val="Calibri"/>
      </rPr>
      <t>SMB2 only:  1000</t>
    </r>
    <r>
      <rPr>
        <sz val="11"/>
        <color rgb="FF000000"/>
        <rFont val="Calibri"/>
      </rPr>
      <t xml:space="preserve">
</t>
    </r>
    <r>
      <rPr>
        <sz val="11"/>
        <color rgb="FF000000"/>
        <rFont val="Calibri"/>
      </rPr>
      <t>Setting the flags to any other value may have unpredictable results</t>
    </r>
  </si>
  <si>
    <t>5.3.5</t>
  </si>
  <si>
    <r>
      <rPr>
        <sz val="11"/>
        <rFont val="Calibri"/>
      </rPr>
      <t>IBM i NetServer Shares</t>
    </r>
  </si>
  <si>
    <r>
      <rPr>
        <sz val="11"/>
        <color rgb="FF000000"/>
        <rFont val="Calibri"/>
      </rPr>
      <t>To establish the recommended configuration, do the following:</t>
    </r>
    <r>
      <rPr>
        <sz val="11"/>
        <color rgb="FF000000"/>
        <rFont val="Calibri"/>
      </rPr>
      <t xml:space="preserve">
</t>
    </r>
    <r>
      <rPr>
        <sz val="11"/>
        <color rgb="FF000000"/>
        <rFont val="Calibri"/>
      </rPr>
      <t>-  Type ADDLIBLE NETSRVCMD</t>
    </r>
    <r>
      <rPr>
        <sz val="11"/>
        <color rgb="FF000000"/>
        <rFont val="Calibri"/>
      </rPr>
      <t xml:space="preserve">
</t>
    </r>
    <r>
      <rPr>
        <sz val="11"/>
        <color rgb="FF000000"/>
        <rFont val="Calibri"/>
      </rPr>
      <t>-  Type GO NETS</t>
    </r>
    <r>
      <rPr>
        <sz val="11"/>
        <color rgb="FF000000"/>
        <rFont val="Calibri"/>
      </rPr>
      <t xml:space="preserve">
</t>
    </r>
    <r>
      <rPr>
        <sz val="11"/>
        <color rgb="FF000000"/>
        <rFont val="Calibri"/>
      </rPr>
      <t>-  Select option 4 to remove the root (/) file share if detected</t>
    </r>
  </si>
  <si>
    <r>
      <rPr>
        <sz val="11"/>
        <color rgb="FF000000"/>
        <rFont val="Calibri"/>
      </rPr>
      <t>This policy setting defines the network file shares available to authenticated users.</t>
    </r>
  </si>
  <si>
    <r>
      <rPr>
        <sz val="11"/>
        <color rgb="FF000000"/>
        <rFont val="Calibri"/>
      </rPr>
      <t>Removing the root (/) file share will limit users to specific shares configured and prevent access to the root (/).</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</si>
  <si>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SHARE, SHARE_TYPE, TEXT, ENCRYPTION, CAST(PATH_NAME AS VARCHAR(500)) AS PATH_NAME, PERMISSION, MAX_CONN, CUR_CONN FROM QSYS2/SHARE_INFO WHERE SHARE_TYPE = 'FILE'</t>
    </r>
    <r>
      <rPr>
        <sz val="11"/>
        <color rgb="FF000000"/>
        <rFont val="Calibri"/>
      </rPr>
      <t xml:space="preserve">
</t>
    </r>
    <r>
      <rPr>
        <sz val="11"/>
        <color rgb="FF000000"/>
        <rFont val="Calibri"/>
      </rPr>
      <t>Pay careful attention to ensure that no share allows access to the root (path /)</t>
    </r>
    <r>
      <rPr>
        <sz val="11"/>
        <color rgb="FF000000"/>
        <rFont val="Calibri"/>
      </rPr>
      <t xml:space="preserve">
</t>
    </r>
    <r>
      <rPr>
        <sz val="11"/>
        <color rgb="FF000000"/>
        <rFont val="Calibri"/>
      </rPr>
      <t>- Next run the following SQL</t>
    </r>
    <r>
      <rPr>
        <sz val="11"/>
        <color rgb="FF000000"/>
        <rFont val="Calibri"/>
      </rPr>
      <t xml:space="preserve">
</t>
    </r>
    <r>
      <rPr>
        <sz val="11"/>
        <color rgb="FF000000"/>
        <rFont val="Calibri"/>
      </rPr>
      <t>SELECT AUTL, USER_NAME, OBJ_AUTH FROM QSYS2/AUTL_USERS WHERE AUTL = 'QPWFSERVER' AND USER_NAME = '*PUBLIC'</t>
    </r>
    <r>
      <rPr>
        <sz val="11"/>
        <color rgb="FF000000"/>
        <rFont val="Calibri"/>
      </rPr>
      <t xml:space="preserve">
</t>
    </r>
    <r>
      <rPr>
        <sz val="11"/>
        <color rgb="FF000000"/>
        <rFont val="Calibri"/>
      </rPr>
      <t>- Ensure that the *PUBLIC authority to the QPWFSERVER authorization list is set to *EXCLUDE</t>
    </r>
  </si>
  <si>
    <t>5.3.6</t>
  </si>
  <si>
    <r>
      <rPr>
        <sz val="11"/>
        <rFont val="Calibri"/>
      </rPr>
      <t>NetServer Browse Interval</t>
    </r>
  </si>
  <si>
    <r>
      <rPr>
        <sz val="11"/>
        <color rgb="FF000000"/>
        <rFont val="Calibri"/>
      </rPr>
      <t>To establish the recommended configuration, do the following:</t>
    </r>
    <r>
      <rPr>
        <sz val="11"/>
        <color rgb="FF000000"/>
        <rFont val="Calibri"/>
      </rPr>
      <t xml:space="preserve">
</t>
    </r>
    <r>
      <rPr>
        <sz val="11"/>
        <color rgb="FF000000"/>
        <rFont val="Calibri"/>
      </rPr>
      <t>-  Type ADDLIBLE NETSRVCMD</t>
    </r>
    <r>
      <rPr>
        <sz val="11"/>
        <color rgb="FF000000"/>
        <rFont val="Calibri"/>
      </rPr>
      <t xml:space="preserve">
</t>
    </r>
    <r>
      <rPr>
        <sz val="11"/>
        <color rgb="FF000000"/>
        <rFont val="Calibri"/>
      </rPr>
      <t>-  Type CHGNSVA BROWSEITV(*NONE)</t>
    </r>
    <r>
      <rPr>
        <sz val="11"/>
        <color rgb="FF000000"/>
        <rFont val="Calibri"/>
      </rPr>
      <t xml:space="preserve">
</t>
    </r>
    <r>
      <rPr>
        <sz val="11"/>
        <color rgb="FF000000"/>
        <rFont val="Calibri"/>
      </rPr>
      <t>-  Type ENDNSV</t>
    </r>
    <r>
      <rPr>
        <sz val="11"/>
        <color rgb="FF000000"/>
        <rFont val="Calibri"/>
      </rPr>
      <t xml:space="preserve">
</t>
    </r>
    <r>
      <rPr>
        <sz val="11"/>
        <color rgb="FF000000"/>
        <rFont val="Calibri"/>
      </rPr>
      <t>-  Type STRNSV RESET(*YES)</t>
    </r>
  </si>
  <si>
    <r>
      <rPr>
        <sz val="11"/>
        <color rgb="FF000000"/>
        <rFont val="Calibri"/>
      </rPr>
      <t>Browse Announcements specify whether the server should announce its presence to the network.</t>
    </r>
  </si>
  <si>
    <r>
      <rPr>
        <sz val="11"/>
        <color rgb="FF000000"/>
        <rFont val="Calibri"/>
      </rPr>
      <t>-  Type ADDLIBLE NETSRVCMD</t>
    </r>
    <r>
      <rPr>
        <sz val="11"/>
        <color rgb="FF000000"/>
        <rFont val="Calibri"/>
      </rPr>
      <t xml:space="preserve">
</t>
    </r>
    <r>
      <rPr>
        <sz val="11"/>
        <color rgb="FF000000"/>
        <rFont val="Calibri"/>
      </rPr>
      <t>-  Type GO NETS</t>
    </r>
    <r>
      <rPr>
        <sz val="11"/>
        <color rgb="FF000000"/>
        <rFont val="Calibri"/>
      </rPr>
      <t xml:space="preserve">
</t>
    </r>
    <r>
      <rPr>
        <sz val="11"/>
        <color rgb="FF000000"/>
        <rFont val="Calibri"/>
      </rPr>
      <t>-  Select option 10. Display Attributes</t>
    </r>
    <r>
      <rPr>
        <sz val="11"/>
        <color rgb="FF000000"/>
        <rFont val="Calibri"/>
      </rPr>
      <t xml:space="preserve">
</t>
    </r>
    <r>
      <rPr>
        <sz val="11"/>
        <color rgb="FF000000"/>
        <rFont val="Calibri"/>
      </rPr>
      <t>-  Ensure that Browse interval is 0 is displayed</t>
    </r>
    <r>
      <rPr>
        <sz val="11"/>
        <color rgb="FF000000"/>
        <rFont val="Calibri"/>
      </rPr>
      <t xml:space="preserve">
</t>
    </r>
    <r>
      <rPr>
        <sz val="11"/>
        <color rgb="FF000000"/>
        <rFont val="Calibri"/>
      </rPr>
      <t>-  Ensure that 0 is displayed for the Browse interval Pending value to ensure no changes are pending.</t>
    </r>
  </si>
  <si>
    <t>5.3.7</t>
  </si>
  <si>
    <r>
      <rPr>
        <sz val="11"/>
        <rFont val="Calibri"/>
      </rPr>
      <t>Malware Defenses</t>
    </r>
  </si>
  <si>
    <r>
      <rPr>
        <sz val="11"/>
        <color rgb="FF000000"/>
        <rFont val="Calibri"/>
      </rPr>
      <t>Evaluate Scanning Options and 3rd party anti-virus products to adequately protect your system. See information on NetServer Shares for more information. Additionally, review information on system values QSCANFS and QSCANFSCTL</t>
    </r>
  </si>
  <si>
    <r>
      <rPr>
        <sz val="11"/>
        <color rgb="FF000000"/>
        <rFont val="Calibri"/>
      </rPr>
      <t>The Integrated File System (IFS) is a part of the IBM i operating system. It supports stream input/output and storage management similar to personal computer and UNIX operating systems. An infected file that is copied, moved, or saved from a PC to the IFS and then redistributed to another PC can transmit a virus to the new PC. Likewise, if a network drive is mapped to the IFS, a virus running on a PC (and which is capable of damaging files on a network drive) can damage any file stored on the IFS.</t>
    </r>
  </si>
  <si>
    <r>
      <rPr>
        <sz val="11"/>
        <color rgb="FF000000"/>
        <rFont val="Calibri"/>
      </rPr>
      <t>Evaluate your system requirements and ensure that any installed anti-virus product is updated and meets your organization's requirements.</t>
    </r>
  </si>
  <si>
    <t>IBM i SSH Server security</t>
  </si>
  <si>
    <t>5.4.1</t>
  </si>
  <si>
    <r>
      <rPr>
        <sz val="11"/>
        <rFont val="Calibri"/>
      </rPr>
      <t>Configuring SSH – server protocol 2</t>
    </r>
  </si>
  <si>
    <r>
      <rPr>
        <sz val="11"/>
        <color rgb="FF000000"/>
        <rFont val="Calibri"/>
      </rPr>
      <t>EDTF ‘/QOpenSys/QIBM/UserData/SC1/OpenSSH/etc/sshd_config’ file and explicitly define the SSH2 protocol:</t>
    </r>
    <r>
      <rPr>
        <sz val="11"/>
        <color rgb="FF000000"/>
        <rFont val="Calibri"/>
      </rPr>
      <t xml:space="preserve">
</t>
    </r>
    <r>
      <rPr>
        <sz val="11"/>
        <color rgb="FF000000"/>
        <rFont val="Calibri"/>
      </rPr>
      <t>• Replace:</t>
    </r>
    <r>
      <rPr>
        <sz val="11"/>
        <color rgb="FF000000"/>
        <rFont val="Calibri"/>
      </rPr>
      <t xml:space="preserve">
</t>
    </r>
    <r>
      <rPr>
        <sz val="11"/>
        <color rgb="FF000000"/>
        <rFont val="Calibri"/>
      </rPr>
      <t>#Protocol 2,1</t>
    </r>
    <r>
      <rPr>
        <sz val="11"/>
        <color rgb="FF000000"/>
        <rFont val="Calibri"/>
      </rPr>
      <t xml:space="preserve">
</t>
    </r>
    <r>
      <rPr>
        <sz val="11"/>
        <color rgb="FF000000"/>
        <rFont val="Calibri"/>
      </rPr>
      <t>• With:</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Re-cycle the sshd daemon to pick up the configuration changes:</t>
    </r>
  </si>
  <si>
    <r>
      <rPr>
        <sz val="11"/>
        <color rgb="FF000000"/>
        <rFont val="Calibri"/>
      </rPr>
      <t>The recommendation is to edit the /QOpenSys/QIBM/UserData/SC1/OpenSSH/etc/sshd_config file and allow the SSH2 protocol only. This is the SSH server configuration file.</t>
    </r>
  </si>
  <si>
    <r>
      <rPr>
        <sz val="11"/>
        <color rgb="FF000000"/>
        <rFont val="Calibri"/>
      </rPr>
      <t>• DSPF '/QOpenSys/QIBM/UserData/SC1/OpenSSH/etc/sshd_config'</t>
    </r>
    <r>
      <rPr>
        <sz val="11"/>
        <color rgb="FF000000"/>
        <rFont val="Calibri"/>
      </rPr>
      <t xml:space="preserve">
</t>
    </r>
    <r>
      <rPr>
        <sz val="11"/>
        <color rgb="FF000000"/>
        <rFont val="Calibri"/>
      </rPr>
      <t>• On the Control field, type Protocol and press F16 (shift F4)Control: Protocol_________________________________________</t>
    </r>
    <r>
      <rPr>
        <sz val="11"/>
        <color rgb="FF000000"/>
        <rFont val="Calibri"/>
      </rPr>
      <t xml:space="preserve">
</t>
    </r>
    <r>
      <rPr>
        <sz val="11"/>
        <color rgb="FF000000"/>
        <rFont val="Calibri"/>
      </rPr>
      <t>• The display should yield the following output:</t>
    </r>
    <r>
      <rPr>
        <sz val="11"/>
        <color rgb="FF000000"/>
        <rFont val="Calibri"/>
      </rPr>
      <t xml:space="preserve">
</t>
    </r>
    <r>
      <rPr>
        <sz val="11"/>
        <color rgb="FF000000"/>
        <rFont val="Calibri"/>
      </rPr>
      <t>Protocol 2</t>
    </r>
  </si>
  <si>
    <t>5.4.2</t>
  </si>
  <si>
    <r>
      <rPr>
        <sz val="11"/>
        <rFont val="Calibri"/>
      </rPr>
      <t>Configuring SSH – banner configuration</t>
    </r>
  </si>
  <si>
    <r>
      <rPr>
        <sz val="11"/>
        <color rgb="FF000000"/>
        <rFont val="Calibri"/>
      </rPr>
      <t>• Create an SSH banner file:</t>
    </r>
    <r>
      <rPr>
        <sz val="11"/>
        <color rgb="FF000000"/>
        <rFont val="Calibri"/>
      </rPr>
      <t xml:space="preserve">
</t>
    </r>
    <r>
      <rPr>
        <sz val="11"/>
        <color rgb="FF000000"/>
        <rFont val="Calibri"/>
      </rPr>
      <t>• EDTF '/QOpenSys/QIBM/UserData/SC1/OpenSSH/etc/ssh_banner'</t>
    </r>
    <r>
      <rPr>
        <sz val="11"/>
        <color rgb="FF000000"/>
        <rFont val="Calibri"/>
      </rPr>
      <t xml:space="preserve">
</t>
    </r>
    <r>
      <rPr>
        <sz val="11"/>
        <color rgb="FF000000"/>
        <rFont val="Calibri"/>
      </rPr>
      <t>• Enter appropriate text and save the file.</t>
    </r>
    <r>
      <rPr>
        <sz val="11"/>
        <color rgb="FF000000"/>
        <rFont val="Calibri"/>
      </rPr>
      <t xml:space="preserve">
</t>
    </r>
    <r>
      <rPr>
        <sz val="11"/>
        <color rgb="FF000000"/>
        <rFont val="Calibri"/>
      </rPr>
      <t>• NOTE: The content of the banner file can reflect any internal acceptable usage policy standards</t>
    </r>
    <r>
      <rPr>
        <sz val="11"/>
        <color rgb="FF000000"/>
        <rFont val="Calibri"/>
      </rPr>
      <t xml:space="preserve">
</t>
    </r>
    <r>
      <rPr>
        <sz val="11"/>
        <color rgb="FF000000"/>
        <rFont val="Calibri"/>
      </rPr>
      <t>• EDTF ‘/QOpenSys/QIBM/UserData/SC1/OpenSSH/etc/sshd_config’ file and customize the Banner parameter</t>
    </r>
    <r>
      <rPr>
        <sz val="11"/>
        <color rgb="FF000000"/>
        <rFont val="Calibri"/>
      </rPr>
      <t xml:space="preserve">
</t>
    </r>
    <r>
      <rPr>
        <sz val="11"/>
        <color rgb="FF000000"/>
        <rFont val="Calibri"/>
      </rPr>
      <t>• Replace:</t>
    </r>
    <r>
      <rPr>
        <sz val="11"/>
        <color rgb="FF000000"/>
        <rFont val="Calibri"/>
      </rPr>
      <t xml:space="preserve">
</t>
    </r>
    <r>
      <rPr>
        <sz val="11"/>
        <color rgb="FF000000"/>
        <rFont val="Calibri"/>
      </rPr>
      <t>#Banner /some/path</t>
    </r>
    <r>
      <rPr>
        <sz val="11"/>
        <color rgb="FF000000"/>
        <rFont val="Calibri"/>
      </rPr>
      <t xml:space="preserve">
</t>
    </r>
    <r>
      <rPr>
        <sz val="11"/>
        <color rgb="FF000000"/>
        <rFont val="Calibri"/>
      </rPr>
      <t>• With:</t>
    </r>
    <r>
      <rPr>
        <sz val="11"/>
        <color rgb="FF000000"/>
        <rFont val="Calibri"/>
      </rPr>
      <t xml:space="preserve">
</t>
    </r>
    <r>
      <rPr>
        <sz val="11"/>
        <color rgb="FF000000"/>
        <rFont val="Calibri"/>
      </rPr>
      <t>Banner /QOpenSys/QIBM/UserData/SC1/OpenSSH/etc/ssh_banner</t>
    </r>
    <r>
      <rPr>
        <sz val="11"/>
        <color rgb="FF000000"/>
        <rFont val="Calibri"/>
      </rPr>
      <t xml:space="preserve">
</t>
    </r>
    <r>
      <rPr>
        <sz val="11"/>
        <color rgb="FF000000"/>
        <rFont val="Calibri"/>
      </rPr>
      <t>• Re-cycle the sshd daemon to pick up the configuration changes:</t>
    </r>
  </si>
  <si>
    <r>
      <rPr>
        <sz val="11"/>
        <color rgb="FF000000"/>
        <rFont val="Calibri"/>
      </rPr>
      <t>The recommendation is to edit the /QOpenSys/QIBM/UserData/SC1/OpenSSH/etc/sshd_config file and configure a path to a login herald message.</t>
    </r>
  </si>
  <si>
    <r>
      <rPr>
        <sz val="11"/>
        <color rgb="FF000000"/>
        <rFont val="Calibri"/>
      </rPr>
      <t>DSPF '/QOpenSys/QIBM/UserData/SC1/OpenSSH/etc/sshd_config'</t>
    </r>
    <r>
      <rPr>
        <sz val="11"/>
        <color rgb="FF000000"/>
        <rFont val="Calibri"/>
      </rPr>
      <t xml:space="preserve">
</t>
    </r>
    <r>
      <rPr>
        <sz val="11"/>
        <color rgb="FF000000"/>
        <rFont val="Calibri"/>
      </rPr>
      <t>On the Control field, type Banner and press F16 (shift F4)</t>
    </r>
    <r>
      <rPr>
        <sz val="11"/>
        <color rgb="FF000000"/>
        <rFont val="Calibri"/>
      </rPr>
      <t xml:space="preserve">
</t>
    </r>
    <r>
      <rPr>
        <sz val="11"/>
        <color rgb="FF000000"/>
        <rFont val="Calibri"/>
      </rPr>
      <t>Control: Banner_________________________________________</t>
    </r>
    <r>
      <rPr>
        <sz val="11"/>
        <color rgb="FF000000"/>
        <rFont val="Calibri"/>
      </rPr>
      <t xml:space="preserve">
</t>
    </r>
    <r>
      <rPr>
        <sz val="11"/>
        <color rgb="FF000000"/>
        <rFont val="Calibri"/>
      </rPr>
      <t>The display should yield the following output:</t>
    </r>
    <r>
      <rPr>
        <sz val="11"/>
        <color rgb="FF000000"/>
        <rFont val="Calibri"/>
      </rPr>
      <t xml:space="preserve">
</t>
    </r>
    <r>
      <rPr>
        <sz val="11"/>
        <color rgb="FF000000"/>
        <rFont val="Calibri"/>
      </rPr>
      <t>Banner /QOpenSys/QIBM/UserData/SC1/OpenSSH/etc/ssh_banner</t>
    </r>
  </si>
  <si>
    <t>5.4.3</t>
  </si>
  <si>
    <r>
      <rPr>
        <sz val="11"/>
        <rFont val="Calibri"/>
      </rPr>
      <t>Configuring SSH – disallow host based authentication</t>
    </r>
  </si>
  <si>
    <r>
      <rPr>
        <sz val="11"/>
        <color rgb="FF000000"/>
        <rFont val="Calibri"/>
      </rPr>
      <t>•EDTF ‘/QOpenSys/QIBM/UserData/SC1/OpenSSH/etc/sshd_config’ file to ensure that host based authentication is disallowed:</t>
    </r>
    <r>
      <rPr>
        <sz val="11"/>
        <color rgb="FF000000"/>
        <rFont val="Calibri"/>
      </rPr>
      <t xml:space="preserve">
</t>
    </r>
    <r>
      <rPr>
        <sz val="11"/>
        <color rgb="FF000000"/>
        <rFont val="Calibri"/>
      </rPr>
      <t>•Replace:</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•With:</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•Re-cycle the sshd daemon to pick up the configuration changes:</t>
    </r>
  </si>
  <si>
    <r>
      <rPr>
        <sz val="11"/>
        <color rgb="FF000000"/>
        <rFont val="Calibri"/>
      </rPr>
      <t>The recommendation is to edit the /QOpenSys/QIBM/UserData/SC1/OpenSSH/etc/sshd_config file to ensure that host-based authentication is disallowed.</t>
    </r>
  </si>
  <si>
    <r>
      <rPr>
        <sz val="11"/>
        <color rgb="FF000000"/>
        <rFont val="Calibri"/>
      </rPr>
      <t>• DSPF '/QOpenSys/QIBM/UserData/SC1/OpenSSH/etc/sshd_config'</t>
    </r>
    <r>
      <rPr>
        <sz val="11"/>
        <color rgb="FF000000"/>
        <rFont val="Calibri"/>
      </rPr>
      <t xml:space="preserve">
</t>
    </r>
    <r>
      <rPr>
        <sz val="11"/>
        <color rgb="FF000000"/>
        <rFont val="Calibri"/>
      </rPr>
      <t>• On the Control field, type HostbasedAuthentication and press F16 (shift F4)</t>
    </r>
    <r>
      <rPr>
        <sz val="11"/>
        <color rgb="FF000000"/>
        <rFont val="Calibri"/>
      </rPr>
      <t xml:space="preserve">
</t>
    </r>
    <r>
      <rPr>
        <sz val="11"/>
        <color rgb="FF000000"/>
        <rFont val="Calibri"/>
      </rPr>
      <t>• Control: HostbasedAuthentication___________________________________</t>
    </r>
    <r>
      <rPr>
        <sz val="11"/>
        <color rgb="FF000000"/>
        <rFont val="Calibri"/>
      </rPr>
      <t xml:space="preserve">
</t>
    </r>
    <r>
      <rPr>
        <sz val="11"/>
        <color rgb="FF000000"/>
        <rFont val="Calibri"/>
      </rPr>
      <t>• The display should yield the following output:</t>
    </r>
    <r>
      <rPr>
        <sz val="11"/>
        <color rgb="FF000000"/>
        <rFont val="Calibri"/>
      </rPr>
      <t xml:space="preserve">
</t>
    </r>
    <r>
      <rPr>
        <sz val="11"/>
        <color rgb="FF000000"/>
        <rFont val="Calibri"/>
      </rPr>
      <t>HostbasedAuthentication no</t>
    </r>
  </si>
  <si>
    <t>5.4.4</t>
  </si>
  <si>
    <r>
      <rPr>
        <sz val="11"/>
        <rFont val="Calibri"/>
      </rPr>
      <t>Configuring SSH – set privilege separation</t>
    </r>
  </si>
  <si>
    <r>
      <rPr>
        <sz val="11"/>
        <color rgb="FF000000"/>
        <rFont val="Calibri"/>
      </rPr>
      <t>• EDTF ‘/QOpenSys/QIBM/UserData/SC1/OpenSSH/etc/sshd_config’ file to ensure that privilege separation is enabled:</t>
    </r>
    <r>
      <rPr>
        <sz val="11"/>
        <color rgb="FF000000"/>
        <rFont val="Calibri"/>
      </rPr>
      <t xml:space="preserve">
</t>
    </r>
    <r>
      <rPr>
        <sz val="11"/>
        <color rgb="FF000000"/>
        <rFont val="Calibri"/>
      </rPr>
      <t>• Replace:</t>
    </r>
    <r>
      <rPr>
        <sz val="11"/>
        <color rgb="FF000000"/>
        <rFont val="Calibri"/>
      </rPr>
      <t xml:space="preserve">
</t>
    </r>
    <r>
      <rPr>
        <sz val="11"/>
        <color rgb="FF000000"/>
        <rFont val="Calibri"/>
      </rPr>
      <t>UsePrivilegeSeparation no</t>
    </r>
    <r>
      <rPr>
        <sz val="11"/>
        <color rgb="FF000000"/>
        <rFont val="Calibri"/>
      </rPr>
      <t xml:space="preserve">
</t>
    </r>
    <r>
      <rPr>
        <sz val="11"/>
        <color rgb="FF000000"/>
        <rFont val="Calibri"/>
      </rPr>
      <t>• With:</t>
    </r>
    <r>
      <rPr>
        <sz val="11"/>
        <color rgb="FF000000"/>
        <rFont val="Calibri"/>
      </rPr>
      <t xml:space="preserve">
</t>
    </r>
    <r>
      <rPr>
        <sz val="11"/>
        <color rgb="FF000000"/>
        <rFont val="Calibri"/>
      </rPr>
      <t>UsePrivilegeSeparation yes</t>
    </r>
    <r>
      <rPr>
        <sz val="11"/>
        <color rgb="FF000000"/>
        <rFont val="Calibri"/>
      </rPr>
      <t xml:space="preserve">
</t>
    </r>
    <r>
      <rPr>
        <sz val="11"/>
        <color rgb="FF000000"/>
        <rFont val="Calibri"/>
      </rPr>
      <t>• Re-cycle the sshd daemon to pick up the configuration changes:</t>
    </r>
    <r>
      <rPr>
        <sz val="11"/>
        <color rgb="FF000000"/>
        <rFont val="Calibri"/>
      </rPr>
      <t xml:space="preserve">
</t>
    </r>
    <r>
      <rPr>
        <sz val="11"/>
        <color rgb="FF000000"/>
        <rFont val="Calibri"/>
      </rPr>
      <t>Note: In IBM i OpenSSH 6.9p1,  UsePrivilegeSeparation is explicitly set to "no".  Once upgrading to 8.0p1, UsePrivilegeSeparation is deprecated.  There is a warning message generated when the sshd server is started when the option exists in sshd_config. To disable the warning, you can comment out or remove the line containing UsePrivilegeSeparation from the sshd_config file.</t>
    </r>
  </si>
  <si>
    <r>
      <rPr>
        <sz val="11"/>
        <color rgb="FF000000"/>
        <rFont val="Calibri"/>
      </rPr>
      <t>The recommendation is to edit the /QOpenSys/QIBM/UserData/SC1/OpenSSH/etc/sshd_config file to ensure that privilege separation is enabled. Note, that as of OpenSSH 7.5 this configuration directive has been deprecated.</t>
    </r>
  </si>
  <si>
    <r>
      <rPr>
        <sz val="11"/>
        <color rgb="FF000000"/>
        <rFont val="Calibri"/>
      </rPr>
      <t>• DSPF '/QOpenSys/QIBM/UserData/SC1/OpenSSH/etc/sshd_config'</t>
    </r>
    <r>
      <rPr>
        <sz val="11"/>
        <color rgb="FF000000"/>
        <rFont val="Calibri"/>
      </rPr>
      <t xml:space="preserve">
</t>
    </r>
    <r>
      <rPr>
        <sz val="11"/>
        <color rgb="FF000000"/>
        <rFont val="Calibri"/>
      </rPr>
      <t>• On the Control field, type UsePrivilegeSeparation  and press F16 (shift F4)</t>
    </r>
    <r>
      <rPr>
        <sz val="11"/>
        <color rgb="FF000000"/>
        <rFont val="Calibri"/>
      </rPr>
      <t xml:space="preserve">
</t>
    </r>
    <r>
      <rPr>
        <sz val="11"/>
        <color rgb="FF000000"/>
        <rFont val="Calibri"/>
      </rPr>
      <t>• Control: UsePrivilegeSeparation __________________________________</t>
    </r>
    <r>
      <rPr>
        <sz val="11"/>
        <color rgb="FF000000"/>
        <rFont val="Calibri"/>
      </rPr>
      <t xml:space="preserve">
</t>
    </r>
    <r>
      <rPr>
        <sz val="11"/>
        <color rgb="FF000000"/>
        <rFont val="Calibri"/>
      </rPr>
      <t>The display should yield the following output:</t>
    </r>
    <r>
      <rPr>
        <sz val="11"/>
        <color rgb="FF000000"/>
        <rFont val="Calibri"/>
      </rPr>
      <t xml:space="preserve">
</t>
    </r>
    <r>
      <rPr>
        <sz val="11"/>
        <color rgb="FF000000"/>
        <rFont val="Calibri"/>
      </rPr>
      <t>UsePrivilegeSeparation yes</t>
    </r>
  </si>
  <si>
    <t>5.4.5</t>
  </si>
  <si>
    <r>
      <rPr>
        <sz val="11"/>
        <rFont val="Calibri"/>
      </rPr>
      <t>Configuring SSH – set MaxAuthTries to 4 or Less</t>
    </r>
  </si>
  <si>
    <r>
      <rPr>
        <sz val="11"/>
        <color rgb="FF000000"/>
        <rFont val="Calibri"/>
      </rPr>
      <t>• EDTF ‘/QOpenSys/QIBM/UserData/SC1/OpenSSH/etc/sshd_config’ file:</t>
    </r>
    <r>
      <rPr>
        <sz val="11"/>
        <color rgb="FF000000"/>
        <rFont val="Calibri"/>
      </rPr>
      <t xml:space="preserve">
</t>
    </r>
    <r>
      <rPr>
        <sz val="11"/>
        <color rgb="FF000000"/>
        <rFont val="Calibri"/>
      </rPr>
      <t>• Replace:</t>
    </r>
    <r>
      <rPr>
        <sz val="11"/>
        <color rgb="FF000000"/>
        <rFont val="Calibri"/>
      </rPr>
      <t xml:space="preserve">
</t>
    </r>
    <r>
      <rPr>
        <sz val="11"/>
        <color rgb="FF000000"/>
        <rFont val="Calibri"/>
      </rPr>
      <t>#MaxAuthTries 4</t>
    </r>
    <r>
      <rPr>
        <sz val="11"/>
        <color rgb="FF000000"/>
        <rFont val="Calibri"/>
      </rPr>
      <t xml:space="preserve">
</t>
    </r>
    <r>
      <rPr>
        <sz val="11"/>
        <color rgb="FF000000"/>
        <rFont val="Calibri"/>
      </rPr>
      <t>• With:</t>
    </r>
    <r>
      <rPr>
        <sz val="11"/>
        <color rgb="FF000000"/>
        <rFont val="Calibri"/>
      </rPr>
      <t xml:space="preserve">
</t>
    </r>
    <r>
      <rPr>
        <sz val="11"/>
        <color rgb="FF000000"/>
        <rFont val="Calibri"/>
      </rPr>
      <t>MaxAuthTries 4</t>
    </r>
    <r>
      <rPr>
        <sz val="11"/>
        <color rgb="FF000000"/>
        <rFont val="Calibri"/>
      </rPr>
      <t xml:space="preserve">
</t>
    </r>
    <r>
      <rPr>
        <sz val="11"/>
        <color rgb="FF000000"/>
        <rFont val="Calibri"/>
      </rPr>
      <t>• Re-cycle the sshd daemon to pick up the configuration changes:</t>
    </r>
  </si>
  <si>
    <r>
      <rPr>
        <sz val="11"/>
        <color rgb="FF000000"/>
        <rFont val="Calibri"/>
      </rPr>
      <t>The MaxAuthTries parameter specifies the maximum number of authentication attempts permitted per connection. When the login failure count reaches half the number, error messages will be written to the syslog file detailing the login failure.</t>
    </r>
  </si>
  <si>
    <r>
      <rPr>
        <sz val="11"/>
        <color rgb="FF000000"/>
        <rFont val="Calibri"/>
      </rPr>
      <t>• EDTF '/QOpenSys/QIBM/UserData/SC1/OpenSSH/etc/sshd_config'</t>
    </r>
    <r>
      <rPr>
        <sz val="11"/>
        <color rgb="FF000000"/>
        <rFont val="Calibri"/>
      </rPr>
      <t xml:space="preserve">
</t>
    </r>
    <r>
      <rPr>
        <sz val="11"/>
        <color rgb="FF000000"/>
        <rFont val="Calibri"/>
      </rPr>
      <t>• On the Control field, type MaxAuthTries and press F16 (shift F4)</t>
    </r>
    <r>
      <rPr>
        <sz val="11"/>
        <color rgb="FF000000"/>
        <rFont val="Calibri"/>
      </rPr>
      <t xml:space="preserve">
</t>
    </r>
    <r>
      <rPr>
        <sz val="11"/>
        <color rgb="FF000000"/>
        <rFont val="Calibri"/>
      </rPr>
      <t>• Control: MaxAuthTries____________________________________</t>
    </r>
    <r>
      <rPr>
        <sz val="11"/>
        <color rgb="FF000000"/>
        <rFont val="Calibri"/>
      </rPr>
      <t xml:space="preserve">
</t>
    </r>
    <r>
      <rPr>
        <sz val="11"/>
        <color rgb="FF000000"/>
        <rFont val="Calibri"/>
      </rPr>
      <t>• The display should yield the following output:</t>
    </r>
    <r>
      <rPr>
        <sz val="11"/>
        <color rgb="FF000000"/>
        <rFont val="Calibri"/>
      </rPr>
      <t xml:space="preserve">
</t>
    </r>
    <r>
      <rPr>
        <sz val="11"/>
        <color rgb="FF000000"/>
        <rFont val="Calibri"/>
      </rPr>
      <t>MaxAuthTries 4</t>
    </r>
  </si>
  <si>
    <t>5.4.6</t>
  </si>
  <si>
    <r>
      <rPr>
        <sz val="11"/>
        <rFont val="Calibri"/>
      </rPr>
      <t>Configuring SSH – set Idle Timeout Interval for User Login Profile Applicability:</t>
    </r>
  </si>
  <si>
    <r>
      <rPr>
        <sz val="11"/>
        <color rgb="FF000000"/>
        <rFont val="Calibri"/>
      </rPr>
      <t>• EDTF ‘/QOpenSys/QIBM/UserData/SC1/OpenSSH/etc/sshd_config’ file:</t>
    </r>
    <r>
      <rPr>
        <sz val="11"/>
        <color rgb="FF000000"/>
        <rFont val="Calibri"/>
      </rPr>
      <t xml:space="preserve">
</t>
    </r>
    <r>
      <rPr>
        <sz val="11"/>
        <color rgb="FF000000"/>
        <rFont val="Calibri"/>
      </rPr>
      <t>• Replace:</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#ClientAliveInterval 300</t>
    </r>
    <r>
      <rPr>
        <sz val="11"/>
        <color rgb="FF000000"/>
        <rFont val="Calibri"/>
      </rPr>
      <t xml:space="preserve">
</t>
    </r>
    <r>
      <rPr>
        <sz val="11"/>
        <color rgb="FF000000"/>
        <rFont val="Calibri"/>
      </rPr>
      <t>• With:</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ClientAliveInterval 300</t>
    </r>
    <r>
      <rPr>
        <sz val="11"/>
        <color rgb="FF000000"/>
        <rFont val="Calibri"/>
      </rPr>
      <t xml:space="preserve">
</t>
    </r>
    <r>
      <rPr>
        <sz val="11"/>
        <color rgb="FF000000"/>
        <rFont val="Calibri"/>
      </rPr>
      <t>• Re-cycle the sshd daemon to pick up the configuration changes:</t>
    </r>
  </si>
  <si>
    <r>
      <rPr>
        <sz val="11"/>
        <color rgb="FF000000"/>
        <rFont val="Calibri"/>
      </rPr>
      <t>The two options ClientAliveInterval and ClientAliveCountMax control the timeout of ssh sessions. When the ClientAliveInterval variable is set, ssh sessions that have no activity for the specified length of time are terminated. When the ClientAliveCountMax variable is set, sshd will send client alive messages at every ClientAliveInterval interval. When the number of consecutive client alive messages are sent with no response from the client, the ssh session is terminated. For example, if the ClientAliveInterval is set to 15 seconds and the ClientAliveCountMax is set to 3, the client ssh session will be terminated after 45 seconds of idle time.</t>
    </r>
  </si>
  <si>
    <r>
      <rPr>
        <sz val="11"/>
        <color rgb="FF000000"/>
        <rFont val="Calibri"/>
      </rPr>
      <t>• DSPF '/QOpenSys/QIBM/UserData/SC1/OpenSSH/etc/sshd_config'</t>
    </r>
    <r>
      <rPr>
        <sz val="11"/>
        <color rgb="FF000000"/>
        <rFont val="Calibri"/>
      </rPr>
      <t xml:space="preserve">
</t>
    </r>
    <r>
      <rPr>
        <sz val="11"/>
        <color rgb="FF000000"/>
        <rFont val="Calibri"/>
      </rPr>
      <t>• On the Control field, type ClientAliveCountMax and press F16 (shift F4)</t>
    </r>
    <r>
      <rPr>
        <sz val="11"/>
        <color rgb="FF000000"/>
        <rFont val="Calibri"/>
      </rPr>
      <t xml:space="preserve">
</t>
    </r>
    <r>
      <rPr>
        <sz val="11"/>
        <color rgb="FF000000"/>
        <rFont val="Calibri"/>
      </rPr>
      <t>• Control: ClientAliveCountMax__________________________________</t>
    </r>
    <r>
      <rPr>
        <sz val="11"/>
        <color rgb="FF000000"/>
        <rFont val="Calibri"/>
      </rPr>
      <t xml:space="preserve">
</t>
    </r>
    <r>
      <rPr>
        <sz val="11"/>
        <color rgb="FF000000"/>
        <rFont val="Calibri"/>
      </rPr>
      <t>• Verify the ClientAliveInterval is between 1 and 300 and ClientAliveCountMax is 0:</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ClientAliveInterval 300</t>
    </r>
  </si>
  <si>
    <t>5.4.7</t>
  </si>
  <si>
    <r>
      <rPr>
        <sz val="11"/>
        <rFont val="Calibri"/>
      </rPr>
      <t>Configuring SSH – restrict Cipher list</t>
    </r>
  </si>
  <si>
    <r>
      <rPr>
        <sz val="11"/>
        <color rgb="FF000000"/>
        <rFont val="Calibri"/>
      </rPr>
      <t>• EDTF ‘/QOpenSys/QIBM/UserData/SC1/OpenSSH/etc/sshd’_config file:</t>
    </r>
    <r>
      <rPr>
        <sz val="11"/>
        <color rgb="FF000000"/>
        <rFont val="Calibri"/>
      </rPr>
      <t xml:space="preserve">
</t>
    </r>
    <r>
      <rPr>
        <sz val="11"/>
        <color rgb="FF000000"/>
        <rFont val="Calibri"/>
      </rPr>
      <t>• Insert:</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 Re-cycle the sshd daemon to pick up the configuration changes:</t>
    </r>
  </si>
  <si>
    <r>
      <rPr>
        <sz val="11"/>
        <color rgb="FF000000"/>
        <rFont val="Calibri"/>
      </rPr>
      <t>This variable limits the types of ciphers that SSH can use during communication.</t>
    </r>
  </si>
  <si>
    <r>
      <rPr>
        <sz val="11"/>
        <color rgb="FF000000"/>
        <rFont val="Calibri"/>
      </rPr>
      <t>• DSPF '/QOpenSys/QIBM/UserData/SC1/OpenSSH/etc/sshd_config'</t>
    </r>
    <r>
      <rPr>
        <sz val="11"/>
        <color rgb="FF000000"/>
        <rFont val="Calibri"/>
      </rPr>
      <t xml:space="preserve">
</t>
    </r>
    <r>
      <rPr>
        <sz val="11"/>
        <color rgb="FF000000"/>
        <rFont val="Calibri"/>
      </rPr>
      <t>• On the Control field, type Ciphers and press F16 (shift F4)</t>
    </r>
    <r>
      <rPr>
        <sz val="11"/>
        <color rgb="FF000000"/>
        <rFont val="Calibri"/>
      </rPr>
      <t xml:space="preserve">
</t>
    </r>
    <r>
      <rPr>
        <sz val="11"/>
        <color rgb="FF000000"/>
        <rFont val="Calibri"/>
      </rPr>
      <t>• Control: Ciphers_________________________________________</t>
    </r>
    <r>
      <rPr>
        <sz val="11"/>
        <color rgb="FF000000"/>
        <rFont val="Calibri"/>
      </rPr>
      <t xml:space="preserve">
</t>
    </r>
    <r>
      <rPr>
        <sz val="11"/>
        <color rgb="FF000000"/>
        <rFont val="Calibri"/>
      </rPr>
      <t>• The display should yield the following output:</t>
    </r>
    <r>
      <rPr>
        <sz val="11"/>
        <color rgb="FF000000"/>
        <rFont val="Calibri"/>
      </rPr>
      <t xml:space="preserve">
</t>
    </r>
    <r>
      <rPr>
        <sz val="11"/>
        <color rgb="FF000000"/>
        <rFont val="Calibri"/>
      </rPr>
      <t>Ciphers aes256-ctr,aes192-ctr,aes128-ctr</t>
    </r>
  </si>
  <si>
    <t>5.4.8</t>
  </si>
  <si>
    <r>
      <rPr>
        <sz val="11"/>
        <rFont val="Calibri"/>
      </rPr>
      <t>Configuring SSH – Limit Access Via SSH</t>
    </r>
  </si>
  <si>
    <r>
      <rPr>
        <sz val="11"/>
        <color rgb="FF000000"/>
        <rFont val="Calibri"/>
      </rPr>
      <t>• EDTF ‘/QOpenSys/QIBM/UserData/SC1/OpenSSH/etc/sshd’_config file:</t>
    </r>
    <r>
      <rPr>
        <sz val="11"/>
        <color rgb="FF000000"/>
        <rFont val="Calibri"/>
      </rPr>
      <t xml:space="preserve">
</t>
    </r>
    <r>
      <rPr>
        <sz val="11"/>
        <color rgb="FF000000"/>
        <rFont val="Calibri"/>
      </rPr>
      <t>• Set one of the following:</t>
    </r>
    <r>
      <rPr>
        <sz val="11"/>
        <color rgb="FF000000"/>
        <rFont val="Calibri"/>
      </rPr>
      <t xml:space="preserve">
</t>
    </r>
    <r>
      <rPr>
        <sz val="11"/>
        <color rgb="FF000000"/>
        <rFont val="Calibri"/>
      </rPr>
      <t>AllowUsers &lt;</t>
    </r>
    <r>
      <rPr>
        <i/>
        <sz val="11"/>
        <color rgb="FF000000"/>
        <rFont val="Calibri"/>
      </rPr>
      <t>userlist</t>
    </r>
    <r>
      <rPr>
        <sz val="11"/>
        <color rgb="FF000000"/>
        <rFont val="Calibri"/>
      </rPr>
      <t>&gt;</t>
    </r>
    <r>
      <rPr>
        <sz val="11"/>
        <color rgb="FF000000"/>
        <rFont val="Calibri"/>
      </rPr>
      <t xml:space="preserve">
</t>
    </r>
    <r>
      <rPr>
        <sz val="11"/>
        <color rgb="FF000000"/>
        <rFont val="Calibri"/>
      </rPr>
      <t>AllowGroups &lt;</t>
    </r>
    <r>
      <rPr>
        <i/>
        <sz val="11"/>
        <color rgb="FF000000"/>
        <rFont val="Calibri"/>
      </rPr>
      <t>grouplist</t>
    </r>
    <r>
      <rPr>
        <sz val="11"/>
        <color rgb="FF000000"/>
        <rFont val="Calibri"/>
      </rPr>
      <t>&gt;</t>
    </r>
    <r>
      <rPr>
        <sz val="11"/>
        <color rgb="FF000000"/>
        <rFont val="Calibri"/>
      </rPr>
      <t xml:space="preserve">
</t>
    </r>
    <r>
      <rPr>
        <sz val="11"/>
        <color rgb="FF000000"/>
        <rFont val="Calibri"/>
      </rPr>
      <t>DenyUsers &lt;</t>
    </r>
    <r>
      <rPr>
        <i/>
        <sz val="11"/>
        <color rgb="FF000000"/>
        <rFont val="Calibri"/>
      </rPr>
      <t>userlist</t>
    </r>
    <r>
      <rPr>
        <sz val="11"/>
        <color rgb="FF000000"/>
        <rFont val="Calibri"/>
      </rPr>
      <t>&gt;</t>
    </r>
    <r>
      <rPr>
        <sz val="11"/>
        <color rgb="FF000000"/>
        <rFont val="Calibri"/>
      </rPr>
      <t xml:space="preserve">
</t>
    </r>
    <r>
      <rPr>
        <sz val="11"/>
        <color rgb="FF000000"/>
        <rFont val="Calibri"/>
      </rPr>
      <t>DenyGroups &lt;</t>
    </r>
    <r>
      <rPr>
        <i/>
        <sz val="11"/>
        <color rgb="FF000000"/>
        <rFont val="Calibri"/>
      </rPr>
      <t>grouplist</t>
    </r>
    <r>
      <rPr>
        <sz val="11"/>
        <color rgb="FF000000"/>
        <rFont val="Calibri"/>
      </rPr>
      <t>&gt;</t>
    </r>
    <r>
      <rPr>
        <sz val="11"/>
        <color rgb="FF000000"/>
        <rFont val="Calibri"/>
      </rPr>
      <t xml:space="preserve">
</t>
    </r>
    <r>
      <rPr>
        <sz val="11"/>
        <color rgb="FF000000"/>
        <rFont val="Calibri"/>
      </rPr>
      <t>• Re-cycle the sshd daemon to pick up the configuration changes:</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</si>
  <si>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b/>
        <sz val="11"/>
        <color rgb="FF000000"/>
        <rFont val="Calibri"/>
      </rPr>
      <t>AllowUsers</t>
    </r>
    <r>
      <rPr>
        <sz val="11"/>
        <color rgb="FF000000"/>
        <rFont val="Calibri"/>
      </rPr>
      <t xml:space="preserve">
</t>
    </r>
    <r>
      <rPr>
        <sz val="11"/>
        <color rgb="FF000000"/>
        <rFont val="Calibri"/>
      </rPr>
      <t>The AllowUsers variable gives the system administrator the option of allowing specific users to ssh into the system. The list consists of comma separated user names. Numeric userIDs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b/>
        <sz val="11"/>
        <color rgb="FF000000"/>
        <rFont val="Calibri"/>
      </rPr>
      <t>AllowGroups</t>
    </r>
    <r>
      <rPr>
        <sz val="11"/>
        <color rgb="FF000000"/>
        <rFont val="Calibri"/>
      </rPr>
      <t xml:space="preserve">
</t>
    </r>
    <r>
      <rPr>
        <sz val="11"/>
        <color rgb="FF000000"/>
        <rFont val="Calibri"/>
      </rPr>
      <t>The AllowGroups variable gives the system administrator the option of allowing specific groups of users to ssh into the system. The list consists of comma separated group names. Numeric groupIDs are not recognized with this variable.</t>
    </r>
    <r>
      <rPr>
        <sz val="11"/>
        <color rgb="FF000000"/>
        <rFont val="Calibri"/>
      </rPr>
      <t xml:space="preserve">
</t>
    </r>
    <r>
      <rPr>
        <b/>
        <sz val="11"/>
        <color rgb="FF000000"/>
        <rFont val="Calibri"/>
      </rPr>
      <t>DenyUsers</t>
    </r>
    <r>
      <rPr>
        <sz val="11"/>
        <color rgb="FF000000"/>
        <rFont val="Calibri"/>
      </rPr>
      <t xml:space="preserve">
</t>
    </r>
    <r>
      <rPr>
        <sz val="11"/>
        <color rgb="FF000000"/>
        <rFont val="Calibri"/>
      </rPr>
      <t>The DenyUsers variable gives the system administrator the option of denying specific users to ssh into the system. The list consists of comma separated user names. Numeric userIDs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b/>
        <sz val="11"/>
        <color rgb="FF000000"/>
        <rFont val="Calibri"/>
      </rPr>
      <t>DenyGroups</t>
    </r>
    <r>
      <rPr>
        <sz val="11"/>
        <color rgb="FF000000"/>
        <rFont val="Calibri"/>
      </rPr>
      <t xml:space="preserve">
</t>
    </r>
    <r>
      <rPr>
        <sz val="11"/>
        <color rgb="FF000000"/>
        <rFont val="Calibri"/>
      </rPr>
      <t>The DenyGroups variable gives the system administrator the option of denying specific groups of users to ssh into the system. The list consists of comma separated group names. Numeric groupIDs are not recognized with this variable.</t>
    </r>
  </si>
  <si>
    <r>
      <rPr>
        <sz val="11"/>
        <color rgb="FF000000"/>
        <rFont val="Calibri"/>
      </rPr>
      <t>• DSPF '/QOpenSys/QIBM/UserData/SC1/OpenSSH/etc/sshd_config'</t>
    </r>
    <r>
      <rPr>
        <sz val="11"/>
        <color rgb="FF000000"/>
        <rFont val="Calibri"/>
      </rPr>
      <t xml:space="preserve">
</t>
    </r>
    <r>
      <rPr>
        <sz val="11"/>
        <color rgb="FF000000"/>
        <rFont val="Calibri"/>
      </rPr>
      <t>• On the Control field, type Allow and press F16 (shift F4)</t>
    </r>
    <r>
      <rPr>
        <sz val="11"/>
        <color rgb="FF000000"/>
        <rFont val="Calibri"/>
      </rPr>
      <t xml:space="preserve">
</t>
    </r>
    <r>
      <rPr>
        <sz val="11"/>
        <color rgb="FF000000"/>
        <rFont val="Calibri"/>
      </rPr>
      <t>• Control: Allow_________________________________________</t>
    </r>
    <r>
      <rPr>
        <sz val="11"/>
        <color rgb="FF000000"/>
        <rFont val="Calibri"/>
      </rPr>
      <t xml:space="preserve">
</t>
    </r>
    <r>
      <rPr>
        <sz val="11"/>
        <color rgb="FF000000"/>
        <rFont val="Calibri"/>
      </rPr>
      <t>• The display should yield the following output:</t>
    </r>
    <r>
      <rPr>
        <sz val="11"/>
        <color rgb="FF000000"/>
        <rFont val="Calibri"/>
      </rPr>
      <t xml:space="preserve">
</t>
    </r>
    <r>
      <rPr>
        <sz val="11"/>
        <color rgb="FF000000"/>
        <rFont val="Calibri"/>
      </rPr>
      <t>AllowUsers &lt;</t>
    </r>
    <r>
      <rPr>
        <i/>
        <sz val="11"/>
        <color rgb="FF000000"/>
        <rFont val="Calibri"/>
      </rPr>
      <t>userlist</t>
    </r>
    <r>
      <rPr>
        <sz val="11"/>
        <color rgb="FF000000"/>
        <rFont val="Calibri"/>
      </rPr>
      <t>&gt;</t>
    </r>
    <r>
      <rPr>
        <sz val="11"/>
        <color rgb="FF000000"/>
        <rFont val="Calibri"/>
      </rPr>
      <t xml:space="preserve">
</t>
    </r>
    <r>
      <rPr>
        <sz val="11"/>
        <color rgb="FF000000"/>
        <rFont val="Calibri"/>
      </rPr>
      <t>AllowGroups &lt;</t>
    </r>
    <r>
      <rPr>
        <i/>
        <sz val="11"/>
        <color rgb="FF000000"/>
        <rFont val="Calibri"/>
      </rPr>
      <t>grouplist</t>
    </r>
    <r>
      <rPr>
        <sz val="11"/>
        <color rgb="FF000000"/>
        <rFont val="Calibri"/>
      </rPr>
      <t>&gt;</t>
    </r>
    <r>
      <rPr>
        <sz val="11"/>
        <color rgb="FF000000"/>
        <rFont val="Calibri"/>
      </rPr>
      <t xml:space="preserve">
</t>
    </r>
    <r>
      <rPr>
        <sz val="11"/>
        <color rgb="FF000000"/>
        <rFont val="Calibri"/>
      </rPr>
      <t>DenyUsers &lt;</t>
    </r>
    <r>
      <rPr>
        <i/>
        <sz val="11"/>
        <color rgb="FF000000"/>
        <rFont val="Calibri"/>
      </rPr>
      <t>userlist</t>
    </r>
    <r>
      <rPr>
        <sz val="11"/>
        <color rgb="FF000000"/>
        <rFont val="Calibri"/>
      </rPr>
      <t>&gt;</t>
    </r>
    <r>
      <rPr>
        <sz val="11"/>
        <color rgb="FF000000"/>
        <rFont val="Calibri"/>
      </rPr>
      <t xml:space="preserve">
</t>
    </r>
    <r>
      <rPr>
        <sz val="11"/>
        <color rgb="FF000000"/>
        <rFont val="Calibri"/>
      </rPr>
      <t>DenyGroups &lt;</t>
    </r>
    <r>
      <rPr>
        <i/>
        <sz val="11"/>
        <color rgb="FF000000"/>
        <rFont val="Calibri"/>
      </rPr>
      <t>grouplist</t>
    </r>
    <r>
      <rPr>
        <sz val="11"/>
        <color rgb="FF000000"/>
        <rFont val="Calibri"/>
      </rPr>
      <t>&gt;</t>
    </r>
  </si>
  <si>
    <t>IBM i Patch Management</t>
  </si>
  <si>
    <t>5.5.1</t>
  </si>
  <si>
    <r>
      <rPr>
        <sz val="11"/>
        <rFont val="Calibri"/>
      </rPr>
      <t>IBM i Patch Management</t>
    </r>
  </si>
  <si>
    <r>
      <rPr>
        <sz val="11"/>
        <color rgb="FF000000"/>
        <rFont val="Calibri"/>
      </rPr>
      <t>Download and apply the current PTF group levels.</t>
    </r>
  </si>
  <si>
    <r>
      <rPr>
        <sz val="11"/>
        <color rgb="FF000000"/>
        <rFont val="Calibri"/>
      </rPr>
      <t>This settings describes the IBM i patch management process.</t>
    </r>
  </si>
  <si>
    <r>
      <rPr>
        <sz val="11"/>
        <color rgb="FF000000"/>
        <rFont val="Calibri"/>
      </rPr>
      <t>None, this is the required process.</t>
    </r>
  </si>
  <si>
    <r>
      <rPr>
        <sz val="11"/>
        <color rgb="FF000000"/>
        <rFont val="Calibri"/>
      </rPr>
      <t>- On a command line, type STRSQL and press Enter</t>
    </r>
    <r>
      <rPr>
        <sz val="11"/>
        <color rgb="FF000000"/>
        <rFont val="Calibri"/>
      </rPr>
      <t xml:space="preserve">
</t>
    </r>
    <r>
      <rPr>
        <sz val="11"/>
        <color rgb="FF000000"/>
        <rFont val="Calibri"/>
      </rPr>
      <t>- Enter the following SQL statement and press Enter.</t>
    </r>
    <r>
      <rPr>
        <sz val="11"/>
        <color rgb="FF000000"/>
        <rFont val="Calibri"/>
      </rPr>
      <t xml:space="preserve">
</t>
    </r>
    <r>
      <rPr>
        <sz val="11"/>
        <color rgb="FF000000"/>
        <rFont val="Calibri"/>
      </rPr>
      <t>SELECT ALLGRP_CRNCY, GRP_ID, GRP_LVL, GRP_IBMLVL,GRP_LSTUPD, GRP_RLS, GRP_SYSSTS, GRP_TITLEFROM SYSTOOLS/GRPPTFCUR T01WHERE GRP_ID IN ('SF99738', 'SF99665', 'SF99662', 'SF99739')</t>
    </r>
    <r>
      <rPr>
        <sz val="11"/>
        <color rgb="FF000000"/>
        <rFont val="Calibri"/>
      </rPr>
      <t xml:space="preserve">
</t>
    </r>
    <r>
      <rPr>
        <sz val="11"/>
        <color rgb="FF000000"/>
        <rFont val="Calibri"/>
      </rPr>
      <t>- The following 4 PTF Groups should show that the INSTALLED LEVEL IS CURRENT.</t>
    </r>
    <r>
      <rPr>
        <sz val="11"/>
        <color rgb="FF000000"/>
        <rFont val="Calibri"/>
      </rPr>
      <t xml:space="preserve">
</t>
    </r>
    <r>
      <rPr>
        <sz val="11"/>
        <color rgb="FF000000"/>
        <rFont val="Calibri"/>
      </rPr>
      <t>- SF99738 740 Group Security</t>
    </r>
    <r>
      <rPr>
        <sz val="11"/>
        <color rgb="FF000000"/>
        <rFont val="Calibri"/>
      </rPr>
      <t xml:space="preserve">
</t>
    </r>
    <r>
      <rPr>
        <sz val="11"/>
        <color rgb="FF000000"/>
        <rFont val="Calibri"/>
      </rPr>
      <t>- SF99665 740 Java</t>
    </r>
    <r>
      <rPr>
        <sz val="11"/>
        <color rgb="FF000000"/>
        <rFont val="Calibri"/>
      </rPr>
      <t xml:space="preserve">
</t>
    </r>
    <r>
      <rPr>
        <sz val="11"/>
        <color rgb="FF000000"/>
        <rFont val="Calibri"/>
      </rPr>
      <t>- SF99662 740 IBM HTTP Server for i</t>
    </r>
    <r>
      <rPr>
        <sz val="11"/>
        <color rgb="FF000000"/>
        <rFont val="Calibri"/>
      </rPr>
      <t xml:space="preserve">
</t>
    </r>
    <r>
      <rPr>
        <sz val="11"/>
        <color rgb="FF000000"/>
        <rFont val="Calibri"/>
      </rPr>
      <t>- SF99739 740 Group Hiper</t>
    </r>
  </si>
  <si>
    <t>System Service Tools</t>
  </si>
  <si>
    <t>5.6.1</t>
  </si>
  <si>
    <r>
      <rPr>
        <sz val="11"/>
        <rFont val="Calibri"/>
      </rPr>
      <t>System Service Tools Password Expiration Interval</t>
    </r>
  </si>
  <si>
    <r>
      <rPr>
        <sz val="11"/>
        <color rgb="FF000000"/>
        <rFont val="Calibri"/>
      </rPr>
      <t>- Access service tools using SST. On a command line, type STRSST and press Enter.</t>
    </r>
    <r>
      <rPr>
        <sz val="11"/>
        <color rgb="FF000000"/>
        <rFont val="Calibri"/>
      </rPr>
      <t xml:space="preserve">
</t>
    </r>
    <r>
      <rPr>
        <sz val="11"/>
        <color rgb="FF000000"/>
        <rFont val="Calibri"/>
      </rPr>
      <t>- Select option 8 (Work with service tools user IDs and Devices)</t>
    </r>
    <r>
      <rPr>
        <sz val="11"/>
        <color rgb="FF000000"/>
        <rFont val="Calibri"/>
      </rPr>
      <t xml:space="preserve">
</t>
    </r>
    <r>
      <rPr>
        <sz val="11"/>
        <color rgb="FF000000"/>
        <rFont val="Calibri"/>
      </rPr>
      <t>- Select option 5 (Work with service tools security options)</t>
    </r>
    <r>
      <rPr>
        <sz val="11"/>
        <color rgb="FF000000"/>
        <rFont val="Calibri"/>
      </rPr>
      <t xml:space="preserve">
</t>
    </r>
    <r>
      <rPr>
        <sz val="11"/>
        <color rgb="FF000000"/>
        <rFont val="Calibri"/>
      </rPr>
      <t>- Change the value for the Password expiration interval in days to 365.</t>
    </r>
    <r>
      <rPr>
        <sz val="11"/>
        <color rgb="FF000000"/>
        <rFont val="Calibri"/>
      </rPr>
      <t xml:space="preserve">
</t>
    </r>
    <r>
      <rPr>
        <sz val="11"/>
        <color rgb="FF000000"/>
        <rFont val="Calibri"/>
      </rPr>
      <t>- Press Enter to save changes.</t>
    </r>
    <r>
      <rPr>
        <sz val="11"/>
        <color rgb="FF000000"/>
        <rFont val="Calibri"/>
      </rPr>
      <t xml:space="preserve">
</t>
    </r>
    <r>
      <rPr>
        <sz val="11"/>
        <color rgb="FF000000"/>
        <rFont val="Calibri"/>
      </rPr>
      <t>- Press F3 3 times and press Enter to exit System Service Tools.</t>
    </r>
  </si>
  <si>
    <r>
      <rPr>
        <sz val="11"/>
        <color rgb="FF000000"/>
        <rFont val="Calibri"/>
      </rPr>
      <t>Numerous studies had found that excessive password expiration requirements do more harm than good, because these requirements make users select predictable passwords, composed of sequential words and numbers that are closely related to each other. Instead, longer passphrases that do not expire frequently promote better composition, strength, and create better secrets that are harder to crack.</t>
    </r>
    <r>
      <rPr>
        <sz val="11"/>
        <color rgb="FF000000"/>
        <rFont val="Calibri"/>
      </rPr>
      <t xml:space="preserve">
</t>
    </r>
    <r>
      <rPr>
        <sz val="11"/>
        <color rgb="FF000000"/>
        <rFont val="Calibri"/>
      </rPr>
      <t>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NOTE: Longer password expiry intervals should only be implemented in conjunction with a longer password/passphrase minimum length of 14 characters.</t>
    </r>
  </si>
  <si>
    <r>
      <rPr>
        <sz val="11"/>
        <color rgb="FF000000"/>
        <rFont val="Calibri"/>
      </rPr>
      <t>- Access service tools using SST. On a command line, type STRSST and press Enter.</t>
    </r>
    <r>
      <rPr>
        <sz val="11"/>
        <color rgb="FF000000"/>
        <rFont val="Calibri"/>
      </rPr>
      <t xml:space="preserve">
</t>
    </r>
    <r>
      <rPr>
        <sz val="11"/>
        <color rgb="FF000000"/>
        <rFont val="Calibri"/>
      </rPr>
      <t>- Select option 8 (Work with service tools user IDs and Devices)</t>
    </r>
    <r>
      <rPr>
        <sz val="11"/>
        <color rgb="FF000000"/>
        <rFont val="Calibri"/>
      </rPr>
      <t xml:space="preserve">
</t>
    </r>
    <r>
      <rPr>
        <sz val="11"/>
        <color rgb="FF000000"/>
        <rFont val="Calibri"/>
      </rPr>
      <t>- Select option 5 (Work with service tools security options)</t>
    </r>
    <r>
      <rPr>
        <sz val="11"/>
        <color rgb="FF000000"/>
        <rFont val="Calibri"/>
      </rPr>
      <t xml:space="preserve">
</t>
    </r>
    <r>
      <rPr>
        <sz val="11"/>
        <color rgb="FF000000"/>
        <rFont val="Calibri"/>
      </rPr>
      <t>- The value for the Password expiration interval in days should be 365.</t>
    </r>
  </si>
  <si>
    <t>5.6.2</t>
  </si>
  <si>
    <r>
      <rPr>
        <sz val="11"/>
        <rFont val="Calibri"/>
      </rPr>
      <t>System Service Tools Changing the maximum failed sign-on attempts</t>
    </r>
  </si>
  <si>
    <r>
      <rPr>
        <sz val="11"/>
        <color rgb="FF000000"/>
        <rFont val="Calibri"/>
      </rPr>
      <t>- Access service tools using SST. On a command line, type STRSST and press Enter.</t>
    </r>
    <r>
      <rPr>
        <sz val="11"/>
        <color rgb="FF000000"/>
        <rFont val="Calibri"/>
      </rPr>
      <t xml:space="preserve">
</t>
    </r>
    <r>
      <rPr>
        <sz val="11"/>
        <color rgb="FF000000"/>
        <rFont val="Calibri"/>
      </rPr>
      <t>- Select option 8 (Work with service tools user IDs and Devices)</t>
    </r>
    <r>
      <rPr>
        <sz val="11"/>
        <color rgb="FF000000"/>
        <rFont val="Calibri"/>
      </rPr>
      <t xml:space="preserve">
</t>
    </r>
    <r>
      <rPr>
        <sz val="11"/>
        <color rgb="FF000000"/>
        <rFont val="Calibri"/>
      </rPr>
      <t>- Select option 5 (Work with service tools security options)</t>
    </r>
    <r>
      <rPr>
        <sz val="11"/>
        <color rgb="FF000000"/>
        <rFont val="Calibri"/>
      </rPr>
      <t xml:space="preserve">
</t>
    </r>
    <r>
      <rPr>
        <sz val="11"/>
        <color rgb="FF000000"/>
        <rFont val="Calibri"/>
      </rPr>
      <t>- Change the value for the Maximum sign-on attempts allowed to 5.</t>
    </r>
    <r>
      <rPr>
        <sz val="11"/>
        <color rgb="FF000000"/>
        <rFont val="Calibri"/>
      </rPr>
      <t xml:space="preserve">
</t>
    </r>
    <r>
      <rPr>
        <sz val="11"/>
        <color rgb="FF000000"/>
        <rFont val="Calibri"/>
      </rPr>
      <t>- Press Enter to save changes.</t>
    </r>
    <r>
      <rPr>
        <sz val="11"/>
        <color rgb="FF000000"/>
        <rFont val="Calibri"/>
      </rPr>
      <t xml:space="preserve">
</t>
    </r>
    <r>
      <rPr>
        <sz val="11"/>
        <color rgb="FF000000"/>
        <rFont val="Calibri"/>
      </rPr>
      <t>- Press F3 3 times and press Enter to exit System Service Tools.</t>
    </r>
  </si>
  <si>
    <r>
      <rPr>
        <sz val="11"/>
        <color rgb="FF000000"/>
        <rFont val="Calibri"/>
      </rPr>
      <t>This policy setting determines the number of failed logon attempts before the account is locked.</t>
    </r>
    <r>
      <rPr>
        <sz val="11"/>
        <color rgb="FF000000"/>
        <rFont val="Calibri"/>
      </rPr>
      <t xml:space="preserve">
</t>
    </r>
    <r>
      <rPr>
        <sz val="11"/>
        <color rgb="FF000000"/>
        <rFont val="Calibri"/>
      </rPr>
      <t>The recommended state for this setting is: 5</t>
    </r>
  </si>
  <si>
    <r>
      <rPr>
        <sz val="11"/>
        <color rgb="FF000000"/>
        <rFont val="Calibri"/>
      </rPr>
      <t>- Access service tools using SST. On a command line, type STRSST and press Enter.</t>
    </r>
    <r>
      <rPr>
        <sz val="11"/>
        <color rgb="FF000000"/>
        <rFont val="Calibri"/>
      </rPr>
      <t xml:space="preserve">
</t>
    </r>
    <r>
      <rPr>
        <sz val="11"/>
        <color rgb="FF000000"/>
        <rFont val="Calibri"/>
      </rPr>
      <t>- Enter a security officer service tools user ID and password on the DST Sign-On display.</t>
    </r>
    <r>
      <rPr>
        <sz val="11"/>
        <color rgb="FF000000"/>
        <rFont val="Calibri"/>
      </rPr>
      <t xml:space="preserve">
</t>
    </r>
    <r>
      <rPr>
        <sz val="11"/>
        <color rgb="FF000000"/>
        <rFont val="Calibri"/>
      </rPr>
      <t>- Select option 8 (Work with service tools user IDs and Devices)</t>
    </r>
    <r>
      <rPr>
        <sz val="11"/>
        <color rgb="FF000000"/>
        <rFont val="Calibri"/>
      </rPr>
      <t xml:space="preserve">
</t>
    </r>
    <r>
      <rPr>
        <sz val="11"/>
        <color rgb="FF000000"/>
        <rFont val="Calibri"/>
      </rPr>
      <t>- Select option 5 (Work with service tools security options)</t>
    </r>
    <r>
      <rPr>
        <sz val="11"/>
        <color rgb="FF000000"/>
        <rFont val="Calibri"/>
      </rPr>
      <t xml:space="preserve">
</t>
    </r>
    <r>
      <rPr>
        <sz val="11"/>
        <color rgb="FF000000"/>
        <rFont val="Calibri"/>
      </rPr>
      <t>- The value for the Maximum sign-on attempts allowed should be 5.</t>
    </r>
  </si>
  <si>
    <t>5.6.3</t>
  </si>
  <si>
    <r>
      <rPr>
        <sz val="11"/>
        <rFont val="Calibri"/>
      </rPr>
      <t>System Service Tools Changing the duplicate password control</t>
    </r>
  </si>
  <si>
    <r>
      <rPr>
        <sz val="11"/>
        <color rgb="FF000000"/>
        <rFont val="Calibri"/>
      </rPr>
      <t>- Access service tools using SST. On a command line, type STRSST and press Enter.</t>
    </r>
    <r>
      <rPr>
        <sz val="11"/>
        <color rgb="FF000000"/>
        <rFont val="Calibri"/>
      </rPr>
      <t xml:space="preserve">
</t>
    </r>
    <r>
      <rPr>
        <sz val="11"/>
        <color rgb="FF000000"/>
        <rFont val="Calibri"/>
      </rPr>
      <t>- Select option 8 (Work with service tools user IDs and Devices)</t>
    </r>
    <r>
      <rPr>
        <sz val="11"/>
        <color rgb="FF000000"/>
        <rFont val="Calibri"/>
      </rPr>
      <t xml:space="preserve">
</t>
    </r>
    <r>
      <rPr>
        <sz val="11"/>
        <color rgb="FF000000"/>
        <rFont val="Calibri"/>
      </rPr>
      <t>- Select option 5 (Work with service tools security options)</t>
    </r>
    <r>
      <rPr>
        <sz val="11"/>
        <color rgb="FF000000"/>
        <rFont val="Calibri"/>
      </rPr>
      <t xml:space="preserve">
</t>
    </r>
    <r>
      <rPr>
        <sz val="11"/>
        <color rgb="FF000000"/>
        <rFont val="Calibri"/>
      </rPr>
      <t>- Change the value for the Duplicate password control to 18.</t>
    </r>
    <r>
      <rPr>
        <sz val="11"/>
        <color rgb="FF000000"/>
        <rFont val="Calibri"/>
      </rPr>
      <t xml:space="preserve">
</t>
    </r>
    <r>
      <rPr>
        <sz val="11"/>
        <color rgb="FF000000"/>
        <rFont val="Calibri"/>
      </rPr>
      <t>- Press Enter to save changes.</t>
    </r>
    <r>
      <rPr>
        <sz val="11"/>
        <color rgb="FF000000"/>
        <rFont val="Calibri"/>
      </rPr>
      <t xml:space="preserve">
</t>
    </r>
    <r>
      <rPr>
        <sz val="11"/>
        <color rgb="FF000000"/>
        <rFont val="Calibri"/>
      </rPr>
      <t>- Press F3 3 times and press Enter to exit System Service Tools.</t>
    </r>
  </si>
  <si>
    <r>
      <rPr>
        <sz val="11"/>
        <color rgb="FF000000"/>
        <rFont val="Calibri"/>
      </rPr>
      <t>This policy setting determines the duplicate password control.</t>
    </r>
    <r>
      <rPr>
        <sz val="11"/>
        <color rgb="FF000000"/>
        <rFont val="Calibri"/>
      </rPr>
      <t xml:space="preserve">
</t>
    </r>
    <r>
      <rPr>
        <sz val="11"/>
        <color rgb="FF000000"/>
        <rFont val="Calibri"/>
      </rPr>
      <t>The recommended state for this setting is: 18</t>
    </r>
  </si>
  <si>
    <r>
      <rPr>
        <sz val="11"/>
        <color rgb="FF000000"/>
        <rFont val="Calibri"/>
      </rPr>
      <t>- Access service tools using SST. On a command line, type STRSST and press Enter.</t>
    </r>
    <r>
      <rPr>
        <sz val="11"/>
        <color rgb="FF000000"/>
        <rFont val="Calibri"/>
      </rPr>
      <t xml:space="preserve">
</t>
    </r>
    <r>
      <rPr>
        <sz val="11"/>
        <color rgb="FF000000"/>
        <rFont val="Calibri"/>
      </rPr>
      <t>- Enter a security officer service tools user ID and password on the DST Sign-On display.</t>
    </r>
    <r>
      <rPr>
        <sz val="11"/>
        <color rgb="FF000000"/>
        <rFont val="Calibri"/>
      </rPr>
      <t xml:space="preserve">
</t>
    </r>
    <r>
      <rPr>
        <sz val="11"/>
        <color rgb="FF000000"/>
        <rFont val="Calibri"/>
      </rPr>
      <t>- Select option 8 (Work with service tools user IDs and Devices)</t>
    </r>
    <r>
      <rPr>
        <sz val="11"/>
        <color rgb="FF000000"/>
        <rFont val="Calibri"/>
      </rPr>
      <t xml:space="preserve">
</t>
    </r>
    <r>
      <rPr>
        <sz val="11"/>
        <color rgb="FF000000"/>
        <rFont val="Calibri"/>
      </rPr>
      <t>- Select option 5 (Work with service tools security options)</t>
    </r>
    <r>
      <rPr>
        <sz val="11"/>
        <color rgb="FF000000"/>
        <rFont val="Calibri"/>
      </rPr>
      <t xml:space="preserve">
</t>
    </r>
    <r>
      <rPr>
        <sz val="11"/>
        <color rgb="FF000000"/>
        <rFont val="Calibri"/>
      </rPr>
      <t>- The value for the Duplicate password control should be 18.</t>
    </r>
  </si>
  <si>
    <t>5.6.4</t>
  </si>
  <si>
    <r>
      <rPr>
        <sz val="11"/>
        <rFont val="Calibri"/>
      </rPr>
      <t>System Service Tools Password Level</t>
    </r>
  </si>
  <si>
    <r>
      <rPr>
        <sz val="11"/>
        <color rgb="FF000000"/>
        <rFont val="Calibri"/>
      </rPr>
      <t>To change the service tools password level.</t>
    </r>
    <r>
      <rPr>
        <sz val="11"/>
        <color rgb="FF000000"/>
        <rFont val="Calibri"/>
      </rPr>
      <t xml:space="preserve">
</t>
    </r>
    <r>
      <rPr>
        <sz val="11"/>
        <color rgb="FF000000"/>
        <rFont val="Calibri"/>
      </rPr>
      <t>CHGSSTSECA REQUSRID(&lt;</t>
    </r>
    <r>
      <rPr>
        <i/>
        <sz val="11"/>
        <color rgb="FF000000"/>
        <rFont val="Calibri"/>
      </rPr>
      <t>xxxxxx</t>
    </r>
    <r>
      <rPr>
        <sz val="11"/>
        <color rgb="FF000000"/>
        <rFont val="Calibri"/>
      </rPr>
      <t>&gt;) REQPWD(&lt;</t>
    </r>
    <r>
      <rPr>
        <i/>
        <sz val="11"/>
        <color rgb="FF000000"/>
        <rFont val="Calibri"/>
      </rPr>
      <t>xxxxxx</t>
    </r>
    <r>
      <rPr>
        <sz val="11"/>
        <color rgb="FF000000"/>
        <rFont val="Calibri"/>
      </rPr>
      <t>&gt;) SSTPWDLVL(2)</t>
    </r>
  </si>
  <si>
    <r>
      <rPr>
        <sz val="11"/>
        <color rgb="FF000000"/>
        <rFont val="Calibri"/>
      </rPr>
      <t>This policy setting determines the password level for System Service Tools.</t>
    </r>
    <r>
      <rPr>
        <sz val="11"/>
        <color rgb="FF000000"/>
        <rFont val="Calibri"/>
      </rPr>
      <t xml:space="preserve">
</t>
    </r>
    <r>
      <rPr>
        <sz val="11"/>
        <color rgb="FF000000"/>
        <rFont val="Calibri"/>
      </rPr>
      <t>The recommended state for this setting is: PWLVL 2</t>
    </r>
  </si>
  <si>
    <r>
      <rPr>
        <sz val="11"/>
        <color rgb="FF000000"/>
        <rFont val="Calibri"/>
      </rPr>
      <t>-  On a command line type DSPSSTSECA and press ENTER</t>
    </r>
    <r>
      <rPr>
        <sz val="11"/>
        <color rgb="FF000000"/>
        <rFont val="Calibri"/>
      </rPr>
      <t xml:space="preserve">
</t>
    </r>
    <r>
      <rPr>
        <sz val="11"/>
        <color rgb="FF000000"/>
        <rFont val="Calibri"/>
      </rPr>
      <t>-  Verify that the Service tools password level is 2</t>
    </r>
  </si>
  <si>
    <t>5.6.5</t>
  </si>
  <si>
    <r>
      <rPr>
        <sz val="11"/>
        <rFont val="Calibri"/>
      </rPr>
      <t>System Service Tools Allow New Digital Certificates</t>
    </r>
  </si>
  <si>
    <r>
      <rPr>
        <sz val="11"/>
        <color rgb="FF000000"/>
        <rFont val="Calibri"/>
      </rPr>
      <t>- Access service tools using SST. On a command line, type STRSST and press Enter.</t>
    </r>
    <r>
      <rPr>
        <sz val="11"/>
        <color rgb="FF000000"/>
        <rFont val="Calibri"/>
      </rPr>
      <t xml:space="preserve">
</t>
    </r>
    <r>
      <rPr>
        <sz val="11"/>
        <color rgb="FF000000"/>
        <rFont val="Calibri"/>
      </rPr>
      <t>- Enter a security officer service tools user ID and password on the DST Sign-On display.</t>
    </r>
    <r>
      <rPr>
        <sz val="11"/>
        <color rgb="FF000000"/>
        <rFont val="Calibri"/>
      </rPr>
      <t xml:space="preserve">
</t>
    </r>
    <r>
      <rPr>
        <sz val="11"/>
        <color rgb="FF000000"/>
        <rFont val="Calibri"/>
      </rPr>
      <t>- Select option 7 (Work with system security).</t>
    </r>
    <r>
      <rPr>
        <sz val="11"/>
        <color rgb="FF000000"/>
        <rFont val="Calibri"/>
      </rPr>
      <t xml:space="preserve">
</t>
    </r>
    <r>
      <rPr>
        <sz val="11"/>
        <color rgb="FF000000"/>
        <rFont val="Calibri"/>
      </rPr>
      <t>- Change the value for Allow new digital certificates to 0.</t>
    </r>
    <r>
      <rPr>
        <sz val="11"/>
        <color rgb="FF000000"/>
        <rFont val="Calibri"/>
      </rPr>
      <t xml:space="preserve">
</t>
    </r>
    <r>
      <rPr>
        <sz val="11"/>
        <color rgb="FF000000"/>
        <rFont val="Calibri"/>
      </rPr>
      <t>- Press Enter to save changes.</t>
    </r>
    <r>
      <rPr>
        <sz val="11"/>
        <color rgb="FF000000"/>
        <rFont val="Calibri"/>
      </rPr>
      <t xml:space="preserve">
</t>
    </r>
    <r>
      <rPr>
        <sz val="11"/>
        <color rgb="FF000000"/>
        <rFont val="Calibri"/>
      </rPr>
      <t>- Press F3 3 times and press Enter to exit System Service Tools.</t>
    </r>
  </si>
  <si>
    <r>
      <rPr>
        <sz val="11"/>
        <color rgb="FF000000"/>
        <rFont val="Calibri"/>
      </rPr>
      <t>This policy setting determines if new certificates can be added to the local system's *SIGNATUREVERIFICATION certificate store and also allows passwords for digital certificate stores to be reset by any user with *ALLOBJ and *SECADM.</t>
    </r>
    <r>
      <rPr>
        <sz val="11"/>
        <color rgb="FF000000"/>
        <rFont val="Calibri"/>
      </rPr>
      <t xml:space="preserve">
</t>
    </r>
    <r>
      <rPr>
        <sz val="11"/>
        <color rgb="FF000000"/>
        <rFont val="Calibri"/>
      </rPr>
      <t>The recommended state for this setting is: 0</t>
    </r>
  </si>
  <si>
    <r>
      <rPr>
        <sz val="11"/>
        <color rgb="FF000000"/>
        <rFont val="Calibri"/>
      </rPr>
      <t>• On a command line, type STRSQL and press Enter</t>
    </r>
    <r>
      <rPr>
        <sz val="11"/>
        <color rgb="FF000000"/>
        <rFont val="Calibri"/>
      </rPr>
      <t xml:space="preserve">
</t>
    </r>
    <r>
      <rPr>
        <sz val="11"/>
        <color rgb="FF000000"/>
        <rFont val="Calibri"/>
      </rPr>
      <t>• Copy or type the following SQL statement to the terminal and press Enter.</t>
    </r>
    <r>
      <rPr>
        <sz val="11"/>
        <color rgb="FF000000"/>
        <rFont val="Calibri"/>
      </rPr>
      <t xml:space="preserve">
</t>
    </r>
    <r>
      <rPr>
        <sz val="11"/>
        <color rgb="FF000000"/>
        <rFont val="Calibri"/>
      </rPr>
      <t>SELECT ALLOW_DIGITAL_CERTIFICATE_ADD FROM QSYS2.SECURITY_INFO</t>
    </r>
    <r>
      <rPr>
        <sz val="11"/>
        <color rgb="FF000000"/>
        <rFont val="Calibri"/>
      </rPr>
      <t xml:space="preserve">
</t>
    </r>
    <r>
      <rPr>
        <sz val="11"/>
        <color rgb="FF000000"/>
        <rFont val="Calibri"/>
      </rPr>
      <t>• Verify that the display returns Allow Digital Certificate Add NO</t>
    </r>
  </si>
  <si>
    <t>5.6.6</t>
  </si>
  <si>
    <r>
      <rPr>
        <sz val="11"/>
        <rFont val="Calibri"/>
      </rPr>
      <t>System Service Tools IDs and Privileges</t>
    </r>
  </si>
  <si>
    <r>
      <rPr>
        <sz val="11"/>
        <color rgb="FF000000"/>
        <rFont val="Calibri"/>
      </rPr>
      <t>Disable/Remove default and inactive IDs and ensure that each ID has the required privileges.</t>
    </r>
    <r>
      <rPr>
        <sz val="11"/>
        <color rgb="FF000000"/>
        <rFont val="Calibri"/>
      </rPr>
      <t xml:space="preserve">
</t>
    </r>
    <r>
      <rPr>
        <sz val="11"/>
        <color rgb="FF000000"/>
        <rFont val="Calibri"/>
      </rPr>
      <t>Ensure that each unique SST ID has privileges commensurate with the Principle of Least Privilege for each unique job role.</t>
    </r>
  </si>
  <si>
    <r>
      <rPr>
        <sz val="11"/>
        <color rgb="FF000000"/>
        <rFont val="Calibri"/>
      </rPr>
      <t>This policy setting determines the functional privileges of System Service Tool Users.</t>
    </r>
  </si>
  <si>
    <r>
      <rPr>
        <sz val="11"/>
        <color rgb="FF000000"/>
        <rFont val="Calibri"/>
      </rPr>
      <t>-  Type DSPSSTUSR and press Enter.</t>
    </r>
    <r>
      <rPr>
        <sz val="11"/>
        <color rgb="FF000000"/>
        <rFont val="Calibri"/>
      </rPr>
      <t xml:space="preserve">
</t>
    </r>
    <r>
      <rPr>
        <sz val="11"/>
        <color rgb="FF000000"/>
        <rFont val="Calibri"/>
      </rPr>
      <t>-  Review the screen output information with your system administrator and ensure that all SST users have unique profiles. Do not use the shipped IBM User IDs.</t>
    </r>
    <r>
      <rPr>
        <sz val="11"/>
        <color rgb="FF000000"/>
        <rFont val="Calibri"/>
      </rPr>
      <t xml:space="preserve">
</t>
    </r>
    <r>
      <rPr>
        <sz val="11"/>
        <color rgb="FF000000"/>
        <rFont val="Calibri"/>
      </rPr>
      <t>-  Ensure that all Service Tools IDs have the proper functional privileges for their job roles.</t>
    </r>
  </si>
  <si>
    <t>5.6.7</t>
  </si>
  <si>
    <r>
      <rPr>
        <sz val="11"/>
        <rFont val="Calibri"/>
      </rPr>
      <t>System Service Tools locking security-related system values</t>
    </r>
  </si>
  <si>
    <r>
      <rPr>
        <sz val="11"/>
        <color rgb="FF000000"/>
        <rFont val="Calibri"/>
      </rPr>
      <t>To lock System Security Values.</t>
    </r>
    <r>
      <rPr>
        <sz val="11"/>
        <color rgb="FF000000"/>
        <rFont val="Calibri"/>
      </rPr>
      <t xml:space="preserve">
</t>
    </r>
    <r>
      <rPr>
        <sz val="11"/>
        <color rgb="FF000000"/>
        <rFont val="Calibri"/>
      </rPr>
      <t>CHGSSTSECA REQUSRID(&lt;</t>
    </r>
    <r>
      <rPr>
        <i/>
        <sz val="11"/>
        <color rgb="FF000000"/>
        <rFont val="Calibri"/>
      </rPr>
      <t>xxxxxx</t>
    </r>
    <r>
      <rPr>
        <sz val="11"/>
        <color rgb="FF000000"/>
        <rFont val="Calibri"/>
      </rPr>
      <t>&gt;) REQPWD(&lt;</t>
    </r>
    <r>
      <rPr>
        <i/>
        <sz val="11"/>
        <color rgb="FF000000"/>
        <rFont val="Calibri"/>
      </rPr>
      <t>xxxxxx</t>
    </r>
    <r>
      <rPr>
        <sz val="11"/>
        <color rgb="FF000000"/>
        <rFont val="Calibri"/>
      </rPr>
      <t>&gt;) SECSYSVAL(*NO)</t>
    </r>
  </si>
  <si>
    <r>
      <rPr>
        <sz val="11"/>
        <color rgb="FF000000"/>
        <rFont val="Calibri"/>
      </rPr>
      <t>This policy setting determines if users are prevented from changing security-related system values during normal operations.</t>
    </r>
    <r>
      <rPr>
        <sz val="11"/>
        <color rgb="FF000000"/>
        <rFont val="Calibri"/>
      </rPr>
      <t xml:space="preserve">
</t>
    </r>
    <r>
      <rPr>
        <sz val="11"/>
        <color rgb="FF000000"/>
        <rFont val="Calibri"/>
      </rPr>
      <t>The recommended state for this setting is: 0</t>
    </r>
  </si>
  <si>
    <r>
      <rPr>
        <sz val="11"/>
        <color rgb="FF000000"/>
        <rFont val="Calibri"/>
      </rPr>
      <t>DSPSSTSECA and press Enter.</t>
    </r>
    <r>
      <rPr>
        <sz val="11"/>
        <color rgb="FF000000"/>
        <rFont val="Calibri"/>
      </rPr>
      <t xml:space="preserve">
</t>
    </r>
    <r>
      <rPr>
        <sz val="11"/>
        <color rgb="FF000000"/>
        <rFont val="Calibri"/>
      </rPr>
      <t>Observe the value for Allow change of security related system values and verify it = *NO</t>
    </r>
  </si>
  <si>
    <t>5.6.8</t>
  </si>
  <si>
    <r>
      <rPr>
        <sz val="11"/>
        <rFont val="Calibri"/>
      </rPr>
      <t>System Service Tools Password Rules</t>
    </r>
  </si>
  <si>
    <r>
      <rPr>
        <sz val="11"/>
        <color rgb="FF000000"/>
        <rFont val="Calibri"/>
      </rPr>
      <t>Set SST Password Rules with the following command:</t>
    </r>
    <r>
      <rPr>
        <sz val="11"/>
        <color rgb="FF000000"/>
        <rFont val="Calibri"/>
      </rPr>
      <t xml:space="preserve">
</t>
    </r>
    <r>
      <rPr>
        <sz val="11"/>
        <color rgb="FF000000"/>
        <rFont val="Calibri"/>
      </rPr>
      <t>CHGSSTSECA PWDRULES(*YES 24 14 128 *YES *NO *NO *NO 1 *NOMAX *NO *NO *NO *NONE *NOMAX *NO *NO *NO *NONE *NONE *NOMAX *NO *NO *NO)</t>
    </r>
  </si>
  <si>
    <r>
      <rPr>
        <sz val="11"/>
        <color rgb="FF000000"/>
        <rFont val="Calibri"/>
      </rPr>
      <t>-  From a command line type DSPSSTSECA and press Enter</t>
    </r>
    <r>
      <rPr>
        <sz val="11"/>
        <color rgb="FF000000"/>
        <rFont val="Calibri"/>
      </rPr>
      <t xml:space="preserve">
</t>
    </r>
    <r>
      <rPr>
        <sz val="11"/>
        <color rgb="FF000000"/>
        <rFont val="Calibri"/>
      </rPr>
      <t>-  Verify the following Password Rules are set:</t>
    </r>
    <r>
      <rPr>
        <sz val="11"/>
        <color rgb="FF000000"/>
        <rFont val="Calibri"/>
      </rPr>
      <t xml:space="preserve">
</t>
    </r>
    <r>
      <rPr>
        <sz val="11"/>
        <color rgb="FF000000"/>
        <rFont val="Calibri"/>
      </rPr>
      <t>- Limit profile name is *YES</t>
    </r>
    <r>
      <rPr>
        <sz val="11"/>
        <color rgb="FF000000"/>
        <rFont val="Calibri"/>
      </rPr>
      <t xml:space="preserve">
</t>
    </r>
    <r>
      <rPr>
        <sz val="11"/>
        <color rgb="FF000000"/>
        <rFont val="Calibri"/>
      </rPr>
      <t>- Hours to block password change is 24</t>
    </r>
    <r>
      <rPr>
        <sz val="11"/>
        <color rgb="FF000000"/>
        <rFont val="Calibri"/>
      </rPr>
      <t xml:space="preserve">
</t>
    </r>
    <r>
      <rPr>
        <sz val="11"/>
        <color rgb="FF000000"/>
        <rFont val="Calibri"/>
      </rPr>
      <t>- Minimum password length is 14</t>
    </r>
    <r>
      <rPr>
        <sz val="11"/>
        <color rgb="FF000000"/>
        <rFont val="Calibri"/>
      </rPr>
      <t xml:space="preserve">
</t>
    </r>
    <r>
      <rPr>
        <sz val="11"/>
        <color rgb="FF000000"/>
        <rFont val="Calibri"/>
      </rPr>
      <t>- Maximum password length is 128</t>
    </r>
    <r>
      <rPr>
        <sz val="11"/>
        <color rgb="FF000000"/>
        <rFont val="Calibri"/>
      </rPr>
      <t xml:space="preserve">
</t>
    </r>
    <r>
      <rPr>
        <sz val="11"/>
        <color rgb="FF000000"/>
        <rFont val="Calibri"/>
      </rPr>
      <t>- Use characters from three groups is *YES</t>
    </r>
    <r>
      <rPr>
        <sz val="11"/>
        <color rgb="FF000000"/>
        <rFont val="Calibri"/>
      </rPr>
      <t xml:space="preserve">
</t>
    </r>
    <r>
      <rPr>
        <sz val="11"/>
        <color rgb="FF000000"/>
        <rFont val="Calibri"/>
      </rPr>
      <t>- Minimum digits is 1</t>
    </r>
    <r>
      <rPr>
        <sz val="11"/>
        <color rgb="FF000000"/>
        <rFont val="Calibri"/>
      </rPr>
      <t xml:space="preserve">
</t>
    </r>
    <r>
      <rPr>
        <sz val="11"/>
        <color rgb="FF000000"/>
        <rFont val="Calibri"/>
      </rPr>
      <t>- Limit adjacent digits is *NO</t>
    </r>
    <r>
      <rPr>
        <sz val="11"/>
        <color rgb="FF000000"/>
        <rFont val="Calibri"/>
      </rPr>
      <t xml:space="preserve">
</t>
    </r>
    <r>
      <rPr>
        <sz val="11"/>
        <color rgb="FF000000"/>
        <rFont val="Calibri"/>
      </rPr>
      <t>- Limit digit first position is *NO</t>
    </r>
    <r>
      <rPr>
        <sz val="11"/>
        <color rgb="FF000000"/>
        <rFont val="Calibri"/>
      </rPr>
      <t xml:space="preserve">
</t>
    </r>
    <r>
      <rPr>
        <sz val="11"/>
        <color rgb="FF000000"/>
        <rFont val="Calibri"/>
      </rPr>
      <t>- Limit digit last position is *NO</t>
    </r>
    <r>
      <rPr>
        <sz val="11"/>
        <color rgb="FF000000"/>
        <rFont val="Calibri"/>
      </rPr>
      <t xml:space="preserve">
</t>
    </r>
    <r>
      <rPr>
        <sz val="11"/>
        <color rgb="FF000000"/>
        <rFont val="Calibri"/>
      </rPr>
      <t>- Limit adjacent special characters is *NO</t>
    </r>
    <r>
      <rPr>
        <sz val="11"/>
        <color rgb="FF000000"/>
        <rFont val="Calibri"/>
      </rPr>
      <t xml:space="preserve">
</t>
    </r>
    <r>
      <rPr>
        <sz val="11"/>
        <color rgb="FF000000"/>
        <rFont val="Calibri"/>
      </rPr>
      <t>- Limit special character first position is *NO</t>
    </r>
    <r>
      <rPr>
        <sz val="11"/>
        <color rgb="FF000000"/>
        <rFont val="Calibri"/>
      </rPr>
      <t xml:space="preserve">
</t>
    </r>
    <r>
      <rPr>
        <sz val="11"/>
        <color rgb="FF000000"/>
        <rFont val="Calibri"/>
      </rPr>
      <t>- Limit special character last position is *NO</t>
    </r>
  </si>
  <si>
    <t>QSECOFR Profile</t>
  </si>
  <si>
    <t>6.1</t>
  </si>
  <si>
    <r>
      <rPr>
        <sz val="11"/>
        <rFont val="Calibri"/>
      </rPr>
      <t>QSECOFR Profile Shall Be *DISABLED</t>
    </r>
  </si>
  <si>
    <r>
      <rPr>
        <sz val="11"/>
        <color rgb="FF000000"/>
        <rFont val="Calibri"/>
      </rPr>
      <t>CHGUSRPRF USRPRF(QSECOFR) STATUS(*DISABLED)</t>
    </r>
  </si>
  <si>
    <r>
      <rPr>
        <sz val="11"/>
        <color rgb="FF000000"/>
        <rFont val="Calibri"/>
      </rPr>
      <t>The QSECOFR profile shall be *DISABLED to prevent interactive use. You can always sign on with the QSECOFR profile at the console, even if the status of QSECOFR is *DISABLED.</t>
    </r>
  </si>
  <si>
    <r>
      <rPr>
        <sz val="11"/>
        <color rgb="FF000000"/>
        <rFont val="Calibri"/>
      </rPr>
      <t>*DISABLEing QSECOFR will prevent anonymous and un-accountable use of QSECOFR for normal operations.</t>
    </r>
  </si>
  <si>
    <r>
      <rPr>
        <sz val="11"/>
        <color rgb="FF000000"/>
        <rFont val="Calibri"/>
      </rPr>
      <t>- DSPUSRPRF USRPRF(QSECOFR)</t>
    </r>
    <r>
      <rPr>
        <sz val="11"/>
        <color rgb="FF000000"/>
        <rFont val="Calibri"/>
      </rPr>
      <t xml:space="preserve">
</t>
    </r>
    <r>
      <rPr>
        <sz val="11"/>
        <color rgb="FF000000"/>
        <rFont val="Calibri"/>
      </rPr>
      <t>- Observe the Status to ensure that it is *DISABLED</t>
    </r>
  </si>
  <si>
    <t>6.2</t>
  </si>
  <si>
    <r>
      <rPr>
        <sz val="11"/>
        <rFont val="Calibri"/>
      </rPr>
      <t>QSECOFR Shall Not be Configured as a Group Profile</t>
    </r>
  </si>
  <si>
    <r>
      <rPr>
        <sz val="11"/>
        <color rgb="FF000000"/>
        <rFont val="Calibri"/>
      </rPr>
      <t>Change any QSECOFR group members to another user created group with appropriate privileges (special authorities) commensurate with your job roles and the Principle of Least Privilege (PoLP).</t>
    </r>
    <r>
      <rPr>
        <sz val="11"/>
        <color rgb="FF000000"/>
        <rFont val="Calibri"/>
      </rPr>
      <t xml:space="preserve">
</t>
    </r>
    <r>
      <rPr>
        <sz val="11"/>
        <color rgb="FF000000"/>
        <rFont val="Calibri"/>
      </rPr>
      <t>- CHGUSRPRF USRPRF(&lt;</t>
    </r>
    <r>
      <rPr>
        <i/>
        <sz val="11"/>
        <color rgb="FF000000"/>
        <rFont val="Calibri"/>
      </rPr>
      <t>XXXXXX</t>
    </r>
    <r>
      <rPr>
        <sz val="11"/>
        <color rgb="FF000000"/>
        <rFont val="Calibri"/>
      </rPr>
      <t>&gt;) GRPPRF(&lt;</t>
    </r>
    <r>
      <rPr>
        <i/>
        <sz val="11"/>
        <color rgb="FF000000"/>
        <rFont val="Calibri"/>
      </rPr>
      <t>XXXXXX</t>
    </r>
    <r>
      <rPr>
        <sz val="11"/>
        <color rgb="FF000000"/>
        <rFont val="Calibri"/>
      </rPr>
      <t>&gt;)</t>
    </r>
  </si>
  <si>
    <r>
      <rPr>
        <sz val="11"/>
        <color rgb="FF000000"/>
        <rFont val="Calibri"/>
      </rPr>
      <t>QSECOFR shall not be a group profile as this would allow group members to inherit root privileges from the shipped IBM QSECOFR profile.</t>
    </r>
  </si>
  <si>
    <r>
      <rPr>
        <sz val="11"/>
        <color rgb="FF000000"/>
        <rFont val="Calibri"/>
      </rPr>
      <t>DSPUSRPRF USRPRF(QSECOFR) TYPE(*GRPMBR)Ensure that message states that "User profile QSECOFR not a group profile".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</si>
  <si>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</si>
  <si>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</si>
  <si>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</si>
  <si>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</si>
  <si>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</si>
  <si>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</si>
  <si>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</si>
  <si>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</si>
  <si>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</si>
  <si>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</si>
  <si>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</si>
  <si>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</si>
  <si>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</si>
  <si>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</si>
  <si>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</si>
  <si>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</si>
  <si>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</si>
  <si>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</si>
  <si>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</si>
  <si>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</si>
  <si>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</si>
  <si>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</si>
  <si>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</si>
  <si>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</si>
  <si>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</si>
  <si>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</si>
  <si>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</si>
  <si>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</si>
  <si>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</si>
  <si>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IBM i V7R4M0 Benchmark</t>
  </si>
  <si>
    <t>Developed By:</t>
  </si>
  <si>
    <t>Center for Internet Security (CIS)</t>
  </si>
  <si>
    <t>Release Information:</t>
  </si>
  <si>
    <r>
      <rPr>
        <b/>
        <sz val="11"/>
        <color rgb="FF000000"/>
        <rFont val="Calibri"/>
      </rPr>
      <t>Version:</t>
    </r>
    <r>
      <rPr>
        <sz val="11"/>
        <color rgb="FF000000"/>
        <rFont val="Calibri"/>
      </rPr>
      <t xml:space="preserve"> v2.1.0     </t>
    </r>
    <r>
      <rPr>
        <b/>
        <sz val="11"/>
        <color rgb="FF000000"/>
        <rFont val="Calibri"/>
      </rPr>
      <t>Date:</t>
    </r>
    <r>
      <rPr>
        <sz val="11"/>
        <color rgb="FF000000"/>
        <rFont val="Calibri"/>
      </rPr>
      <t xml:space="preserve"> 15 August 2025     </t>
    </r>
    <r>
      <rPr>
        <b/>
        <sz val="11"/>
        <color rgb="FF000000"/>
        <rFont val="Calibri"/>
      </rPr>
      <t>Recommendation Count:</t>
    </r>
    <r>
      <rPr>
        <sz val="11"/>
        <color rgb="FF000000"/>
        <rFont val="Calibri"/>
      </rPr>
      <t xml:space="preserve"> 117</t>
    </r>
  </si>
  <si>
    <t>Development Url:</t>
  </si>
  <si>
    <t>https://workbench.cisecurity.org/benchmarks/20553</t>
  </si>
  <si>
    <t>Download Url:</t>
  </si>
  <si>
    <t>https://downloads.cisecurity.org/#/</t>
  </si>
  <si>
    <t>Guide Overview:</t>
  </si>
  <si>
    <r>
      <rPr>
        <sz val="11"/>
        <color rgb="FF000000"/>
        <rFont val="Calibri"/>
      </rPr>
      <t>This standard provides the baseline security requirements for IBM i systems.An owner must be designated for IBM i electronic information assets, including the programs and the data labeled as Confidential or Highly Restricted as defined by the company’s data classification. The owner must designate an administrator who is responsible for the secure configuration and maintenance. Privileges to modify the functionality and services supported by the IBM i must be restricted to the administrator and approved by the IBM i owner.</t>
    </r>
    <r>
      <rPr>
        <sz val="11"/>
        <color rgb="FF000000"/>
        <rFont val="Calibri"/>
      </rPr>
      <t xml:space="preserve">
</t>
    </r>
    <r>
      <rPr>
        <sz val="11"/>
        <color rgb="FF000000"/>
        <rFont val="Calibri"/>
      </rPr>
      <t>Roles and responsibilities on the IBM i must be clearly defined and documented, and address system, application and data security and operational responsibilities. Roles must include resource owners who are responsible for ensuring that appropriate security controls are defined, implemented, and maintained, and are ultimately accountable for security, access, and performance on their designated resource. Development and production roles and responsibilities must be kept separate to ensure an appropriate segregation of duties. Security administration and/or audit roles and responsibilities should be defined to provide validation of activities performed by the administrators and other privileged users.</t>
    </r>
  </si>
  <si>
    <t>Intended Audience:</t>
  </si>
  <si>
    <r>
      <rPr>
        <sz val="11"/>
        <color rgb="FF000000"/>
        <rFont val="Calibri"/>
      </rPr>
      <t>These standards apply to all applications, databases and connections to the IBM i.</t>
    </r>
  </si>
  <si>
    <t>Profiles:</t>
  </si>
  <si>
    <r>
      <rPr>
        <b/>
        <sz val="11"/>
        <color rgb="FF240458"/>
        <rFont val="Calibri"/>
      </rPr>
      <t>Level 1</t>
    </r>
  </si>
  <si>
    <r>
      <rPr>
        <b/>
        <sz val="11"/>
        <color rgb="FF000000"/>
        <rFont val="Calibri"/>
      </rPr>
      <t>Corporate/Enterprise Environment (general use)</t>
    </r>
    <r>
      <rPr>
        <sz val="11"/>
        <color rgb="FF000000"/>
        <rFont val="Calibri"/>
      </rPr>
      <t xml:space="preserve">
</t>
    </r>
    <r>
      <rPr>
        <sz val="11"/>
        <color rgb="FF000000"/>
        <rFont val="Calibri"/>
      </rPr>
      <t>Items in this profile intend to:</t>
    </r>
    <r>
      <rPr>
        <sz val="11"/>
        <color rgb="FF000000"/>
        <rFont val="Calibri"/>
      </rPr>
      <t xml:space="preserve">
</t>
    </r>
    <r>
      <rPr>
        <sz val="11"/>
        <color rgb="FF006096"/>
        <rFont val="Roboto Condensed"/>
      </rPr>
      <t>-be practical and prudent;</t>
    </r>
    <r>
      <rPr>
        <sz val="11"/>
        <color rgb="FF006096"/>
        <rFont val="Roboto Condensed"/>
      </rPr>
      <t xml:space="preserve">
</t>
    </r>
    <r>
      <rPr>
        <sz val="11"/>
        <color rgb="FF006096"/>
        <rFont val="Roboto Condensed"/>
      </rPr>
      <t>-provide a clear security benefit; and</t>
    </r>
    <r>
      <rPr>
        <sz val="11"/>
        <color rgb="FF006096"/>
        <rFont val="Roboto Condensed"/>
      </rPr>
      <t xml:space="preserve">
</t>
    </r>
    <r>
      <rPr>
        <sz val="11"/>
        <color rgb="FF006096"/>
        <rFont val="Roboto Condensed"/>
      </rPr>
      <t>-not negatively inhibit the utility of the technology beyond acceptable means.</t>
    </r>
    <r>
      <rPr>
        <sz val="11"/>
        <color rgb="FF006096"/>
        <rFont val="Roboto Condensed"/>
      </rPr>
      <t xml:space="preserve">
</t>
    </r>
  </si>
  <si>
    <r>
      <rPr>
        <b/>
        <sz val="11"/>
        <color rgb="FF240458"/>
        <rFont val="Calibri"/>
      </rPr>
      <t>Level 2</t>
    </r>
  </si>
  <si>
    <r>
      <rPr>
        <b/>
        <sz val="11"/>
        <color rgb="FF000000"/>
        <rFont val="Calibri"/>
      </rPr>
      <t>High Security/Sensitive Data Environment (limited functionality)</t>
    </r>
    <r>
      <rPr>
        <sz val="11"/>
        <color rgb="FF000000"/>
        <rFont val="Calibri"/>
      </rPr>
      <t xml:space="preserve">
</t>
    </r>
    <r>
      <rPr>
        <sz val="11"/>
        <color rgb="FF000000"/>
        <rFont val="Calibri"/>
      </rPr>
      <t>Items in this profile may have the following characteristic(s):</t>
    </r>
    <r>
      <rPr>
        <sz val="11"/>
        <color rgb="FF000000"/>
        <rFont val="Calibri"/>
      </rPr>
      <t xml:space="preserve">
</t>
    </r>
    <r>
      <rPr>
        <sz val="11"/>
        <color rgb="FF006096"/>
        <rFont val="Roboto Condensed"/>
      </rPr>
      <t>-are intended for environments or use cases where security is paramount</t>
    </r>
    <r>
      <rPr>
        <sz val="11"/>
        <color rgb="FF006096"/>
        <rFont val="Roboto Condensed"/>
      </rPr>
      <t xml:space="preserve">
</t>
    </r>
    <r>
      <rPr>
        <sz val="11"/>
        <color rgb="FF006096"/>
        <rFont val="Roboto Condensed"/>
      </rPr>
      <t>-acts as defense in depth measure</t>
    </r>
    <r>
      <rPr>
        <sz val="11"/>
        <color rgb="FF006096"/>
        <rFont val="Roboto Condensed"/>
      </rPr>
      <t xml:space="preserve">
</t>
    </r>
    <r>
      <rPr>
        <sz val="11"/>
        <color rgb="FF006096"/>
        <rFont val="Roboto Condensed"/>
      </rPr>
      <t>-may negatively inhibit the utility or performance of the technology.</t>
    </r>
    <r>
      <rPr>
        <sz val="11"/>
        <color rgb="FF006096"/>
        <rFont val="Roboto Condensed"/>
      </rPr>
      <t xml:space="preserve">
</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</si>
  <si>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</si>
  <si>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</si>
  <si>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</si>
  <si>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</si>
  <si>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</si>
  <si>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</si>
  <si>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</si>
  <si>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</si>
  <si>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</si>
  <si>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</si>
  <si>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</si>
  <si>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</si>
  <si>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</si>
  <si>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</si>
  <si>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</si>
  <si>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</si>
  <si>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</si>
  <si>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</si>
  <si>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</si>
  <si>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</si>
  <si>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</si>
  <si>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IBM i V7R4M0 Benchmark v2.1.0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</si>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</sst>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
      <sz val="11"/>
      <color rgb="FF006096"/>
      <name val="Roboto Condensed"/>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DC0-4AA1-8129-AD530BA8900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DC0-4AA1-8129-AD530BA8900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117</c:v>
                </c:pt>
              </c:numCache>
            </c:numRef>
          </c:val>
          <c:extLst>
            <c:ext xmlns:c16="http://schemas.microsoft.com/office/drawing/2014/chart" uri="{C3380CC4-5D6E-409C-BE32-E72D297353CC}">
              <c16:uniqueId val="{00000002-CDC0-4AA1-8129-AD530BA8900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F0AA-4B44-86B9-B948AA206A8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F0AA-4B44-86B9-B948AA206A8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88</c:v>
                </c:pt>
                <c:pt idx="1">
                  <c:v>29</c:v>
                </c:pt>
              </c:numCache>
            </c:numRef>
          </c:val>
          <c:extLst>
            <c:ext xmlns:c16="http://schemas.microsoft.com/office/drawing/2014/chart" uri="{C3380CC4-5D6E-409C-BE32-E72D297353CC}">
              <c16:uniqueId val="{00000002-F0AA-4B44-86B9-B948AA206A8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77D-4FAC-BBEA-667F66BA7CD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77D-4FAC-BBEA-667F66BA7CD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117</c:v>
                </c:pt>
              </c:numCache>
            </c:numRef>
          </c:val>
          <c:extLst>
            <c:ext xmlns:c16="http://schemas.microsoft.com/office/drawing/2014/chart" uri="{C3380CC4-5D6E-409C-BE32-E72D297353CC}">
              <c16:uniqueId val="{00000002-777D-4FAC-BBEA-667F66BA7CD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31B4-481E-82C9-FB62D2BB37E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31B4-481E-82C9-FB62D2BB37E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109</c:v>
                </c:pt>
                <c:pt idx="1">
                  <c:v>8</c:v>
                </c:pt>
              </c:numCache>
            </c:numRef>
          </c:val>
          <c:extLst>
            <c:ext xmlns:c16="http://schemas.microsoft.com/office/drawing/2014/chart" uri="{C3380CC4-5D6E-409C-BE32-E72D297353CC}">
              <c16:uniqueId val="{00000002-31B4-481E-82C9-FB62D2BB37E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377-49B3-8760-804364EEA66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377-49B3-8760-804364EEA66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117</c:v>
                </c:pt>
              </c:numCache>
            </c:numRef>
          </c:val>
          <c:extLst>
            <c:ext xmlns:c16="http://schemas.microsoft.com/office/drawing/2014/chart" uri="{C3380CC4-5D6E-409C-BE32-E72D297353CC}">
              <c16:uniqueId val="{00000002-F377-49B3-8760-804364EEA66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6B4-44D3-9E81-19E6C676165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6B4-44D3-9E81-19E6C676165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117</c:v>
                </c:pt>
              </c:numCache>
            </c:numRef>
          </c:val>
          <c:extLst>
            <c:ext xmlns:c16="http://schemas.microsoft.com/office/drawing/2014/chart" uri="{C3380CC4-5D6E-409C-BE32-E72D297353CC}">
              <c16:uniqueId val="{00000002-16B4-44D3-9E81-19E6C676165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A01-472E-A0E2-7F1AD1C7DB3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A01-472E-A0E2-7F1AD1C7DB3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A01-472E-A0E2-7F1AD1C7DB3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A01-472E-A0E2-7F1AD1C7DB3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BB9-49D8-8551-FDA279503DB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uf4t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gvxgu">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wqcdn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lnh1i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0ndij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rvxyq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2vyf1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agri0p">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18">
  <autoFilter ref="A1:Q11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0553"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593</v>
      </c>
    </row>
    <row r="3" spans="2:3" ht="15" customHeight="1" x14ac:dyDescent="0.35"/>
    <row r="4" spans="2:3" ht="58" x14ac:dyDescent="0.35">
      <c r="B4" s="20" t="s">
        <v>594</v>
      </c>
      <c r="C4" s="21" t="s">
        <v>595</v>
      </c>
    </row>
    <row r="5" spans="2:3" x14ac:dyDescent="0.35">
      <c r="C5" s="21" t="s">
        <v>596</v>
      </c>
    </row>
    <row r="6" spans="2:3" x14ac:dyDescent="0.35">
      <c r="C6" s="18" t="s">
        <v>597</v>
      </c>
    </row>
    <row r="7" spans="2:3" ht="10" customHeight="1" x14ac:dyDescent="0.35"/>
    <row r="8" spans="2:3" ht="232" x14ac:dyDescent="0.35">
      <c r="B8" s="22" t="s">
        <v>598</v>
      </c>
      <c r="C8" s="21" t="s">
        <v>599</v>
      </c>
    </row>
    <row r="9" spans="2:3" ht="10" customHeight="1" x14ac:dyDescent="0.35"/>
    <row r="10" spans="2:3" ht="35" customHeight="1" x14ac:dyDescent="0.35">
      <c r="B10" s="22" t="s">
        <v>600</v>
      </c>
      <c r="C10" s="21" t="s">
        <v>601</v>
      </c>
    </row>
    <row r="11" spans="2:3" ht="75" customHeight="1" x14ac:dyDescent="0.35">
      <c r="B11" s="18" t="s">
        <v>25</v>
      </c>
      <c r="C11" s="21" t="s">
        <v>602</v>
      </c>
    </row>
    <row r="12" spans="2:3" ht="47" customHeight="1" x14ac:dyDescent="0.35">
      <c r="B12" s="18" t="s">
        <v>25</v>
      </c>
      <c r="C12" s="21" t="s">
        <v>603</v>
      </c>
    </row>
    <row r="13" spans="2:3" ht="35" customHeight="1" x14ac:dyDescent="0.35">
      <c r="B13" s="18" t="s">
        <v>25</v>
      </c>
      <c r="C13" s="21" t="s">
        <v>604</v>
      </c>
    </row>
    <row r="14" spans="2:3" ht="32" customHeight="1" x14ac:dyDescent="0.35">
      <c r="B14" s="18" t="s">
        <v>25</v>
      </c>
      <c r="C14" s="21" t="s">
        <v>605</v>
      </c>
    </row>
    <row r="15" spans="2:3" ht="30" customHeight="1" x14ac:dyDescent="0.35">
      <c r="B15" s="18" t="s">
        <v>25</v>
      </c>
      <c r="C15" s="21" t="s">
        <v>606</v>
      </c>
    </row>
    <row r="16" spans="2:3" ht="10" customHeight="1" x14ac:dyDescent="0.35"/>
    <row r="17" spans="1:3" ht="145" customHeight="1" x14ac:dyDescent="0.35">
      <c r="B17" s="22" t="s">
        <v>607</v>
      </c>
      <c r="C17" s="21" t="s">
        <v>608</v>
      </c>
    </row>
    <row r="18" spans="1:3" ht="10" customHeight="1" x14ac:dyDescent="0.35"/>
    <row r="19" spans="1:3" ht="3" customHeight="1" x14ac:dyDescent="0.35">
      <c r="B19" s="23"/>
      <c r="C19" s="23"/>
    </row>
    <row r="20" spans="1:3" ht="12" customHeight="1" x14ac:dyDescent="0.35"/>
    <row r="21" spans="1:3" ht="35" customHeight="1" x14ac:dyDescent="0.35">
      <c r="A21" s="25"/>
      <c r="B21" s="26" t="s">
        <v>609</v>
      </c>
      <c r="C21" s="27" t="s">
        <v>610</v>
      </c>
    </row>
    <row r="22" spans="1:3" ht="18" customHeight="1" x14ac:dyDescent="0.35">
      <c r="A22" s="25"/>
      <c r="B22" s="25" t="s">
        <v>25</v>
      </c>
      <c r="C22" s="27" t="s">
        <v>611</v>
      </c>
    </row>
    <row r="23" spans="1:3" ht="18" customHeight="1" x14ac:dyDescent="0.35">
      <c r="A23" s="25"/>
      <c r="B23" s="25" t="s">
        <v>25</v>
      </c>
      <c r="C23" s="27" t="s">
        <v>612</v>
      </c>
    </row>
    <row r="24" spans="1:3" ht="18" customHeight="1" x14ac:dyDescent="0.35">
      <c r="A24" s="25"/>
      <c r="B24" s="25" t="s">
        <v>25</v>
      </c>
      <c r="C24" s="27" t="s">
        <v>613</v>
      </c>
    </row>
    <row r="25" spans="1:3" ht="18" customHeight="1" x14ac:dyDescent="0.35">
      <c r="A25" s="25"/>
      <c r="B25" s="25" t="s">
        <v>25</v>
      </c>
      <c r="C25" s="27" t="s">
        <v>614</v>
      </c>
    </row>
    <row r="26" spans="1:3" ht="18" customHeight="1" x14ac:dyDescent="0.35">
      <c r="A26" s="25"/>
      <c r="B26" s="25" t="s">
        <v>25</v>
      </c>
      <c r="C26" s="27" t="s">
        <v>615</v>
      </c>
    </row>
    <row r="27" spans="1:3" ht="18" customHeight="1" x14ac:dyDescent="0.35">
      <c r="A27" s="25"/>
      <c r="B27" s="25" t="s">
        <v>25</v>
      </c>
      <c r="C27" s="27" t="s">
        <v>616</v>
      </c>
    </row>
    <row r="28" spans="1:3" ht="18" customHeight="1" x14ac:dyDescent="0.35">
      <c r="A28" s="25"/>
      <c r="B28" s="25" t="s">
        <v>25</v>
      </c>
      <c r="C28" s="27" t="s">
        <v>617</v>
      </c>
    </row>
    <row r="29" spans="1:3" ht="18" customHeight="1" x14ac:dyDescent="0.35">
      <c r="A29" s="25"/>
      <c r="B29" s="25" t="s">
        <v>25</v>
      </c>
      <c r="C29" s="27" t="s">
        <v>618</v>
      </c>
    </row>
    <row r="30" spans="1:3" ht="44" customHeight="1" x14ac:dyDescent="0.35">
      <c r="A30" s="25"/>
      <c r="B30" s="25" t="s">
        <v>25</v>
      </c>
      <c r="C30" s="28" t="s">
        <v>619</v>
      </c>
    </row>
    <row r="31" spans="1:3" ht="10" customHeight="1" x14ac:dyDescent="0.35"/>
    <row r="32" spans="1:3" ht="3" customHeight="1" x14ac:dyDescent="0.35">
      <c r="B32" s="23"/>
      <c r="C32" s="23"/>
    </row>
    <row r="33" spans="2:3" ht="12" customHeight="1" x14ac:dyDescent="0.35"/>
    <row r="34" spans="2:3" ht="24" customHeight="1" x14ac:dyDescent="0.35">
      <c r="B34" s="29" t="s">
        <v>620</v>
      </c>
      <c r="C34" s="30" t="s">
        <v>621</v>
      </c>
    </row>
    <row r="35" spans="2:3" ht="18.5" x14ac:dyDescent="0.35">
      <c r="B35" s="29" t="s">
        <v>622</v>
      </c>
      <c r="C35" s="31" t="s">
        <v>623</v>
      </c>
    </row>
    <row r="36" spans="2:3" ht="27" customHeight="1" x14ac:dyDescent="0.35">
      <c r="B36" s="32" t="s">
        <v>624</v>
      </c>
      <c r="C36" s="24" t="s">
        <v>625</v>
      </c>
    </row>
    <row r="37" spans="2:3" x14ac:dyDescent="0.35">
      <c r="B37" s="29" t="s">
        <v>626</v>
      </c>
      <c r="C37" s="33" t="s">
        <v>627</v>
      </c>
    </row>
    <row r="38" spans="2:3" x14ac:dyDescent="0.35">
      <c r="B38" s="29" t="s">
        <v>628</v>
      </c>
      <c r="C38" s="33" t="s">
        <v>629</v>
      </c>
    </row>
    <row r="39" spans="2:3" ht="10" customHeight="1" x14ac:dyDescent="0.35"/>
    <row r="40" spans="2:3" ht="203" x14ac:dyDescent="0.35">
      <c r="B40" s="29" t="s">
        <v>630</v>
      </c>
      <c r="C40" s="34" t="s">
        <v>631</v>
      </c>
    </row>
    <row r="42" spans="2:3" x14ac:dyDescent="0.35">
      <c r="B42" s="29" t="s">
        <v>632</v>
      </c>
      <c r="C42" s="21" t="s">
        <v>633</v>
      </c>
    </row>
    <row r="43" spans="2:3" ht="10" customHeight="1" x14ac:dyDescent="0.35"/>
    <row r="44" spans="2:3" x14ac:dyDescent="0.35">
      <c r="B44" s="29" t="s">
        <v>634</v>
      </c>
      <c r="C44" s="35" t="s">
        <v>635</v>
      </c>
    </row>
    <row r="45" spans="2:3" ht="130.5" x14ac:dyDescent="0.35">
      <c r="C45" s="21" t="s">
        <v>636</v>
      </c>
    </row>
    <row r="47" spans="2:3" x14ac:dyDescent="0.35">
      <c r="C47" s="35" t="s">
        <v>637</v>
      </c>
    </row>
    <row r="48" spans="2:3" ht="130.5" x14ac:dyDescent="0.35">
      <c r="C48" s="21" t="s">
        <v>638</v>
      </c>
    </row>
    <row r="49" spans="2:3" ht="10" customHeight="1" x14ac:dyDescent="0.35"/>
    <row r="50" spans="2:3" ht="3" customHeight="1" x14ac:dyDescent="0.35">
      <c r="B50" s="23"/>
      <c r="C50" s="23"/>
    </row>
    <row r="51" spans="2:3" ht="12" customHeight="1" x14ac:dyDescent="0.35"/>
    <row r="52" spans="2:3" ht="130.5" x14ac:dyDescent="0.35">
      <c r="B52" s="20" t="s">
        <v>639</v>
      </c>
      <c r="C52" s="21" t="s">
        <v>640</v>
      </c>
    </row>
    <row r="53" spans="2:3" ht="6" customHeight="1" x14ac:dyDescent="0.35"/>
    <row r="54" spans="2:3" ht="217.5" x14ac:dyDescent="0.35">
      <c r="C54" s="21" t="s">
        <v>641</v>
      </c>
    </row>
    <row r="55" spans="2:3" ht="6" customHeight="1" x14ac:dyDescent="0.35"/>
    <row r="56" spans="2:3" ht="43.5" x14ac:dyDescent="0.35">
      <c r="C56" s="21" t="s">
        <v>642</v>
      </c>
    </row>
    <row r="57" spans="2:3" ht="10" customHeight="1" x14ac:dyDescent="0.35"/>
    <row r="58" spans="2:3" ht="3" customHeight="1" x14ac:dyDescent="0.35">
      <c r="B58" s="23"/>
      <c r="C58" s="23"/>
    </row>
    <row r="59" spans="2:3" ht="12" customHeight="1" x14ac:dyDescent="0.35"/>
    <row r="60" spans="2:3" ht="145" x14ac:dyDescent="0.35">
      <c r="B60" s="20" t="s">
        <v>643</v>
      </c>
      <c r="C60" s="21" t="s">
        <v>644</v>
      </c>
    </row>
    <row r="61" spans="2:3" ht="6" customHeight="1" x14ac:dyDescent="0.35"/>
    <row r="62" spans="2:3" ht="203" x14ac:dyDescent="0.35">
      <c r="C62" s="21" t="s">
        <v>645</v>
      </c>
    </row>
    <row r="63" spans="2:3" ht="6" customHeight="1" x14ac:dyDescent="0.35"/>
    <row r="64" spans="2:3" ht="43.5" x14ac:dyDescent="0.35">
      <c r="C64" s="21" t="s">
        <v>646</v>
      </c>
    </row>
    <row r="65" spans="2:3" ht="10" customHeight="1" x14ac:dyDescent="0.35"/>
    <row r="66" spans="2:3" ht="3" customHeight="1" x14ac:dyDescent="0.35">
      <c r="B66" s="23"/>
      <c r="C66" s="23"/>
    </row>
    <row r="67" spans="2:3" ht="12" customHeight="1" x14ac:dyDescent="0.35"/>
    <row r="68" spans="2:3" ht="101.5" x14ac:dyDescent="0.35">
      <c r="B68" s="20" t="s">
        <v>647</v>
      </c>
      <c r="C68" s="21" t="s">
        <v>648</v>
      </c>
    </row>
    <row r="69" spans="2:3" ht="6" customHeight="1" x14ac:dyDescent="0.35"/>
    <row r="70" spans="2:3" ht="145" x14ac:dyDescent="0.35">
      <c r="C70" s="21" t="s">
        <v>649</v>
      </c>
    </row>
    <row r="71" spans="2:3" ht="6" customHeight="1" x14ac:dyDescent="0.35"/>
    <row r="72" spans="2:3" ht="43.5" x14ac:dyDescent="0.35">
      <c r="C72" s="21" t="s">
        <v>650</v>
      </c>
    </row>
    <row r="73" spans="2:3" ht="10" customHeight="1" x14ac:dyDescent="0.35"/>
    <row r="74" spans="2:3" ht="3" customHeight="1" x14ac:dyDescent="0.35">
      <c r="B74" s="23"/>
      <c r="C74" s="23"/>
    </row>
    <row r="75" spans="2:3" ht="12" customHeight="1" x14ac:dyDescent="0.35"/>
    <row r="76" spans="2:3" ht="26" customHeight="1" x14ac:dyDescent="0.35">
      <c r="B76" s="36" t="s">
        <v>651</v>
      </c>
    </row>
    <row r="77" spans="2:3" ht="8" customHeight="1" x14ac:dyDescent="0.35"/>
    <row r="78" spans="2:3" ht="20" customHeight="1" x14ac:dyDescent="0.35">
      <c r="B78" s="29" t="s">
        <v>652</v>
      </c>
      <c r="C78" s="37" t="s">
        <v>653</v>
      </c>
    </row>
    <row r="79" spans="2:3" ht="116" x14ac:dyDescent="0.35">
      <c r="C79" s="21" t="s">
        <v>654</v>
      </c>
    </row>
    <row r="80" spans="2:3" ht="10" customHeight="1" x14ac:dyDescent="0.35"/>
    <row r="83" spans="2:3" ht="32" customHeight="1" x14ac:dyDescent="0.35">
      <c r="B83" s="106" t="s">
        <v>592</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655</v>
      </c>
      <c r="C2" s="108"/>
      <c r="D2" s="108"/>
      <c r="E2" s="108"/>
      <c r="F2" s="108"/>
      <c r="G2" s="108"/>
      <c r="H2" s="108"/>
      <c r="I2" s="108"/>
    </row>
    <row r="4" spans="2:15" ht="18.5" x14ac:dyDescent="0.45">
      <c r="B4" s="39" t="s">
        <v>656</v>
      </c>
    </row>
    <row r="5" spans="2:15" x14ac:dyDescent="0.35">
      <c r="B5" s="41" t="s">
        <v>25</v>
      </c>
      <c r="C5" s="41" t="s">
        <v>657</v>
      </c>
      <c r="D5" s="41" t="s">
        <v>658</v>
      </c>
      <c r="F5" s="109" t="s">
        <v>659</v>
      </c>
      <c r="G5" s="109"/>
      <c r="H5" s="109"/>
      <c r="I5" s="110" t="s">
        <v>660</v>
      </c>
      <c r="J5" s="110"/>
      <c r="K5" s="110"/>
      <c r="L5" s="110"/>
      <c r="M5" s="110"/>
      <c r="N5" s="110"/>
      <c r="O5" s="110"/>
    </row>
    <row r="6" spans="2:15" x14ac:dyDescent="0.35">
      <c r="B6" s="47" t="s">
        <v>661</v>
      </c>
      <c r="C6" s="48">
        <v>117</v>
      </c>
      <c r="D6" s="49" t="s">
        <v>25</v>
      </c>
      <c r="F6" s="109" t="s">
        <v>662</v>
      </c>
      <c r="G6" s="109"/>
      <c r="H6" s="109"/>
      <c r="I6" s="111" t="s">
        <v>663</v>
      </c>
      <c r="J6" s="111"/>
      <c r="K6" s="111"/>
      <c r="L6" s="111"/>
      <c r="M6" s="111"/>
      <c r="N6" s="111"/>
      <c r="O6" s="111"/>
    </row>
    <row r="7" spans="2:15" x14ac:dyDescent="0.35">
      <c r="B7" s="50" t="s">
        <v>664</v>
      </c>
      <c r="C7" s="51">
        <f>C6-C8-C9</f>
        <v>117</v>
      </c>
      <c r="D7" s="52">
        <f>IF(C6&gt;0,C7/C6,0)</f>
        <v>1</v>
      </c>
      <c r="F7" s="109" t="s">
        <v>665</v>
      </c>
      <c r="G7" s="109"/>
      <c r="H7" s="109"/>
      <c r="I7" s="111" t="s">
        <v>663</v>
      </c>
      <c r="J7" s="111"/>
      <c r="K7" s="111"/>
      <c r="L7" s="111"/>
      <c r="M7" s="111"/>
      <c r="N7" s="111"/>
      <c r="O7" s="111"/>
    </row>
    <row r="8" spans="2:15" x14ac:dyDescent="0.35">
      <c r="B8" s="43" t="s">
        <v>666</v>
      </c>
      <c r="C8" s="44">
        <f>COUNTIF('Recommendations'!I:I,"Risk Accepted")</f>
        <v>0</v>
      </c>
      <c r="D8" s="45">
        <f>IF(C6&gt;0,C8/C6,0)</f>
        <v>0</v>
      </c>
      <c r="F8" s="109" t="s">
        <v>667</v>
      </c>
      <c r="G8" s="109"/>
      <c r="H8" s="109"/>
      <c r="I8" s="111" t="s">
        <v>663</v>
      </c>
      <c r="J8" s="111"/>
      <c r="K8" s="111"/>
      <c r="L8" s="111"/>
      <c r="M8" s="111"/>
      <c r="N8" s="111"/>
      <c r="O8" s="111"/>
    </row>
    <row r="9" spans="2:15" x14ac:dyDescent="0.35">
      <c r="B9" s="43" t="s">
        <v>668</v>
      </c>
      <c r="C9" s="44">
        <f>COUNTIF('Recommendations'!I:I,"N/A")</f>
        <v>0</v>
      </c>
      <c r="D9" s="45">
        <f>IF(C6&gt;0,C9/C6,0)</f>
        <v>0</v>
      </c>
      <c r="F9" s="109" t="s">
        <v>669</v>
      </c>
      <c r="G9" s="109"/>
      <c r="H9" s="109"/>
      <c r="I9" s="111" t="s">
        <v>663</v>
      </c>
      <c r="J9" s="111"/>
      <c r="K9" s="111"/>
      <c r="L9" s="111"/>
      <c r="M9" s="111"/>
      <c r="N9" s="111"/>
      <c r="O9" s="111"/>
    </row>
    <row r="12" spans="2:15" ht="18.5" x14ac:dyDescent="0.45">
      <c r="B12" s="39" t="s">
        <v>670</v>
      </c>
    </row>
    <row r="14" spans="2:15" x14ac:dyDescent="0.35">
      <c r="B14" s="53" t="s">
        <v>671</v>
      </c>
    </row>
    <row r="15" spans="2:15" x14ac:dyDescent="0.35">
      <c r="B15" s="41" t="s">
        <v>25</v>
      </c>
      <c r="C15" s="41" t="s">
        <v>672</v>
      </c>
      <c r="D15" s="41" t="s">
        <v>673</v>
      </c>
      <c r="E15" s="41" t="s">
        <v>674</v>
      </c>
      <c r="F15" s="41" t="s">
        <v>675</v>
      </c>
    </row>
    <row r="16" spans="2:15" x14ac:dyDescent="0.35">
      <c r="B16" s="43" t="s">
        <v>676</v>
      </c>
      <c r="C16" s="44">
        <f>COUNTIF('Recommendations'!P:P,"Resolved")</f>
        <v>0</v>
      </c>
      <c r="D16" s="44">
        <f>COUNTIF('Recommendations'!P:P,"Testing")</f>
        <v>0</v>
      </c>
      <c r="E16" s="44">
        <f>COUNTIF('Recommendations'!P:P,"Outstanding")</f>
        <v>117</v>
      </c>
      <c r="F16" s="44">
        <f>SUM(C16:E16)</f>
        <v>117</v>
      </c>
    </row>
    <row r="18" spans="2:6" x14ac:dyDescent="0.35">
      <c r="B18" s="53" t="s">
        <v>677</v>
      </c>
    </row>
    <row r="19" spans="2:6" x14ac:dyDescent="0.35">
      <c r="B19" s="54" t="s">
        <v>25</v>
      </c>
      <c r="C19" s="54" t="s">
        <v>672</v>
      </c>
      <c r="D19" s="54" t="s">
        <v>673</v>
      </c>
      <c r="E19" s="54" t="s">
        <v>674</v>
      </c>
      <c r="F19" s="54" t="s">
        <v>25</v>
      </c>
    </row>
    <row r="20" spans="2:6" x14ac:dyDescent="0.35">
      <c r="B20" s="43" t="s">
        <v>676</v>
      </c>
      <c r="C20" s="45">
        <f>IF(F16&gt;0, C16/F16, 0)</f>
        <v>0</v>
      </c>
      <c r="D20" s="45">
        <f>IF(F16&gt;0, D16/F16, 0)</f>
        <v>0</v>
      </c>
      <c r="E20" s="45">
        <f>IF(F16&gt;0, E16/F16, 0)</f>
        <v>1</v>
      </c>
      <c r="F20" s="46" t="s">
        <v>25</v>
      </c>
    </row>
    <row r="25" spans="2:6" ht="18.5" x14ac:dyDescent="0.45">
      <c r="B25" s="39" t="s">
        <v>678</v>
      </c>
    </row>
    <row r="27" spans="2:6" x14ac:dyDescent="0.35">
      <c r="B27" s="53" t="s">
        <v>671</v>
      </c>
    </row>
    <row r="28" spans="2:6" x14ac:dyDescent="0.35">
      <c r="B28" s="41" t="s">
        <v>4</v>
      </c>
      <c r="C28" s="41" t="s">
        <v>672</v>
      </c>
      <c r="D28" s="41" t="s">
        <v>673</v>
      </c>
      <c r="E28" s="41" t="s">
        <v>674</v>
      </c>
      <c r="F28" s="41" t="s">
        <v>675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88</v>
      </c>
      <c r="F29" s="44">
        <f>SUM(C29:E29)</f>
        <v>88</v>
      </c>
    </row>
    <row r="30" spans="2:6" x14ac:dyDescent="0.35">
      <c r="B30" s="43" t="s">
        <v>298</v>
      </c>
      <c r="C30" s="44">
        <f>COUNTIFS('Recommendations'!E:E,"Level 2",'Recommendations'!P:P,"=Resolved")</f>
        <v>0</v>
      </c>
      <c r="D30" s="44">
        <f>COUNTIFS('Recommendations'!E:E,"=Level 2",'Recommendations'!P:P,"=Testing")</f>
        <v>0</v>
      </c>
      <c r="E30" s="44">
        <f>COUNTIFS('Recommendations'!E:E,"=Level 2",'Recommendations'!P:P,"=Outstanding")</f>
        <v>29</v>
      </c>
      <c r="F30" s="44">
        <f>SUM(C30:E30)</f>
        <v>29</v>
      </c>
    </row>
    <row r="32" spans="2:6" x14ac:dyDescent="0.35">
      <c r="B32" s="53" t="s">
        <v>677</v>
      </c>
    </row>
    <row r="33" spans="2:6" x14ac:dyDescent="0.35">
      <c r="B33" s="54" t="s">
        <v>4</v>
      </c>
      <c r="C33" s="54" t="s">
        <v>672</v>
      </c>
      <c r="D33" s="54" t="s">
        <v>673</v>
      </c>
      <c r="E33" s="54" t="s">
        <v>674</v>
      </c>
      <c r="F33" s="54" t="s">
        <v>25</v>
      </c>
    </row>
    <row r="34" spans="2:6" x14ac:dyDescent="0.35">
      <c r="B34" s="43" t="s">
        <v>21</v>
      </c>
      <c r="C34" s="45">
        <f>IF(F29&gt;0, C29/F29, 0)</f>
        <v>0</v>
      </c>
      <c r="D34" s="45">
        <f>IF(F29&gt;0, D29/F29, 0)</f>
        <v>0</v>
      </c>
      <c r="E34" s="45">
        <f>IF(F29&gt;0, E29/F29, 0)</f>
        <v>1</v>
      </c>
      <c r="F34" s="46" t="s">
        <v>25</v>
      </c>
    </row>
    <row r="35" spans="2:6" x14ac:dyDescent="0.35">
      <c r="B35" s="43" t="s">
        <v>298</v>
      </c>
      <c r="C35" s="45">
        <f>IF(F30&gt;0, C30/F30, 0)</f>
        <v>0</v>
      </c>
      <c r="D35" s="45">
        <f>IF(F30&gt;0, D30/F30, 0)</f>
        <v>0</v>
      </c>
      <c r="E35" s="45">
        <f>IF(F30&gt;0, E30/F30, 0)</f>
        <v>1</v>
      </c>
      <c r="F35" s="46" t="s">
        <v>25</v>
      </c>
    </row>
    <row r="40" spans="2:6" ht="18.5" x14ac:dyDescent="0.45">
      <c r="B40" s="39" t="s">
        <v>679</v>
      </c>
    </row>
    <row r="42" spans="2:6" x14ac:dyDescent="0.35">
      <c r="B42" s="53" t="s">
        <v>671</v>
      </c>
    </row>
    <row r="43" spans="2:6" x14ac:dyDescent="0.35">
      <c r="B43" s="41" t="s">
        <v>7</v>
      </c>
      <c r="C43" s="41" t="s">
        <v>672</v>
      </c>
      <c r="D43" s="41" t="s">
        <v>673</v>
      </c>
      <c r="E43" s="41" t="s">
        <v>674</v>
      </c>
      <c r="F43" s="41" t="s">
        <v>675</v>
      </c>
    </row>
    <row r="44" spans="2:6" x14ac:dyDescent="0.35">
      <c r="B44" s="43" t="s">
        <v>680</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681</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682</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683</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684</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117</v>
      </c>
      <c r="F49" s="44">
        <f t="shared" si="0"/>
        <v>117</v>
      </c>
    </row>
    <row r="51" spans="2:6" x14ac:dyDescent="0.35">
      <c r="B51" s="53" t="s">
        <v>677</v>
      </c>
    </row>
    <row r="52" spans="2:6" x14ac:dyDescent="0.35">
      <c r="B52" s="54" t="s">
        <v>7</v>
      </c>
      <c r="C52" s="54" t="s">
        <v>672</v>
      </c>
      <c r="D52" s="54" t="s">
        <v>673</v>
      </c>
      <c r="E52" s="54" t="s">
        <v>674</v>
      </c>
      <c r="F52" s="54" t="s">
        <v>25</v>
      </c>
    </row>
    <row r="53" spans="2:6" x14ac:dyDescent="0.35">
      <c r="B53" s="43" t="s">
        <v>680</v>
      </c>
      <c r="C53" s="45">
        <f t="shared" ref="C53:C58" si="1">IF(F44&gt;0, C44/F44, 0)</f>
        <v>0</v>
      </c>
      <c r="D53" s="45">
        <f t="shared" ref="D53:D58" si="2">IF(F44&gt;0, D44/F44, 0)</f>
        <v>0</v>
      </c>
      <c r="E53" s="45">
        <f t="shared" ref="E53:E58" si="3">IF(F44&gt;0, E44/F44, 0)</f>
        <v>0</v>
      </c>
      <c r="F53" s="46" t="s">
        <v>25</v>
      </c>
    </row>
    <row r="54" spans="2:6" x14ac:dyDescent="0.35">
      <c r="B54" s="43" t="s">
        <v>681</v>
      </c>
      <c r="C54" s="45">
        <f t="shared" si="1"/>
        <v>0</v>
      </c>
      <c r="D54" s="45">
        <f t="shared" si="2"/>
        <v>0</v>
      </c>
      <c r="E54" s="45">
        <f t="shared" si="3"/>
        <v>0</v>
      </c>
      <c r="F54" s="46" t="s">
        <v>25</v>
      </c>
    </row>
    <row r="55" spans="2:6" x14ac:dyDescent="0.35">
      <c r="B55" s="43" t="s">
        <v>682</v>
      </c>
      <c r="C55" s="45">
        <f t="shared" si="1"/>
        <v>0</v>
      </c>
      <c r="D55" s="45">
        <f t="shared" si="2"/>
        <v>0</v>
      </c>
      <c r="E55" s="45">
        <f t="shared" si="3"/>
        <v>0</v>
      </c>
      <c r="F55" s="46" t="s">
        <v>25</v>
      </c>
    </row>
    <row r="56" spans="2:6" x14ac:dyDescent="0.35">
      <c r="B56" s="43" t="s">
        <v>683</v>
      </c>
      <c r="C56" s="45">
        <f t="shared" si="1"/>
        <v>0</v>
      </c>
      <c r="D56" s="45">
        <f t="shared" si="2"/>
        <v>0</v>
      </c>
      <c r="E56" s="45">
        <f t="shared" si="3"/>
        <v>0</v>
      </c>
      <c r="F56" s="46" t="s">
        <v>25</v>
      </c>
    </row>
    <row r="57" spans="2:6" x14ac:dyDescent="0.35">
      <c r="B57" s="43" t="s">
        <v>684</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685</v>
      </c>
    </row>
    <row r="65" spans="2:6" x14ac:dyDescent="0.35">
      <c r="B65" s="53" t="s">
        <v>671</v>
      </c>
    </row>
    <row r="66" spans="2:6" x14ac:dyDescent="0.35">
      <c r="B66" s="41" t="s">
        <v>3</v>
      </c>
      <c r="C66" s="41" t="s">
        <v>672</v>
      </c>
      <c r="D66" s="41" t="s">
        <v>673</v>
      </c>
      <c r="E66" s="41" t="s">
        <v>674</v>
      </c>
      <c r="F66" s="41" t="s">
        <v>675</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109</v>
      </c>
      <c r="F67" s="44">
        <f>SUM(C67:E67)</f>
        <v>109</v>
      </c>
    </row>
    <row r="68" spans="2:6" x14ac:dyDescent="0.35">
      <c r="B68" s="43" t="s">
        <v>88</v>
      </c>
      <c r="C68" s="44">
        <f>COUNTIFS('Recommendations'!D:D,"Manual",'Recommendations'!P:P,"=Resolved")</f>
        <v>0</v>
      </c>
      <c r="D68" s="44">
        <f>COUNTIFS('Recommendations'!D:D,"=Manual",'Recommendations'!P:P,"=Testing")</f>
        <v>0</v>
      </c>
      <c r="E68" s="44">
        <f>COUNTIFS('Recommendations'!D:D,"=Manual",'Recommendations'!P:P,"=Outstanding")</f>
        <v>8</v>
      </c>
      <c r="F68" s="44">
        <f>SUM(C68:E68)</f>
        <v>8</v>
      </c>
    </row>
    <row r="70" spans="2:6" x14ac:dyDescent="0.35">
      <c r="B70" s="53" t="s">
        <v>677</v>
      </c>
    </row>
    <row r="71" spans="2:6" x14ac:dyDescent="0.35">
      <c r="B71" s="54" t="s">
        <v>3</v>
      </c>
      <c r="C71" s="54" t="s">
        <v>672</v>
      </c>
      <c r="D71" s="54" t="s">
        <v>673</v>
      </c>
      <c r="E71" s="54" t="s">
        <v>674</v>
      </c>
      <c r="F71" s="54" t="s">
        <v>25</v>
      </c>
    </row>
    <row r="72" spans="2:6" x14ac:dyDescent="0.35">
      <c r="B72" s="43" t="s">
        <v>20</v>
      </c>
      <c r="C72" s="45">
        <f>IF(F67&gt;0, C67/F67, 0)</f>
        <v>0</v>
      </c>
      <c r="D72" s="45">
        <f>IF(F67&gt;0, D67/F67, 0)</f>
        <v>0</v>
      </c>
      <c r="E72" s="45">
        <f>IF(F67&gt;0, E67/F67, 0)</f>
        <v>1</v>
      </c>
      <c r="F72" s="46" t="s">
        <v>25</v>
      </c>
    </row>
    <row r="73" spans="2:6" x14ac:dyDescent="0.35">
      <c r="B73" s="43" t="s">
        <v>88</v>
      </c>
      <c r="C73" s="45">
        <f>IF(F68&gt;0, C68/F68, 0)</f>
        <v>0</v>
      </c>
      <c r="D73" s="45">
        <f>IF(F68&gt;0, D68/F68, 0)</f>
        <v>0</v>
      </c>
      <c r="E73" s="45">
        <f>IF(F68&gt;0, E68/F68, 0)</f>
        <v>1</v>
      </c>
      <c r="F73" s="46" t="s">
        <v>25</v>
      </c>
    </row>
    <row r="78" spans="2:6" ht="18.5" x14ac:dyDescent="0.45">
      <c r="B78" s="39" t="s">
        <v>686</v>
      </c>
    </row>
    <row r="80" spans="2:6" x14ac:dyDescent="0.35">
      <c r="B80" s="53" t="s">
        <v>671</v>
      </c>
    </row>
    <row r="81" spans="2:6" x14ac:dyDescent="0.35">
      <c r="B81" s="41" t="s">
        <v>5</v>
      </c>
      <c r="C81" s="41" t="s">
        <v>672</v>
      </c>
      <c r="D81" s="41" t="s">
        <v>673</v>
      </c>
      <c r="E81" s="41" t="s">
        <v>674</v>
      </c>
      <c r="F81" s="41" t="s">
        <v>675</v>
      </c>
    </row>
    <row r="82" spans="2:6" x14ac:dyDescent="0.35">
      <c r="B82" s="43" t="s">
        <v>687</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688</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689</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690</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117</v>
      </c>
      <c r="F86" s="44">
        <f>SUM(C86:E86)</f>
        <v>117</v>
      </c>
    </row>
    <row r="88" spans="2:6" x14ac:dyDescent="0.35">
      <c r="B88" s="53" t="s">
        <v>677</v>
      </c>
    </row>
    <row r="89" spans="2:6" x14ac:dyDescent="0.35">
      <c r="B89" s="54" t="s">
        <v>5</v>
      </c>
      <c r="C89" s="54" t="s">
        <v>672</v>
      </c>
      <c r="D89" s="54" t="s">
        <v>673</v>
      </c>
      <c r="E89" s="54" t="s">
        <v>674</v>
      </c>
      <c r="F89" s="54" t="s">
        <v>25</v>
      </c>
    </row>
    <row r="90" spans="2:6" x14ac:dyDescent="0.35">
      <c r="B90" s="43" t="s">
        <v>687</v>
      </c>
      <c r="C90" s="45">
        <f>IF(F82&gt;0, C82/F82, 0)</f>
        <v>0</v>
      </c>
      <c r="D90" s="45">
        <f>IF(F82&gt;0, D82/F82, 0)</f>
        <v>0</v>
      </c>
      <c r="E90" s="45">
        <f>IF(F82&gt;0, E82/F82, 0)</f>
        <v>0</v>
      </c>
      <c r="F90" s="46" t="s">
        <v>25</v>
      </c>
    </row>
    <row r="91" spans="2:6" x14ac:dyDescent="0.35">
      <c r="B91" s="43" t="s">
        <v>688</v>
      </c>
      <c r="C91" s="45">
        <f>IF(F83&gt;0, C83/F83, 0)</f>
        <v>0</v>
      </c>
      <c r="D91" s="45">
        <f>IF(F83&gt;0, D83/F83, 0)</f>
        <v>0</v>
      </c>
      <c r="E91" s="45">
        <f>IF(F83&gt;0, E83/F83, 0)</f>
        <v>0</v>
      </c>
      <c r="F91" s="46" t="s">
        <v>25</v>
      </c>
    </row>
    <row r="92" spans="2:6" x14ac:dyDescent="0.35">
      <c r="B92" s="43" t="s">
        <v>689</v>
      </c>
      <c r="C92" s="45">
        <f>IF(F84&gt;0, C84/F84, 0)</f>
        <v>0</v>
      </c>
      <c r="D92" s="45">
        <f>IF(F84&gt;0, D84/F84, 0)</f>
        <v>0</v>
      </c>
      <c r="E92" s="45">
        <f>IF(F84&gt;0, E84/F84, 0)</f>
        <v>0</v>
      </c>
      <c r="F92" s="46" t="s">
        <v>25</v>
      </c>
    </row>
    <row r="93" spans="2:6" x14ac:dyDescent="0.35">
      <c r="B93" s="43" t="s">
        <v>690</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691</v>
      </c>
    </row>
    <row r="101" spans="2:6" x14ac:dyDescent="0.35">
      <c r="B101" s="53" t="s">
        <v>671</v>
      </c>
    </row>
    <row r="102" spans="2:6" x14ac:dyDescent="0.35">
      <c r="B102" s="41" t="s">
        <v>692</v>
      </c>
      <c r="C102" s="41" t="s">
        <v>672</v>
      </c>
      <c r="D102" s="41" t="s">
        <v>673</v>
      </c>
      <c r="E102" s="41" t="s">
        <v>674</v>
      </c>
      <c r="F102" s="41" t="s">
        <v>675</v>
      </c>
    </row>
    <row r="103" spans="2:6" x14ac:dyDescent="0.35">
      <c r="B103" s="43" t="s">
        <v>693</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694</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695</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117</v>
      </c>
      <c r="F106" s="44">
        <f>SUM(C106:E106)</f>
        <v>117</v>
      </c>
    </row>
    <row r="108" spans="2:6" x14ac:dyDescent="0.35">
      <c r="B108" s="53" t="s">
        <v>677</v>
      </c>
    </row>
    <row r="109" spans="2:6" x14ac:dyDescent="0.35">
      <c r="B109" s="54" t="s">
        <v>692</v>
      </c>
      <c r="C109" s="54" t="s">
        <v>672</v>
      </c>
      <c r="D109" s="54" t="s">
        <v>673</v>
      </c>
      <c r="E109" s="54" t="s">
        <v>674</v>
      </c>
      <c r="F109" s="54" t="s">
        <v>25</v>
      </c>
    </row>
    <row r="110" spans="2:6" x14ac:dyDescent="0.35">
      <c r="B110" s="43" t="s">
        <v>693</v>
      </c>
      <c r="C110" s="45">
        <f>IF(F103&gt;0, C103/F103, 0)</f>
        <v>0</v>
      </c>
      <c r="D110" s="45">
        <f>IF(F103&gt;0, D103/F103, 0)</f>
        <v>0</v>
      </c>
      <c r="E110" s="45">
        <f>IF(F103&gt;0, E103/F103, 0)</f>
        <v>0</v>
      </c>
      <c r="F110" s="46" t="s">
        <v>25</v>
      </c>
    </row>
    <row r="111" spans="2:6" x14ac:dyDescent="0.35">
      <c r="B111" s="43" t="s">
        <v>694</v>
      </c>
      <c r="C111" s="45">
        <f>IF(F104&gt;0, C104/F104, 0)</f>
        <v>0</v>
      </c>
      <c r="D111" s="45">
        <f>IF(F104&gt;0, D104/F104, 0)</f>
        <v>0</v>
      </c>
      <c r="E111" s="45">
        <f>IF(F104&gt;0, E104/F104, 0)</f>
        <v>0</v>
      </c>
      <c r="F111" s="46" t="s">
        <v>25</v>
      </c>
    </row>
    <row r="112" spans="2:6" x14ac:dyDescent="0.35">
      <c r="B112" s="43" t="s">
        <v>695</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696</v>
      </c>
      <c r="J118" s="39" t="s">
        <v>697</v>
      </c>
    </row>
    <row r="119" spans="2:15" x14ac:dyDescent="0.35">
      <c r="B119" s="41" t="s">
        <v>7</v>
      </c>
      <c r="C119" s="112" t="s">
        <v>698</v>
      </c>
      <c r="D119" s="112"/>
      <c r="E119" s="41" t="s">
        <v>664</v>
      </c>
      <c r="F119" s="41" t="s">
        <v>672</v>
      </c>
      <c r="G119" s="112" t="s">
        <v>699</v>
      </c>
      <c r="H119" s="112"/>
      <c r="J119" s="41" t="s">
        <v>7</v>
      </c>
      <c r="K119" s="41" t="s">
        <v>687</v>
      </c>
      <c r="L119" s="41" t="s">
        <v>688</v>
      </c>
      <c r="M119" s="41" t="s">
        <v>689</v>
      </c>
      <c r="N119" s="41" t="s">
        <v>690</v>
      </c>
      <c r="O119" s="41" t="s">
        <v>22</v>
      </c>
    </row>
    <row r="120" spans="2:15" x14ac:dyDescent="0.35">
      <c r="B120" s="47" t="s">
        <v>680</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680</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681</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681</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682</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682</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683</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683</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684</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684</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117</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117</v>
      </c>
    </row>
    <row r="132" spans="2:24" ht="21" x14ac:dyDescent="0.5">
      <c r="B132" s="39" t="s">
        <v>700</v>
      </c>
      <c r="P132" s="56" t="s">
        <v>701</v>
      </c>
    </row>
    <row r="134" spans="2:24" ht="60" customHeight="1" x14ac:dyDescent="0.35">
      <c r="B134" s="115" t="s">
        <v>702</v>
      </c>
      <c r="C134" s="108"/>
      <c r="D134" s="108"/>
      <c r="E134" s="108"/>
      <c r="F134" s="108"/>
      <c r="P134" s="115" t="s">
        <v>703</v>
      </c>
      <c r="Q134" s="108"/>
      <c r="R134" s="108"/>
      <c r="S134" s="108"/>
      <c r="T134" s="108"/>
      <c r="U134" s="108"/>
      <c r="V134" s="108"/>
      <c r="W134" s="108"/>
    </row>
    <row r="136" spans="2:24" ht="30" customHeight="1" x14ac:dyDescent="0.35">
      <c r="P136" s="57" t="s">
        <v>704</v>
      </c>
      <c r="Q136" s="58">
        <f>C16</f>
        <v>0</v>
      </c>
      <c r="R136" s="59"/>
      <c r="S136" s="58">
        <f>C82</f>
        <v>0</v>
      </c>
      <c r="T136" s="59"/>
      <c r="U136" s="58">
        <f>C83</f>
        <v>0</v>
      </c>
      <c r="V136" s="59"/>
      <c r="W136" s="58">
        <f>C84</f>
        <v>0</v>
      </c>
      <c r="X136" s="59"/>
    </row>
    <row r="137" spans="2:24" ht="35" customHeight="1" x14ac:dyDescent="0.35">
      <c r="P137" s="60" t="s">
        <v>705</v>
      </c>
      <c r="Q137" s="60" t="s">
        <v>706</v>
      </c>
      <c r="R137" s="60" t="s">
        <v>707</v>
      </c>
      <c r="S137" s="60" t="s">
        <v>708</v>
      </c>
      <c r="T137" s="60" t="s">
        <v>709</v>
      </c>
      <c r="U137" s="60" t="s">
        <v>710</v>
      </c>
      <c r="V137" s="60" t="s">
        <v>711</v>
      </c>
      <c r="W137" s="60" t="s">
        <v>712</v>
      </c>
      <c r="X137" s="60" t="s">
        <v>713</v>
      </c>
    </row>
    <row r="138" spans="2:24" x14ac:dyDescent="0.35">
      <c r="O138" s="61" t="s">
        <v>714</v>
      </c>
      <c r="P138" s="62" t="s">
        <v>715</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716</v>
      </c>
      <c r="P173" s="56" t="s">
        <v>717</v>
      </c>
    </row>
    <row r="175" spans="2:24" ht="45" customHeight="1" x14ac:dyDescent="0.35">
      <c r="B175" s="115" t="s">
        <v>718</v>
      </c>
      <c r="C175" s="108"/>
      <c r="D175" s="108"/>
      <c r="E175" s="108"/>
      <c r="F175" s="108"/>
      <c r="P175" s="115" t="s">
        <v>719</v>
      </c>
      <c r="Q175" s="108"/>
      <c r="R175" s="108"/>
      <c r="S175" s="108"/>
      <c r="T175" s="108"/>
      <c r="U175" s="108"/>
    </row>
    <row r="176" spans="2:24" ht="35" customHeight="1" x14ac:dyDescent="0.35">
      <c r="P176" s="112" t="s">
        <v>720</v>
      </c>
      <c r="Q176" s="112"/>
      <c r="R176" s="112" t="s">
        <v>721</v>
      </c>
      <c r="S176" s="112"/>
      <c r="T176" s="112"/>
    </row>
    <row r="177" spans="16:22" ht="30" customHeight="1" x14ac:dyDescent="0.35">
      <c r="P177" s="116">
        <v>0</v>
      </c>
      <c r="Q177" s="117"/>
      <c r="R177" s="118" t="s">
        <v>722</v>
      </c>
      <c r="S177" s="119"/>
      <c r="T177" s="119"/>
    </row>
    <row r="180" spans="16:22" ht="25" customHeight="1" x14ac:dyDescent="0.35">
      <c r="P180" s="65" t="s">
        <v>705</v>
      </c>
      <c r="Q180" s="65" t="s">
        <v>723</v>
      </c>
      <c r="R180" s="65" t="s">
        <v>724</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592</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2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118"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t="s">
        <v>28</v>
      </c>
      <c r="N3" s="5" t="s">
        <v>34</v>
      </c>
      <c r="O3" s="5"/>
      <c r="P3" s="4" t="str">
        <f t="shared" si="0"/>
        <v>Outstanding</v>
      </c>
      <c r="Q3" s="13" t="s">
        <v>25</v>
      </c>
    </row>
    <row r="4" spans="1:17" ht="60" customHeight="1" x14ac:dyDescent="0.35">
      <c r="A4" s="11" t="s">
        <v>17</v>
      </c>
      <c r="B4" s="2" t="s">
        <v>35</v>
      </c>
      <c r="C4" s="1" t="s">
        <v>36</v>
      </c>
      <c r="D4" s="3" t="s">
        <v>20</v>
      </c>
      <c r="E4" s="3" t="s">
        <v>21</v>
      </c>
      <c r="F4" s="4" t="s">
        <v>22</v>
      </c>
      <c r="G4" s="4" t="s">
        <v>23</v>
      </c>
      <c r="H4" s="4" t="s">
        <v>24</v>
      </c>
      <c r="I4" s="4" t="s">
        <v>25</v>
      </c>
      <c r="J4" s="5" t="s">
        <v>25</v>
      </c>
      <c r="K4" s="5" t="s">
        <v>37</v>
      </c>
      <c r="L4" s="5" t="s">
        <v>38</v>
      </c>
      <c r="M4" s="5" t="s">
        <v>28</v>
      </c>
      <c r="N4" s="5" t="s">
        <v>39</v>
      </c>
      <c r="O4" s="5"/>
      <c r="P4" s="4" t="str">
        <f t="shared" si="0"/>
        <v>Outstanding</v>
      </c>
      <c r="Q4" s="13" t="s">
        <v>25</v>
      </c>
    </row>
    <row r="5" spans="1:17" ht="60" customHeight="1" x14ac:dyDescent="0.35">
      <c r="A5" s="11" t="s">
        <v>17</v>
      </c>
      <c r="B5" s="2" t="s">
        <v>40</v>
      </c>
      <c r="C5" s="1" t="s">
        <v>41</v>
      </c>
      <c r="D5" s="3" t="s">
        <v>20</v>
      </c>
      <c r="E5" s="3" t="s">
        <v>21</v>
      </c>
      <c r="F5" s="4" t="s">
        <v>22</v>
      </c>
      <c r="G5" s="4" t="s">
        <v>23</v>
      </c>
      <c r="H5" s="4" t="s">
        <v>24</v>
      </c>
      <c r="I5" s="4" t="s">
        <v>25</v>
      </c>
      <c r="J5" s="5" t="s">
        <v>25</v>
      </c>
      <c r="K5" s="5" t="s">
        <v>42</v>
      </c>
      <c r="L5" s="5" t="s">
        <v>43</v>
      </c>
      <c r="M5" s="5" t="s">
        <v>44</v>
      </c>
      <c r="N5" s="5" t="s">
        <v>45</v>
      </c>
      <c r="O5" s="5"/>
      <c r="P5" s="4" t="str">
        <f t="shared" si="0"/>
        <v>Outstanding</v>
      </c>
      <c r="Q5" s="13" t="s">
        <v>25</v>
      </c>
    </row>
    <row r="6" spans="1:17" ht="60" customHeight="1" x14ac:dyDescent="0.35">
      <c r="A6" s="11" t="s">
        <v>17</v>
      </c>
      <c r="B6" s="2" t="s">
        <v>46</v>
      </c>
      <c r="C6" s="1" t="s">
        <v>47</v>
      </c>
      <c r="D6" s="3" t="s">
        <v>20</v>
      </c>
      <c r="E6" s="3" t="s">
        <v>21</v>
      </c>
      <c r="F6" s="4" t="s">
        <v>22</v>
      </c>
      <c r="G6" s="4" t="s">
        <v>23</v>
      </c>
      <c r="H6" s="4" t="s">
        <v>24</v>
      </c>
      <c r="I6" s="4" t="s">
        <v>25</v>
      </c>
      <c r="J6" s="5" t="s">
        <v>25</v>
      </c>
      <c r="K6" s="5" t="s">
        <v>48</v>
      </c>
      <c r="L6" s="5" t="s">
        <v>49</v>
      </c>
      <c r="M6" s="5" t="s">
        <v>50</v>
      </c>
      <c r="N6" s="5" t="s">
        <v>51</v>
      </c>
      <c r="O6" s="5"/>
      <c r="P6" s="4" t="str">
        <f t="shared" si="0"/>
        <v>Outstanding</v>
      </c>
      <c r="Q6" s="13" t="s">
        <v>25</v>
      </c>
    </row>
    <row r="7" spans="1:17" ht="60" customHeight="1" x14ac:dyDescent="0.35">
      <c r="A7" s="11" t="s">
        <v>17</v>
      </c>
      <c r="B7" s="2" t="s">
        <v>52</v>
      </c>
      <c r="C7" s="1" t="s">
        <v>53</v>
      </c>
      <c r="D7" s="3" t="s">
        <v>20</v>
      </c>
      <c r="E7" s="3" t="s">
        <v>21</v>
      </c>
      <c r="F7" s="4" t="s">
        <v>22</v>
      </c>
      <c r="G7" s="4" t="s">
        <v>23</v>
      </c>
      <c r="H7" s="4" t="s">
        <v>24</v>
      </c>
      <c r="I7" s="4" t="s">
        <v>25</v>
      </c>
      <c r="J7" s="5" t="s">
        <v>25</v>
      </c>
      <c r="K7" s="5" t="s">
        <v>54</v>
      </c>
      <c r="L7" s="5" t="s">
        <v>55</v>
      </c>
      <c r="M7" s="5" t="s">
        <v>56</v>
      </c>
      <c r="N7" s="5" t="s">
        <v>57</v>
      </c>
      <c r="O7" s="5"/>
      <c r="P7" s="4" t="str">
        <f t="shared" si="0"/>
        <v>Outstanding</v>
      </c>
      <c r="Q7" s="13" t="s">
        <v>25</v>
      </c>
    </row>
    <row r="8" spans="1:17" ht="60" customHeight="1" x14ac:dyDescent="0.35">
      <c r="A8" s="11" t="s">
        <v>17</v>
      </c>
      <c r="B8" s="2" t="s">
        <v>58</v>
      </c>
      <c r="C8" s="1" t="s">
        <v>59</v>
      </c>
      <c r="D8" s="3" t="s">
        <v>20</v>
      </c>
      <c r="E8" s="3" t="s">
        <v>21</v>
      </c>
      <c r="F8" s="4" t="s">
        <v>22</v>
      </c>
      <c r="G8" s="4" t="s">
        <v>23</v>
      </c>
      <c r="H8" s="4" t="s">
        <v>24</v>
      </c>
      <c r="I8" s="4" t="s">
        <v>25</v>
      </c>
      <c r="J8" s="5" t="s">
        <v>25</v>
      </c>
      <c r="K8" s="5" t="s">
        <v>60</v>
      </c>
      <c r="L8" s="5" t="s">
        <v>61</v>
      </c>
      <c r="M8" s="5"/>
      <c r="N8" s="5" t="s">
        <v>62</v>
      </c>
      <c r="O8" s="5"/>
      <c r="P8" s="4" t="str">
        <f t="shared" si="0"/>
        <v>Outstanding</v>
      </c>
      <c r="Q8" s="13" t="s">
        <v>25</v>
      </c>
    </row>
    <row r="9" spans="1:17" ht="60" customHeight="1" x14ac:dyDescent="0.35">
      <c r="A9" s="11" t="s">
        <v>17</v>
      </c>
      <c r="B9" s="2" t="s">
        <v>63</v>
      </c>
      <c r="C9" s="1" t="s">
        <v>64</v>
      </c>
      <c r="D9" s="3" t="s">
        <v>20</v>
      </c>
      <c r="E9" s="3" t="s">
        <v>21</v>
      </c>
      <c r="F9" s="4" t="s">
        <v>22</v>
      </c>
      <c r="G9" s="4" t="s">
        <v>23</v>
      </c>
      <c r="H9" s="4" t="s">
        <v>24</v>
      </c>
      <c r="I9" s="4" t="s">
        <v>25</v>
      </c>
      <c r="J9" s="5" t="s">
        <v>25</v>
      </c>
      <c r="K9" s="5" t="s">
        <v>65</v>
      </c>
      <c r="L9" s="5" t="s">
        <v>66</v>
      </c>
      <c r="M9" s="5" t="s">
        <v>67</v>
      </c>
      <c r="N9" s="5" t="s">
        <v>68</v>
      </c>
      <c r="O9" s="5"/>
      <c r="P9" s="4" t="str">
        <f t="shared" si="0"/>
        <v>Outstanding</v>
      </c>
      <c r="Q9" s="13" t="s">
        <v>25</v>
      </c>
    </row>
    <row r="10" spans="1:17" ht="60" customHeight="1" x14ac:dyDescent="0.35">
      <c r="A10" s="11" t="s">
        <v>17</v>
      </c>
      <c r="B10" s="2" t="s">
        <v>69</v>
      </c>
      <c r="C10" s="1" t="s">
        <v>70</v>
      </c>
      <c r="D10" s="3" t="s">
        <v>20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17</v>
      </c>
      <c r="B11" s="2" t="s">
        <v>75</v>
      </c>
      <c r="C11" s="1" t="s">
        <v>76</v>
      </c>
      <c r="D11" s="3" t="s">
        <v>20</v>
      </c>
      <c r="E11" s="3" t="s">
        <v>21</v>
      </c>
      <c r="F11" s="4" t="s">
        <v>22</v>
      </c>
      <c r="G11" s="4" t="s">
        <v>23</v>
      </c>
      <c r="H11" s="4" t="s">
        <v>24</v>
      </c>
      <c r="I11" s="4" t="s">
        <v>25</v>
      </c>
      <c r="J11" s="5" t="s">
        <v>25</v>
      </c>
      <c r="K11" s="5" t="s">
        <v>77</v>
      </c>
      <c r="L11" s="5" t="s">
        <v>78</v>
      </c>
      <c r="M11" s="5" t="s">
        <v>79</v>
      </c>
      <c r="N11" s="5" t="s">
        <v>80</v>
      </c>
      <c r="O11" s="5"/>
      <c r="P11" s="4" t="str">
        <f t="shared" si="0"/>
        <v>Outstanding</v>
      </c>
      <c r="Q11" s="13" t="s">
        <v>25</v>
      </c>
    </row>
    <row r="12" spans="1:17" ht="60" customHeight="1" x14ac:dyDescent="0.35">
      <c r="A12" s="11" t="s">
        <v>17</v>
      </c>
      <c r="B12" s="2" t="s">
        <v>81</v>
      </c>
      <c r="C12" s="1" t="s">
        <v>82</v>
      </c>
      <c r="D12" s="3" t="s">
        <v>20</v>
      </c>
      <c r="E12" s="3" t="s">
        <v>21</v>
      </c>
      <c r="F12" s="4" t="s">
        <v>22</v>
      </c>
      <c r="G12" s="4" t="s">
        <v>23</v>
      </c>
      <c r="H12" s="4" t="s">
        <v>24</v>
      </c>
      <c r="I12" s="4" t="s">
        <v>25</v>
      </c>
      <c r="J12" s="5" t="s">
        <v>25</v>
      </c>
      <c r="K12" s="5" t="s">
        <v>83</v>
      </c>
      <c r="L12" s="5" t="s">
        <v>84</v>
      </c>
      <c r="M12" s="5"/>
      <c r="N12" s="5" t="s">
        <v>85</v>
      </c>
      <c r="O12" s="5"/>
      <c r="P12" s="4" t="str">
        <f t="shared" si="0"/>
        <v>Outstanding</v>
      </c>
      <c r="Q12" s="13" t="s">
        <v>25</v>
      </c>
    </row>
    <row r="13" spans="1:17" ht="60" customHeight="1" x14ac:dyDescent="0.35">
      <c r="A13" s="11" t="s">
        <v>17</v>
      </c>
      <c r="B13" s="2" t="s">
        <v>86</v>
      </c>
      <c r="C13" s="1" t="s">
        <v>87</v>
      </c>
      <c r="D13" s="3" t="s">
        <v>88</v>
      </c>
      <c r="E13" s="3" t="s">
        <v>21</v>
      </c>
      <c r="F13" s="4" t="s">
        <v>22</v>
      </c>
      <c r="G13" s="4" t="s">
        <v>23</v>
      </c>
      <c r="H13" s="4" t="s">
        <v>24</v>
      </c>
      <c r="I13" s="4" t="s">
        <v>25</v>
      </c>
      <c r="J13" s="5" t="s">
        <v>25</v>
      </c>
      <c r="K13" s="5" t="s">
        <v>89</v>
      </c>
      <c r="L13" s="5" t="s">
        <v>90</v>
      </c>
      <c r="M13" s="5"/>
      <c r="N13" s="5" t="s">
        <v>91</v>
      </c>
      <c r="O13" s="5"/>
      <c r="P13" s="4" t="str">
        <f t="shared" si="0"/>
        <v>Outstanding</v>
      </c>
      <c r="Q13" s="13" t="s">
        <v>25</v>
      </c>
    </row>
    <row r="14" spans="1:17" ht="60" customHeight="1" x14ac:dyDescent="0.35">
      <c r="A14" s="11" t="s">
        <v>21</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21</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21</v>
      </c>
      <c r="B16" s="2" t="s">
        <v>103</v>
      </c>
      <c r="C16" s="1" t="s">
        <v>104</v>
      </c>
      <c r="D16" s="3" t="s">
        <v>20</v>
      </c>
      <c r="E16" s="3" t="s">
        <v>21</v>
      </c>
      <c r="F16" s="4" t="s">
        <v>22</v>
      </c>
      <c r="G16" s="4" t="s">
        <v>23</v>
      </c>
      <c r="H16" s="4" t="s">
        <v>24</v>
      </c>
      <c r="I16" s="4" t="s">
        <v>25</v>
      </c>
      <c r="J16" s="5" t="s">
        <v>25</v>
      </c>
      <c r="K16" s="5" t="s">
        <v>105</v>
      </c>
      <c r="L16" s="5" t="s">
        <v>106</v>
      </c>
      <c r="M16" s="5"/>
      <c r="N16" s="5" t="s">
        <v>107</v>
      </c>
      <c r="O16" s="5"/>
      <c r="P16" s="4" t="str">
        <f t="shared" si="0"/>
        <v>Outstanding</v>
      </c>
      <c r="Q16" s="13" t="s">
        <v>25</v>
      </c>
    </row>
    <row r="17" spans="1:17" ht="60" customHeight="1" x14ac:dyDescent="0.35">
      <c r="A17" s="11" t="s">
        <v>21</v>
      </c>
      <c r="B17" s="2" t="s">
        <v>108</v>
      </c>
      <c r="C17" s="1" t="s">
        <v>109</v>
      </c>
      <c r="D17" s="3" t="s">
        <v>20</v>
      </c>
      <c r="E17" s="3" t="s">
        <v>21</v>
      </c>
      <c r="F17" s="4" t="s">
        <v>22</v>
      </c>
      <c r="G17" s="4" t="s">
        <v>23</v>
      </c>
      <c r="H17" s="4" t="s">
        <v>24</v>
      </c>
      <c r="I17" s="4" t="s">
        <v>25</v>
      </c>
      <c r="J17" s="5" t="s">
        <v>25</v>
      </c>
      <c r="K17" s="5" t="s">
        <v>110</v>
      </c>
      <c r="L17" s="5" t="s">
        <v>111</v>
      </c>
      <c r="M17" s="5"/>
      <c r="N17" s="5" t="s">
        <v>112</v>
      </c>
      <c r="O17" s="5"/>
      <c r="P17" s="4" t="str">
        <f t="shared" si="0"/>
        <v>Outstanding</v>
      </c>
      <c r="Q17" s="13" t="s">
        <v>25</v>
      </c>
    </row>
    <row r="18" spans="1:17" ht="60" customHeight="1" x14ac:dyDescent="0.35">
      <c r="A18" s="11" t="s">
        <v>21</v>
      </c>
      <c r="B18" s="2" t="s">
        <v>113</v>
      </c>
      <c r="C18" s="1" t="s">
        <v>114</v>
      </c>
      <c r="D18" s="3" t="s">
        <v>20</v>
      </c>
      <c r="E18" s="3" t="s">
        <v>21</v>
      </c>
      <c r="F18" s="4" t="s">
        <v>22</v>
      </c>
      <c r="G18" s="4" t="s">
        <v>23</v>
      </c>
      <c r="H18" s="4" t="s">
        <v>24</v>
      </c>
      <c r="I18" s="4" t="s">
        <v>25</v>
      </c>
      <c r="J18" s="5" t="s">
        <v>25</v>
      </c>
      <c r="K18" s="5" t="s">
        <v>115</v>
      </c>
      <c r="L18" s="5" t="s">
        <v>116</v>
      </c>
      <c r="M18" s="5"/>
      <c r="N18" s="5" t="s">
        <v>117</v>
      </c>
      <c r="O18" s="5"/>
      <c r="P18" s="4" t="str">
        <f t="shared" si="0"/>
        <v>Outstanding</v>
      </c>
      <c r="Q18" s="13" t="s">
        <v>25</v>
      </c>
    </row>
    <row r="19" spans="1:17" ht="60" customHeight="1" x14ac:dyDescent="0.35">
      <c r="A19" s="11" t="s">
        <v>21</v>
      </c>
      <c r="B19" s="2" t="s">
        <v>118</v>
      </c>
      <c r="C19" s="1" t="s">
        <v>119</v>
      </c>
      <c r="D19" s="3" t="s">
        <v>20</v>
      </c>
      <c r="E19" s="3" t="s">
        <v>21</v>
      </c>
      <c r="F19" s="4" t="s">
        <v>22</v>
      </c>
      <c r="G19" s="4" t="s">
        <v>23</v>
      </c>
      <c r="H19" s="4" t="s">
        <v>24</v>
      </c>
      <c r="I19" s="4" t="s">
        <v>25</v>
      </c>
      <c r="J19" s="5" t="s">
        <v>25</v>
      </c>
      <c r="K19" s="5" t="s">
        <v>120</v>
      </c>
      <c r="L19" s="5" t="s">
        <v>121</v>
      </c>
      <c r="M19" s="5"/>
      <c r="N19" s="5" t="s">
        <v>122</v>
      </c>
      <c r="O19" s="5"/>
      <c r="P19" s="4" t="str">
        <f t="shared" si="0"/>
        <v>Outstanding</v>
      </c>
      <c r="Q19" s="13" t="s">
        <v>25</v>
      </c>
    </row>
    <row r="20" spans="1:17" ht="60" customHeight="1" x14ac:dyDescent="0.35">
      <c r="A20" s="11" t="s">
        <v>21</v>
      </c>
      <c r="B20" s="2" t="s">
        <v>123</v>
      </c>
      <c r="C20" s="1" t="s">
        <v>124</v>
      </c>
      <c r="D20" s="3" t="s">
        <v>20</v>
      </c>
      <c r="E20" s="3" t="s">
        <v>21</v>
      </c>
      <c r="F20" s="4" t="s">
        <v>22</v>
      </c>
      <c r="G20" s="4" t="s">
        <v>23</v>
      </c>
      <c r="H20" s="4" t="s">
        <v>24</v>
      </c>
      <c r="I20" s="4" t="s">
        <v>25</v>
      </c>
      <c r="J20" s="5" t="s">
        <v>25</v>
      </c>
      <c r="K20" s="5" t="s">
        <v>125</v>
      </c>
      <c r="L20" s="5" t="s">
        <v>126</v>
      </c>
      <c r="M20" s="5"/>
      <c r="N20" s="5" t="s">
        <v>127</v>
      </c>
      <c r="O20" s="5"/>
      <c r="P20" s="4" t="str">
        <f t="shared" si="0"/>
        <v>Outstanding</v>
      </c>
      <c r="Q20" s="13" t="s">
        <v>25</v>
      </c>
    </row>
    <row r="21" spans="1:17" ht="60" customHeight="1" x14ac:dyDescent="0.35">
      <c r="A21" s="11" t="s">
        <v>21</v>
      </c>
      <c r="B21" s="2" t="s">
        <v>128</v>
      </c>
      <c r="C21" s="1" t="s">
        <v>129</v>
      </c>
      <c r="D21" s="3" t="s">
        <v>20</v>
      </c>
      <c r="E21" s="3" t="s">
        <v>21</v>
      </c>
      <c r="F21" s="4" t="s">
        <v>22</v>
      </c>
      <c r="G21" s="4" t="s">
        <v>23</v>
      </c>
      <c r="H21" s="4" t="s">
        <v>24</v>
      </c>
      <c r="I21" s="4" t="s">
        <v>25</v>
      </c>
      <c r="J21" s="5" t="s">
        <v>25</v>
      </c>
      <c r="K21" s="5" t="s">
        <v>130</v>
      </c>
      <c r="L21" s="5" t="s">
        <v>131</v>
      </c>
      <c r="M21" s="5" t="s">
        <v>132</v>
      </c>
      <c r="N21" s="5" t="s">
        <v>133</v>
      </c>
      <c r="O21" s="5"/>
      <c r="P21" s="4" t="str">
        <f t="shared" si="0"/>
        <v>Outstanding</v>
      </c>
      <c r="Q21" s="13" t="s">
        <v>25</v>
      </c>
    </row>
    <row r="22" spans="1:17" ht="60" customHeight="1" x14ac:dyDescent="0.35">
      <c r="A22" s="11" t="s">
        <v>21</v>
      </c>
      <c r="B22" s="2" t="s">
        <v>134</v>
      </c>
      <c r="C22" s="1" t="s">
        <v>135</v>
      </c>
      <c r="D22" s="3" t="s">
        <v>20</v>
      </c>
      <c r="E22" s="3" t="s">
        <v>21</v>
      </c>
      <c r="F22" s="4" t="s">
        <v>22</v>
      </c>
      <c r="G22" s="4" t="s">
        <v>23</v>
      </c>
      <c r="H22" s="4" t="s">
        <v>24</v>
      </c>
      <c r="I22" s="4" t="s">
        <v>25</v>
      </c>
      <c r="J22" s="5" t="s">
        <v>25</v>
      </c>
      <c r="K22" s="5" t="s">
        <v>136</v>
      </c>
      <c r="L22" s="5" t="s">
        <v>137</v>
      </c>
      <c r="M22" s="5" t="s">
        <v>138</v>
      </c>
      <c r="N22" s="5" t="s">
        <v>139</v>
      </c>
      <c r="O22" s="5"/>
      <c r="P22" s="4" t="str">
        <f t="shared" si="0"/>
        <v>Outstanding</v>
      </c>
      <c r="Q22" s="13" t="s">
        <v>25</v>
      </c>
    </row>
    <row r="23" spans="1:17" ht="60" customHeight="1" x14ac:dyDescent="0.35">
      <c r="A23" s="11" t="s">
        <v>21</v>
      </c>
      <c r="B23" s="2" t="s">
        <v>140</v>
      </c>
      <c r="C23" s="1" t="s">
        <v>141</v>
      </c>
      <c r="D23" s="3" t="s">
        <v>20</v>
      </c>
      <c r="E23" s="3" t="s">
        <v>21</v>
      </c>
      <c r="F23" s="4" t="s">
        <v>22</v>
      </c>
      <c r="G23" s="4" t="s">
        <v>23</v>
      </c>
      <c r="H23" s="4" t="s">
        <v>24</v>
      </c>
      <c r="I23" s="4" t="s">
        <v>25</v>
      </c>
      <c r="J23" s="5" t="s">
        <v>25</v>
      </c>
      <c r="K23" s="5" t="s">
        <v>142</v>
      </c>
      <c r="L23" s="5" t="s">
        <v>143</v>
      </c>
      <c r="M23" s="5"/>
      <c r="N23" s="5" t="s">
        <v>144</v>
      </c>
      <c r="O23" s="5"/>
      <c r="P23" s="4" t="str">
        <f t="shared" si="0"/>
        <v>Outstanding</v>
      </c>
      <c r="Q23" s="13" t="s">
        <v>25</v>
      </c>
    </row>
    <row r="24" spans="1:17" ht="60" customHeight="1" x14ac:dyDescent="0.35">
      <c r="A24" s="11" t="s">
        <v>21</v>
      </c>
      <c r="B24" s="2" t="s">
        <v>145</v>
      </c>
      <c r="C24" s="1" t="s">
        <v>146</v>
      </c>
      <c r="D24" s="3" t="s">
        <v>20</v>
      </c>
      <c r="E24" s="3" t="s">
        <v>21</v>
      </c>
      <c r="F24" s="4" t="s">
        <v>22</v>
      </c>
      <c r="G24" s="4" t="s">
        <v>23</v>
      </c>
      <c r="H24" s="4" t="s">
        <v>24</v>
      </c>
      <c r="I24" s="4" t="s">
        <v>25</v>
      </c>
      <c r="J24" s="5" t="s">
        <v>25</v>
      </c>
      <c r="K24" s="5" t="s">
        <v>147</v>
      </c>
      <c r="L24" s="5" t="s">
        <v>148</v>
      </c>
      <c r="M24" s="5" t="s">
        <v>149</v>
      </c>
      <c r="N24" s="5" t="s">
        <v>150</v>
      </c>
      <c r="O24" s="5"/>
      <c r="P24" s="4" t="str">
        <f t="shared" si="0"/>
        <v>Outstanding</v>
      </c>
      <c r="Q24" s="13" t="s">
        <v>25</v>
      </c>
    </row>
    <row r="25" spans="1:17" ht="60" customHeight="1" x14ac:dyDescent="0.35">
      <c r="A25" s="11" t="s">
        <v>21</v>
      </c>
      <c r="B25" s="2" t="s">
        <v>151</v>
      </c>
      <c r="C25" s="1" t="s">
        <v>152</v>
      </c>
      <c r="D25" s="3" t="s">
        <v>20</v>
      </c>
      <c r="E25" s="3" t="s">
        <v>21</v>
      </c>
      <c r="F25" s="4" t="s">
        <v>22</v>
      </c>
      <c r="G25" s="4" t="s">
        <v>23</v>
      </c>
      <c r="H25" s="4" t="s">
        <v>24</v>
      </c>
      <c r="I25" s="4" t="s">
        <v>25</v>
      </c>
      <c r="J25" s="5" t="s">
        <v>25</v>
      </c>
      <c r="K25" s="5" t="s">
        <v>153</v>
      </c>
      <c r="L25" s="5" t="s">
        <v>154</v>
      </c>
      <c r="M25" s="5"/>
      <c r="N25" s="5" t="s">
        <v>155</v>
      </c>
      <c r="O25" s="5"/>
      <c r="P25" s="4" t="str">
        <f t="shared" si="0"/>
        <v>Outstanding</v>
      </c>
      <c r="Q25" s="13" t="s">
        <v>25</v>
      </c>
    </row>
    <row r="26" spans="1:17" ht="60" customHeight="1" x14ac:dyDescent="0.35">
      <c r="A26" s="11" t="s">
        <v>21</v>
      </c>
      <c r="B26" s="2" t="s">
        <v>156</v>
      </c>
      <c r="C26" s="1" t="s">
        <v>157</v>
      </c>
      <c r="D26" s="3" t="s">
        <v>20</v>
      </c>
      <c r="E26" s="3" t="s">
        <v>21</v>
      </c>
      <c r="F26" s="4" t="s">
        <v>22</v>
      </c>
      <c r="G26" s="4" t="s">
        <v>23</v>
      </c>
      <c r="H26" s="4" t="s">
        <v>24</v>
      </c>
      <c r="I26" s="4" t="s">
        <v>25</v>
      </c>
      <c r="J26" s="5" t="s">
        <v>25</v>
      </c>
      <c r="K26" s="5" t="s">
        <v>158</v>
      </c>
      <c r="L26" s="5" t="s">
        <v>159</v>
      </c>
      <c r="M26" s="5"/>
      <c r="N26" s="5" t="s">
        <v>160</v>
      </c>
      <c r="O26" s="5"/>
      <c r="P26" s="4" t="str">
        <f t="shared" si="0"/>
        <v>Outstanding</v>
      </c>
      <c r="Q26" s="13" t="s">
        <v>25</v>
      </c>
    </row>
    <row r="27" spans="1:17" ht="60" customHeight="1" x14ac:dyDescent="0.35">
      <c r="A27" s="11" t="s">
        <v>21</v>
      </c>
      <c r="B27" s="2" t="s">
        <v>161</v>
      </c>
      <c r="C27" s="1" t="s">
        <v>162</v>
      </c>
      <c r="D27" s="3" t="s">
        <v>20</v>
      </c>
      <c r="E27" s="3" t="s">
        <v>21</v>
      </c>
      <c r="F27" s="4" t="s">
        <v>22</v>
      </c>
      <c r="G27" s="4" t="s">
        <v>23</v>
      </c>
      <c r="H27" s="4" t="s">
        <v>24</v>
      </c>
      <c r="I27" s="4" t="s">
        <v>25</v>
      </c>
      <c r="J27" s="5" t="s">
        <v>25</v>
      </c>
      <c r="K27" s="5" t="s">
        <v>163</v>
      </c>
      <c r="L27" s="5" t="s">
        <v>164</v>
      </c>
      <c r="M27" s="5"/>
      <c r="N27" s="5" t="s">
        <v>165</v>
      </c>
      <c r="O27" s="5"/>
      <c r="P27" s="4" t="str">
        <f t="shared" si="0"/>
        <v>Outstanding</v>
      </c>
      <c r="Q27" s="13" t="s">
        <v>25</v>
      </c>
    </row>
    <row r="28" spans="1:17" ht="60" customHeight="1" x14ac:dyDescent="0.35">
      <c r="A28" s="11" t="s">
        <v>21</v>
      </c>
      <c r="B28" s="2" t="s">
        <v>166</v>
      </c>
      <c r="C28" s="1" t="s">
        <v>167</v>
      </c>
      <c r="D28" s="3" t="s">
        <v>20</v>
      </c>
      <c r="E28" s="3" t="s">
        <v>21</v>
      </c>
      <c r="F28" s="4" t="s">
        <v>22</v>
      </c>
      <c r="G28" s="4" t="s">
        <v>23</v>
      </c>
      <c r="H28" s="4" t="s">
        <v>24</v>
      </c>
      <c r="I28" s="4" t="s">
        <v>25</v>
      </c>
      <c r="J28" s="5" t="s">
        <v>25</v>
      </c>
      <c r="K28" s="5" t="s">
        <v>168</v>
      </c>
      <c r="L28" s="5" t="s">
        <v>169</v>
      </c>
      <c r="M28" s="5"/>
      <c r="N28" s="5" t="s">
        <v>170</v>
      </c>
      <c r="O28" s="5"/>
      <c r="P28" s="4" t="str">
        <f t="shared" si="0"/>
        <v>Outstanding</v>
      </c>
      <c r="Q28" s="13" t="s">
        <v>25</v>
      </c>
    </row>
    <row r="29" spans="1:17" ht="60" customHeight="1" x14ac:dyDescent="0.35">
      <c r="A29" s="11" t="s">
        <v>21</v>
      </c>
      <c r="B29" s="2" t="s">
        <v>171</v>
      </c>
      <c r="C29" s="1" t="s">
        <v>172</v>
      </c>
      <c r="D29" s="3" t="s">
        <v>20</v>
      </c>
      <c r="E29" s="3" t="s">
        <v>21</v>
      </c>
      <c r="F29" s="4" t="s">
        <v>22</v>
      </c>
      <c r="G29" s="4" t="s">
        <v>23</v>
      </c>
      <c r="H29" s="4" t="s">
        <v>24</v>
      </c>
      <c r="I29" s="4" t="s">
        <v>25</v>
      </c>
      <c r="J29" s="5" t="s">
        <v>25</v>
      </c>
      <c r="K29" s="5" t="s">
        <v>173</v>
      </c>
      <c r="L29" s="5" t="s">
        <v>174</v>
      </c>
      <c r="M29" s="5"/>
      <c r="N29" s="5" t="s">
        <v>175</v>
      </c>
      <c r="O29" s="5"/>
      <c r="P29" s="4" t="str">
        <f t="shared" si="0"/>
        <v>Outstanding</v>
      </c>
      <c r="Q29" s="13" t="s">
        <v>25</v>
      </c>
    </row>
    <row r="30" spans="1:17" ht="60" customHeight="1" x14ac:dyDescent="0.35">
      <c r="A30" s="11" t="s">
        <v>21</v>
      </c>
      <c r="B30" s="2" t="s">
        <v>176</v>
      </c>
      <c r="C30" s="1" t="s">
        <v>177</v>
      </c>
      <c r="D30" s="3" t="s">
        <v>20</v>
      </c>
      <c r="E30" s="3" t="s">
        <v>21</v>
      </c>
      <c r="F30" s="4" t="s">
        <v>22</v>
      </c>
      <c r="G30" s="4" t="s">
        <v>23</v>
      </c>
      <c r="H30" s="4" t="s">
        <v>24</v>
      </c>
      <c r="I30" s="4" t="s">
        <v>25</v>
      </c>
      <c r="J30" s="5" t="s">
        <v>25</v>
      </c>
      <c r="K30" s="5" t="s">
        <v>178</v>
      </c>
      <c r="L30" s="5" t="s">
        <v>179</v>
      </c>
      <c r="M30" s="5"/>
      <c r="N30" s="5" t="s">
        <v>180</v>
      </c>
      <c r="O30" s="5"/>
      <c r="P30" s="4" t="str">
        <f t="shared" si="0"/>
        <v>Outstanding</v>
      </c>
      <c r="Q30" s="13" t="s">
        <v>25</v>
      </c>
    </row>
    <row r="31" spans="1:17" ht="60" customHeight="1" x14ac:dyDescent="0.35">
      <c r="A31" s="11" t="s">
        <v>21</v>
      </c>
      <c r="B31" s="2" t="s">
        <v>181</v>
      </c>
      <c r="C31" s="1" t="s">
        <v>182</v>
      </c>
      <c r="D31" s="3" t="s">
        <v>20</v>
      </c>
      <c r="E31" s="3" t="s">
        <v>21</v>
      </c>
      <c r="F31" s="4" t="s">
        <v>22</v>
      </c>
      <c r="G31" s="4" t="s">
        <v>23</v>
      </c>
      <c r="H31" s="4" t="s">
        <v>24</v>
      </c>
      <c r="I31" s="4" t="s">
        <v>25</v>
      </c>
      <c r="J31" s="5" t="s">
        <v>25</v>
      </c>
      <c r="K31" s="5" t="s">
        <v>183</v>
      </c>
      <c r="L31" s="5" t="s">
        <v>184</v>
      </c>
      <c r="M31" s="5"/>
      <c r="N31" s="5" t="s">
        <v>185</v>
      </c>
      <c r="O31" s="5"/>
      <c r="P31" s="4" t="str">
        <f t="shared" si="0"/>
        <v>Outstanding</v>
      </c>
      <c r="Q31" s="13" t="s">
        <v>25</v>
      </c>
    </row>
    <row r="32" spans="1:17" ht="60" customHeight="1" x14ac:dyDescent="0.35">
      <c r="A32" s="11" t="s">
        <v>21</v>
      </c>
      <c r="B32" s="2" t="s">
        <v>186</v>
      </c>
      <c r="C32" s="1" t="s">
        <v>187</v>
      </c>
      <c r="D32" s="3" t="s">
        <v>20</v>
      </c>
      <c r="E32" s="3" t="s">
        <v>21</v>
      </c>
      <c r="F32" s="4" t="s">
        <v>22</v>
      </c>
      <c r="G32" s="4" t="s">
        <v>23</v>
      </c>
      <c r="H32" s="4" t="s">
        <v>24</v>
      </c>
      <c r="I32" s="4" t="s">
        <v>25</v>
      </c>
      <c r="J32" s="5" t="s">
        <v>25</v>
      </c>
      <c r="K32" s="5" t="s">
        <v>188</v>
      </c>
      <c r="L32" s="5" t="s">
        <v>189</v>
      </c>
      <c r="M32" s="5"/>
      <c r="N32" s="5" t="s">
        <v>190</v>
      </c>
      <c r="O32" s="5"/>
      <c r="P32" s="4" t="str">
        <f t="shared" si="0"/>
        <v>Outstanding</v>
      </c>
      <c r="Q32" s="13" t="s">
        <v>25</v>
      </c>
    </row>
    <row r="33" spans="1:17" ht="60" customHeight="1" x14ac:dyDescent="0.35">
      <c r="A33" s="11" t="s">
        <v>21</v>
      </c>
      <c r="B33" s="2" t="s">
        <v>191</v>
      </c>
      <c r="C33" s="1" t="s">
        <v>192</v>
      </c>
      <c r="D33" s="3" t="s">
        <v>20</v>
      </c>
      <c r="E33" s="3" t="s">
        <v>21</v>
      </c>
      <c r="F33" s="4" t="s">
        <v>22</v>
      </c>
      <c r="G33" s="4" t="s">
        <v>23</v>
      </c>
      <c r="H33" s="4" t="s">
        <v>24</v>
      </c>
      <c r="I33" s="4" t="s">
        <v>25</v>
      </c>
      <c r="J33" s="5" t="s">
        <v>25</v>
      </c>
      <c r="K33" s="5" t="s">
        <v>193</v>
      </c>
      <c r="L33" s="5" t="s">
        <v>194</v>
      </c>
      <c r="M33" s="5"/>
      <c r="N33" s="5" t="s">
        <v>195</v>
      </c>
      <c r="O33" s="5"/>
      <c r="P33" s="4" t="str">
        <f t="shared" si="0"/>
        <v>Outstanding</v>
      </c>
      <c r="Q33" s="13" t="s">
        <v>25</v>
      </c>
    </row>
    <row r="34" spans="1:17" ht="60" customHeight="1" x14ac:dyDescent="0.35">
      <c r="A34" s="11" t="s">
        <v>21</v>
      </c>
      <c r="B34" s="2" t="s">
        <v>196</v>
      </c>
      <c r="C34" s="1" t="s">
        <v>197</v>
      </c>
      <c r="D34" s="3" t="s">
        <v>20</v>
      </c>
      <c r="E34" s="3" t="s">
        <v>21</v>
      </c>
      <c r="F34" s="4" t="s">
        <v>22</v>
      </c>
      <c r="G34" s="4" t="s">
        <v>23</v>
      </c>
      <c r="H34" s="4" t="s">
        <v>24</v>
      </c>
      <c r="I34" s="4" t="s">
        <v>25</v>
      </c>
      <c r="J34" s="5" t="s">
        <v>25</v>
      </c>
      <c r="K34" s="5" t="s">
        <v>198</v>
      </c>
      <c r="L34" s="5" t="s">
        <v>199</v>
      </c>
      <c r="M34" s="5"/>
      <c r="N34" s="5" t="s">
        <v>200</v>
      </c>
      <c r="O34" s="5"/>
      <c r="P34" s="4" t="str">
        <f t="shared" si="0"/>
        <v>Outstanding</v>
      </c>
      <c r="Q34" s="13" t="s">
        <v>25</v>
      </c>
    </row>
    <row r="35" spans="1:17" ht="60" customHeight="1" x14ac:dyDescent="0.35">
      <c r="A35" s="11" t="s">
        <v>21</v>
      </c>
      <c r="B35" s="2" t="s">
        <v>201</v>
      </c>
      <c r="C35" s="1" t="s">
        <v>202</v>
      </c>
      <c r="D35" s="3" t="s">
        <v>20</v>
      </c>
      <c r="E35" s="3" t="s">
        <v>21</v>
      </c>
      <c r="F35" s="4" t="s">
        <v>22</v>
      </c>
      <c r="G35" s="4" t="s">
        <v>23</v>
      </c>
      <c r="H35" s="4" t="s">
        <v>24</v>
      </c>
      <c r="I35" s="4" t="s">
        <v>25</v>
      </c>
      <c r="J35" s="5" t="s">
        <v>25</v>
      </c>
      <c r="K35" s="5" t="s">
        <v>203</v>
      </c>
      <c r="L35" s="5" t="s">
        <v>204</v>
      </c>
      <c r="M35" s="5"/>
      <c r="N35" s="5" t="s">
        <v>205</v>
      </c>
      <c r="O35" s="5"/>
      <c r="P35" s="4" t="str">
        <f t="shared" si="0"/>
        <v>Outstanding</v>
      </c>
      <c r="Q35" s="13" t="s">
        <v>25</v>
      </c>
    </row>
    <row r="36" spans="1:17" ht="60" customHeight="1" x14ac:dyDescent="0.35">
      <c r="A36" s="11" t="s">
        <v>21</v>
      </c>
      <c r="B36" s="2" t="s">
        <v>206</v>
      </c>
      <c r="C36" s="1" t="s">
        <v>207</v>
      </c>
      <c r="D36" s="3" t="s">
        <v>20</v>
      </c>
      <c r="E36" s="3" t="s">
        <v>21</v>
      </c>
      <c r="F36" s="4" t="s">
        <v>22</v>
      </c>
      <c r="G36" s="4" t="s">
        <v>23</v>
      </c>
      <c r="H36" s="4" t="s">
        <v>24</v>
      </c>
      <c r="I36" s="4" t="s">
        <v>25</v>
      </c>
      <c r="J36" s="5" t="s">
        <v>25</v>
      </c>
      <c r="K36" s="5" t="s">
        <v>208</v>
      </c>
      <c r="L36" s="5" t="s">
        <v>209</v>
      </c>
      <c r="M36" s="5"/>
      <c r="N36" s="5" t="s">
        <v>210</v>
      </c>
      <c r="O36" s="5"/>
      <c r="P36" s="4" t="str">
        <f t="shared" si="0"/>
        <v>Outstanding</v>
      </c>
      <c r="Q36" s="13" t="s">
        <v>25</v>
      </c>
    </row>
    <row r="37" spans="1:17" ht="60" customHeight="1" x14ac:dyDescent="0.35">
      <c r="A37" s="11" t="s">
        <v>21</v>
      </c>
      <c r="B37" s="2" t="s">
        <v>211</v>
      </c>
      <c r="C37" s="1" t="s">
        <v>212</v>
      </c>
      <c r="D37" s="3" t="s">
        <v>20</v>
      </c>
      <c r="E37" s="3" t="s">
        <v>21</v>
      </c>
      <c r="F37" s="4" t="s">
        <v>22</v>
      </c>
      <c r="G37" s="4" t="s">
        <v>23</v>
      </c>
      <c r="H37" s="4" t="s">
        <v>24</v>
      </c>
      <c r="I37" s="4" t="s">
        <v>25</v>
      </c>
      <c r="J37" s="5" t="s">
        <v>25</v>
      </c>
      <c r="K37" s="5" t="s">
        <v>213</v>
      </c>
      <c r="L37" s="5" t="s">
        <v>214</v>
      </c>
      <c r="M37" s="5" t="s">
        <v>215</v>
      </c>
      <c r="N37" s="5" t="s">
        <v>216</v>
      </c>
      <c r="O37" s="5"/>
      <c r="P37" s="4" t="str">
        <f t="shared" si="0"/>
        <v>Outstanding</v>
      </c>
      <c r="Q37" s="13" t="s">
        <v>25</v>
      </c>
    </row>
    <row r="38" spans="1:17" ht="60" customHeight="1" x14ac:dyDescent="0.35">
      <c r="A38" s="11" t="s">
        <v>21</v>
      </c>
      <c r="B38" s="2" t="s">
        <v>217</v>
      </c>
      <c r="C38" s="1" t="s">
        <v>218</v>
      </c>
      <c r="D38" s="3" t="s">
        <v>20</v>
      </c>
      <c r="E38" s="3" t="s">
        <v>21</v>
      </c>
      <c r="F38" s="4" t="s">
        <v>22</v>
      </c>
      <c r="G38" s="4" t="s">
        <v>23</v>
      </c>
      <c r="H38" s="4" t="s">
        <v>24</v>
      </c>
      <c r="I38" s="4" t="s">
        <v>25</v>
      </c>
      <c r="J38" s="5" t="s">
        <v>25</v>
      </c>
      <c r="K38" s="5" t="s">
        <v>219</v>
      </c>
      <c r="L38" s="5" t="s">
        <v>220</v>
      </c>
      <c r="M38" s="5"/>
      <c r="N38" s="5" t="s">
        <v>221</v>
      </c>
      <c r="O38" s="5"/>
      <c r="P38" s="4" t="str">
        <f t="shared" si="0"/>
        <v>Outstanding</v>
      </c>
      <c r="Q38" s="13" t="s">
        <v>25</v>
      </c>
    </row>
    <row r="39" spans="1:17" ht="60" customHeight="1" x14ac:dyDescent="0.35">
      <c r="A39" s="11" t="s">
        <v>21</v>
      </c>
      <c r="B39" s="2" t="s">
        <v>222</v>
      </c>
      <c r="C39" s="1" t="s">
        <v>223</v>
      </c>
      <c r="D39" s="3" t="s">
        <v>20</v>
      </c>
      <c r="E39" s="3" t="s">
        <v>21</v>
      </c>
      <c r="F39" s="4" t="s">
        <v>22</v>
      </c>
      <c r="G39" s="4" t="s">
        <v>23</v>
      </c>
      <c r="H39" s="4" t="s">
        <v>24</v>
      </c>
      <c r="I39" s="4" t="s">
        <v>25</v>
      </c>
      <c r="J39" s="5" t="s">
        <v>25</v>
      </c>
      <c r="K39" s="5" t="s">
        <v>224</v>
      </c>
      <c r="L39" s="5" t="s">
        <v>225</v>
      </c>
      <c r="M39" s="5"/>
      <c r="N39" s="5" t="s">
        <v>226</v>
      </c>
      <c r="O39" s="5"/>
      <c r="P39" s="4" t="str">
        <f t="shared" si="0"/>
        <v>Outstanding</v>
      </c>
      <c r="Q39" s="13" t="s">
        <v>25</v>
      </c>
    </row>
    <row r="40" spans="1:17" ht="60" customHeight="1" x14ac:dyDescent="0.35">
      <c r="A40" s="11" t="s">
        <v>21</v>
      </c>
      <c r="B40" s="2" t="s">
        <v>227</v>
      </c>
      <c r="C40" s="1" t="s">
        <v>228</v>
      </c>
      <c r="D40" s="3" t="s">
        <v>20</v>
      </c>
      <c r="E40" s="3" t="s">
        <v>21</v>
      </c>
      <c r="F40" s="4" t="s">
        <v>22</v>
      </c>
      <c r="G40" s="4" t="s">
        <v>23</v>
      </c>
      <c r="H40" s="4" t="s">
        <v>24</v>
      </c>
      <c r="I40" s="4" t="s">
        <v>25</v>
      </c>
      <c r="J40" s="5" t="s">
        <v>25</v>
      </c>
      <c r="K40" s="5" t="s">
        <v>229</v>
      </c>
      <c r="L40" s="5" t="s">
        <v>230</v>
      </c>
      <c r="M40" s="5"/>
      <c r="N40" s="5" t="s">
        <v>231</v>
      </c>
      <c r="O40" s="5"/>
      <c r="P40" s="4" t="str">
        <f t="shared" si="0"/>
        <v>Outstanding</v>
      </c>
      <c r="Q40" s="13" t="s">
        <v>25</v>
      </c>
    </row>
    <row r="41" spans="1:17" ht="60" customHeight="1" x14ac:dyDescent="0.35">
      <c r="A41" s="11" t="s">
        <v>21</v>
      </c>
      <c r="B41" s="2" t="s">
        <v>232</v>
      </c>
      <c r="C41" s="1" t="s">
        <v>233</v>
      </c>
      <c r="D41" s="3" t="s">
        <v>20</v>
      </c>
      <c r="E41" s="3" t="s">
        <v>21</v>
      </c>
      <c r="F41" s="4" t="s">
        <v>22</v>
      </c>
      <c r="G41" s="4" t="s">
        <v>23</v>
      </c>
      <c r="H41" s="4" t="s">
        <v>24</v>
      </c>
      <c r="I41" s="4" t="s">
        <v>25</v>
      </c>
      <c r="J41" s="5" t="s">
        <v>25</v>
      </c>
      <c r="K41" s="5" t="s">
        <v>234</v>
      </c>
      <c r="L41" s="5" t="s">
        <v>235</v>
      </c>
      <c r="M41" s="5"/>
      <c r="N41" s="5" t="s">
        <v>236</v>
      </c>
      <c r="O41" s="5"/>
      <c r="P41" s="4" t="str">
        <f t="shared" si="0"/>
        <v>Outstanding</v>
      </c>
      <c r="Q41" s="13" t="s">
        <v>25</v>
      </c>
    </row>
    <row r="42" spans="1:17" ht="60" customHeight="1" x14ac:dyDescent="0.35">
      <c r="A42" s="11" t="s">
        <v>21</v>
      </c>
      <c r="B42" s="2" t="s">
        <v>237</v>
      </c>
      <c r="C42" s="1" t="s">
        <v>238</v>
      </c>
      <c r="D42" s="3" t="s">
        <v>20</v>
      </c>
      <c r="E42" s="3" t="s">
        <v>21</v>
      </c>
      <c r="F42" s="4" t="s">
        <v>22</v>
      </c>
      <c r="G42" s="4" t="s">
        <v>23</v>
      </c>
      <c r="H42" s="4" t="s">
        <v>24</v>
      </c>
      <c r="I42" s="4" t="s">
        <v>25</v>
      </c>
      <c r="J42" s="5" t="s">
        <v>25</v>
      </c>
      <c r="K42" s="5" t="s">
        <v>239</v>
      </c>
      <c r="L42" s="5" t="s">
        <v>240</v>
      </c>
      <c r="M42" s="5"/>
      <c r="N42" s="5" t="s">
        <v>241</v>
      </c>
      <c r="O42" s="5"/>
      <c r="P42" s="4" t="str">
        <f t="shared" si="0"/>
        <v>Outstanding</v>
      </c>
      <c r="Q42" s="13" t="s">
        <v>25</v>
      </c>
    </row>
    <row r="43" spans="1:17" ht="60" customHeight="1" x14ac:dyDescent="0.35">
      <c r="A43" s="11" t="s">
        <v>21</v>
      </c>
      <c r="B43" s="2" t="s">
        <v>242</v>
      </c>
      <c r="C43" s="1" t="s">
        <v>243</v>
      </c>
      <c r="D43" s="3" t="s">
        <v>20</v>
      </c>
      <c r="E43" s="3" t="s">
        <v>21</v>
      </c>
      <c r="F43" s="4" t="s">
        <v>22</v>
      </c>
      <c r="G43" s="4" t="s">
        <v>23</v>
      </c>
      <c r="H43" s="4" t="s">
        <v>24</v>
      </c>
      <c r="I43" s="4" t="s">
        <v>25</v>
      </c>
      <c r="J43" s="5" t="s">
        <v>25</v>
      </c>
      <c r="K43" s="5" t="s">
        <v>244</v>
      </c>
      <c r="L43" s="5" t="s">
        <v>245</v>
      </c>
      <c r="M43" s="5"/>
      <c r="N43" s="5" t="s">
        <v>246</v>
      </c>
      <c r="O43" s="5"/>
      <c r="P43" s="4" t="str">
        <f t="shared" si="0"/>
        <v>Outstanding</v>
      </c>
      <c r="Q43" s="13" t="s">
        <v>25</v>
      </c>
    </row>
    <row r="44" spans="1:17" ht="60" customHeight="1" x14ac:dyDescent="0.35">
      <c r="A44" s="11" t="s">
        <v>21</v>
      </c>
      <c r="B44" s="2" t="s">
        <v>247</v>
      </c>
      <c r="C44" s="1" t="s">
        <v>248</v>
      </c>
      <c r="D44" s="3" t="s">
        <v>20</v>
      </c>
      <c r="E44" s="3" t="s">
        <v>21</v>
      </c>
      <c r="F44" s="4" t="s">
        <v>22</v>
      </c>
      <c r="G44" s="4" t="s">
        <v>23</v>
      </c>
      <c r="H44" s="4" t="s">
        <v>24</v>
      </c>
      <c r="I44" s="4" t="s">
        <v>25</v>
      </c>
      <c r="J44" s="5" t="s">
        <v>25</v>
      </c>
      <c r="K44" s="5" t="s">
        <v>249</v>
      </c>
      <c r="L44" s="5" t="s">
        <v>250</v>
      </c>
      <c r="M44" s="5"/>
      <c r="N44" s="5" t="s">
        <v>251</v>
      </c>
      <c r="O44" s="5"/>
      <c r="P44" s="4" t="str">
        <f t="shared" si="0"/>
        <v>Outstanding</v>
      </c>
      <c r="Q44" s="13" t="s">
        <v>25</v>
      </c>
    </row>
    <row r="45" spans="1:17" ht="60" customHeight="1" x14ac:dyDescent="0.35">
      <c r="A45" s="11" t="s">
        <v>21</v>
      </c>
      <c r="B45" s="2" t="s">
        <v>252</v>
      </c>
      <c r="C45" s="1" t="s">
        <v>253</v>
      </c>
      <c r="D45" s="3" t="s">
        <v>20</v>
      </c>
      <c r="E45" s="3" t="s">
        <v>21</v>
      </c>
      <c r="F45" s="4" t="s">
        <v>22</v>
      </c>
      <c r="G45" s="4" t="s">
        <v>23</v>
      </c>
      <c r="H45" s="4" t="s">
        <v>24</v>
      </c>
      <c r="I45" s="4" t="s">
        <v>25</v>
      </c>
      <c r="J45" s="5" t="s">
        <v>25</v>
      </c>
      <c r="K45" s="5" t="s">
        <v>254</v>
      </c>
      <c r="L45" s="5" t="s">
        <v>255</v>
      </c>
      <c r="M45" s="5"/>
      <c r="N45" s="5" t="s">
        <v>256</v>
      </c>
      <c r="O45" s="5"/>
      <c r="P45" s="4" t="str">
        <f t="shared" si="0"/>
        <v>Outstanding</v>
      </c>
      <c r="Q45" s="13" t="s">
        <v>25</v>
      </c>
    </row>
    <row r="46" spans="1:17" ht="60" customHeight="1" x14ac:dyDescent="0.35">
      <c r="A46" s="11" t="s">
        <v>21</v>
      </c>
      <c r="B46" s="2" t="s">
        <v>257</v>
      </c>
      <c r="C46" s="1" t="s">
        <v>258</v>
      </c>
      <c r="D46" s="3" t="s">
        <v>20</v>
      </c>
      <c r="E46" s="3" t="s">
        <v>21</v>
      </c>
      <c r="F46" s="4" t="s">
        <v>22</v>
      </c>
      <c r="G46" s="4" t="s">
        <v>23</v>
      </c>
      <c r="H46" s="4" t="s">
        <v>24</v>
      </c>
      <c r="I46" s="4" t="s">
        <v>25</v>
      </c>
      <c r="J46" s="5" t="s">
        <v>25</v>
      </c>
      <c r="K46" s="5" t="s">
        <v>259</v>
      </c>
      <c r="L46" s="5" t="s">
        <v>260</v>
      </c>
      <c r="M46" s="5"/>
      <c r="N46" s="5" t="s">
        <v>261</v>
      </c>
      <c r="O46" s="5"/>
      <c r="P46" s="4" t="str">
        <f t="shared" si="0"/>
        <v>Outstanding</v>
      </c>
      <c r="Q46" s="13" t="s">
        <v>25</v>
      </c>
    </row>
    <row r="47" spans="1:17" ht="60" customHeight="1" x14ac:dyDescent="0.35">
      <c r="A47" s="11" t="s">
        <v>21</v>
      </c>
      <c r="B47" s="2" t="s">
        <v>262</v>
      </c>
      <c r="C47" s="1" t="s">
        <v>263</v>
      </c>
      <c r="D47" s="3" t="s">
        <v>20</v>
      </c>
      <c r="E47" s="3" t="s">
        <v>21</v>
      </c>
      <c r="F47" s="4" t="s">
        <v>22</v>
      </c>
      <c r="G47" s="4" t="s">
        <v>23</v>
      </c>
      <c r="H47" s="4" t="s">
        <v>24</v>
      </c>
      <c r="I47" s="4" t="s">
        <v>25</v>
      </c>
      <c r="J47" s="5" t="s">
        <v>25</v>
      </c>
      <c r="K47" s="5" t="s">
        <v>264</v>
      </c>
      <c r="L47" s="5" t="s">
        <v>265</v>
      </c>
      <c r="M47" s="5"/>
      <c r="N47" s="5" t="s">
        <v>266</v>
      </c>
      <c r="O47" s="5"/>
      <c r="P47" s="4" t="str">
        <f t="shared" si="0"/>
        <v>Outstanding</v>
      </c>
      <c r="Q47" s="13" t="s">
        <v>25</v>
      </c>
    </row>
    <row r="48" spans="1:17" ht="60" customHeight="1" x14ac:dyDescent="0.35">
      <c r="A48" s="11" t="s">
        <v>21</v>
      </c>
      <c r="B48" s="2" t="s">
        <v>267</v>
      </c>
      <c r="C48" s="1" t="s">
        <v>268</v>
      </c>
      <c r="D48" s="3" t="s">
        <v>20</v>
      </c>
      <c r="E48" s="3" t="s">
        <v>21</v>
      </c>
      <c r="F48" s="4" t="s">
        <v>22</v>
      </c>
      <c r="G48" s="4" t="s">
        <v>23</v>
      </c>
      <c r="H48" s="4" t="s">
        <v>24</v>
      </c>
      <c r="I48" s="4" t="s">
        <v>25</v>
      </c>
      <c r="J48" s="5" t="s">
        <v>25</v>
      </c>
      <c r="K48" s="5" t="s">
        <v>269</v>
      </c>
      <c r="L48" s="5" t="s">
        <v>270</v>
      </c>
      <c r="M48" s="5"/>
      <c r="N48" s="5" t="s">
        <v>271</v>
      </c>
      <c r="O48" s="5"/>
      <c r="P48" s="4" t="str">
        <f t="shared" si="0"/>
        <v>Outstanding</v>
      </c>
      <c r="Q48" s="13" t="s">
        <v>25</v>
      </c>
    </row>
    <row r="49" spans="1:17" ht="60" customHeight="1" x14ac:dyDescent="0.35">
      <c r="A49" s="11" t="s">
        <v>21</v>
      </c>
      <c r="B49" s="2" t="s">
        <v>272</v>
      </c>
      <c r="C49" s="1" t="s">
        <v>273</v>
      </c>
      <c r="D49" s="3" t="s">
        <v>20</v>
      </c>
      <c r="E49" s="3" t="s">
        <v>21</v>
      </c>
      <c r="F49" s="4" t="s">
        <v>22</v>
      </c>
      <c r="G49" s="4" t="s">
        <v>23</v>
      </c>
      <c r="H49" s="4" t="s">
        <v>24</v>
      </c>
      <c r="I49" s="4" t="s">
        <v>25</v>
      </c>
      <c r="J49" s="5" t="s">
        <v>25</v>
      </c>
      <c r="K49" s="5" t="s">
        <v>274</v>
      </c>
      <c r="L49" s="5" t="s">
        <v>275</v>
      </c>
      <c r="M49" s="5"/>
      <c r="N49" s="5" t="s">
        <v>276</v>
      </c>
      <c r="O49" s="5"/>
      <c r="P49" s="4" t="str">
        <f t="shared" si="0"/>
        <v>Outstanding</v>
      </c>
      <c r="Q49" s="13" t="s">
        <v>25</v>
      </c>
    </row>
    <row r="50" spans="1:17" ht="60" customHeight="1" x14ac:dyDescent="0.35">
      <c r="A50" s="11" t="s">
        <v>21</v>
      </c>
      <c r="B50" s="2" t="s">
        <v>277</v>
      </c>
      <c r="C50" s="1" t="s">
        <v>278</v>
      </c>
      <c r="D50" s="3" t="s">
        <v>20</v>
      </c>
      <c r="E50" s="3" t="s">
        <v>21</v>
      </c>
      <c r="F50" s="4" t="s">
        <v>22</v>
      </c>
      <c r="G50" s="4" t="s">
        <v>23</v>
      </c>
      <c r="H50" s="4" t="s">
        <v>24</v>
      </c>
      <c r="I50" s="4" t="s">
        <v>25</v>
      </c>
      <c r="J50" s="5" t="s">
        <v>25</v>
      </c>
      <c r="K50" s="5" t="s">
        <v>279</v>
      </c>
      <c r="L50" s="5" t="s">
        <v>280</v>
      </c>
      <c r="M50" s="5"/>
      <c r="N50" s="5" t="s">
        <v>281</v>
      </c>
      <c r="O50" s="5"/>
      <c r="P50" s="4" t="str">
        <f t="shared" si="0"/>
        <v>Outstanding</v>
      </c>
      <c r="Q50" s="13" t="s">
        <v>25</v>
      </c>
    </row>
    <row r="51" spans="1:17" ht="60" customHeight="1" x14ac:dyDescent="0.35">
      <c r="A51" s="11" t="s">
        <v>21</v>
      </c>
      <c r="B51" s="2" t="s">
        <v>282</v>
      </c>
      <c r="C51" s="1" t="s">
        <v>283</v>
      </c>
      <c r="D51" s="3" t="s">
        <v>20</v>
      </c>
      <c r="E51" s="3" t="s">
        <v>21</v>
      </c>
      <c r="F51" s="4" t="s">
        <v>22</v>
      </c>
      <c r="G51" s="4" t="s">
        <v>23</v>
      </c>
      <c r="H51" s="4" t="s">
        <v>24</v>
      </c>
      <c r="I51" s="4" t="s">
        <v>25</v>
      </c>
      <c r="J51" s="5" t="s">
        <v>25</v>
      </c>
      <c r="K51" s="5" t="s">
        <v>284</v>
      </c>
      <c r="L51" s="5" t="s">
        <v>285</v>
      </c>
      <c r="M51" s="5"/>
      <c r="N51" s="5" t="s">
        <v>286</v>
      </c>
      <c r="O51" s="5"/>
      <c r="P51" s="4" t="str">
        <f t="shared" si="0"/>
        <v>Outstanding</v>
      </c>
      <c r="Q51" s="13" t="s">
        <v>25</v>
      </c>
    </row>
    <row r="52" spans="1:17" ht="60" customHeight="1" x14ac:dyDescent="0.35">
      <c r="A52" s="11" t="s">
        <v>21</v>
      </c>
      <c r="B52" s="2" t="s">
        <v>287</v>
      </c>
      <c r="C52" s="1" t="s">
        <v>288</v>
      </c>
      <c r="D52" s="3" t="s">
        <v>20</v>
      </c>
      <c r="E52" s="3" t="s">
        <v>21</v>
      </c>
      <c r="F52" s="4" t="s">
        <v>22</v>
      </c>
      <c r="G52" s="4" t="s">
        <v>23</v>
      </c>
      <c r="H52" s="4" t="s">
        <v>24</v>
      </c>
      <c r="I52" s="4" t="s">
        <v>25</v>
      </c>
      <c r="J52" s="5" t="s">
        <v>25</v>
      </c>
      <c r="K52" s="5" t="s">
        <v>289</v>
      </c>
      <c r="L52" s="5" t="s">
        <v>290</v>
      </c>
      <c r="M52" s="5"/>
      <c r="N52" s="5" t="s">
        <v>291</v>
      </c>
      <c r="O52" s="5"/>
      <c r="P52" s="4" t="str">
        <f t="shared" si="0"/>
        <v>Outstanding</v>
      </c>
      <c r="Q52" s="13" t="s">
        <v>25</v>
      </c>
    </row>
    <row r="53" spans="1:17" ht="60" customHeight="1" x14ac:dyDescent="0.35">
      <c r="A53" s="11" t="s">
        <v>21</v>
      </c>
      <c r="B53" s="2" t="s">
        <v>292</v>
      </c>
      <c r="C53" s="1" t="s">
        <v>293</v>
      </c>
      <c r="D53" s="3" t="s">
        <v>20</v>
      </c>
      <c r="E53" s="3" t="s">
        <v>21</v>
      </c>
      <c r="F53" s="4" t="s">
        <v>22</v>
      </c>
      <c r="G53" s="4" t="s">
        <v>23</v>
      </c>
      <c r="H53" s="4" t="s">
        <v>24</v>
      </c>
      <c r="I53" s="4" t="s">
        <v>25</v>
      </c>
      <c r="J53" s="5" t="s">
        <v>25</v>
      </c>
      <c r="K53" s="5" t="s">
        <v>294</v>
      </c>
      <c r="L53" s="5" t="s">
        <v>295</v>
      </c>
      <c r="M53" s="5" t="s">
        <v>296</v>
      </c>
      <c r="N53" s="5" t="s">
        <v>297</v>
      </c>
      <c r="O53" s="5"/>
      <c r="P53" s="4" t="str">
        <f t="shared" si="0"/>
        <v>Outstanding</v>
      </c>
      <c r="Q53" s="13" t="s">
        <v>25</v>
      </c>
    </row>
    <row r="54" spans="1:17" ht="60" customHeight="1" x14ac:dyDescent="0.35">
      <c r="A54" s="11" t="s">
        <v>298</v>
      </c>
      <c r="B54" s="2" t="s">
        <v>299</v>
      </c>
      <c r="C54" s="1" t="s">
        <v>93</v>
      </c>
      <c r="D54" s="3" t="s">
        <v>20</v>
      </c>
      <c r="E54" s="3" t="s">
        <v>298</v>
      </c>
      <c r="F54" s="4" t="s">
        <v>22</v>
      </c>
      <c r="G54" s="4" t="s">
        <v>23</v>
      </c>
      <c r="H54" s="4" t="s">
        <v>24</v>
      </c>
      <c r="I54" s="4" t="s">
        <v>25</v>
      </c>
      <c r="J54" s="5" t="s">
        <v>25</v>
      </c>
      <c r="K54" s="5" t="s">
        <v>300</v>
      </c>
      <c r="L54" s="5" t="s">
        <v>301</v>
      </c>
      <c r="M54" s="5" t="s">
        <v>302</v>
      </c>
      <c r="N54" s="5" t="s">
        <v>97</v>
      </c>
      <c r="O54" s="5"/>
      <c r="P54" s="4" t="str">
        <f t="shared" si="0"/>
        <v>Outstanding</v>
      </c>
      <c r="Q54" s="13" t="s">
        <v>25</v>
      </c>
    </row>
    <row r="55" spans="1:17" ht="60" customHeight="1" x14ac:dyDescent="0.35">
      <c r="A55" s="11" t="s">
        <v>298</v>
      </c>
      <c r="B55" s="2" t="s">
        <v>303</v>
      </c>
      <c r="C55" s="1" t="s">
        <v>304</v>
      </c>
      <c r="D55" s="3" t="s">
        <v>20</v>
      </c>
      <c r="E55" s="3" t="s">
        <v>298</v>
      </c>
      <c r="F55" s="4" t="s">
        <v>22</v>
      </c>
      <c r="G55" s="4" t="s">
        <v>23</v>
      </c>
      <c r="H55" s="4" t="s">
        <v>24</v>
      </c>
      <c r="I55" s="4" t="s">
        <v>25</v>
      </c>
      <c r="J55" s="5" t="s">
        <v>25</v>
      </c>
      <c r="K55" s="5" t="s">
        <v>305</v>
      </c>
      <c r="L55" s="5" t="s">
        <v>306</v>
      </c>
      <c r="M55" s="5" t="s">
        <v>307</v>
      </c>
      <c r="N55" s="5" t="s">
        <v>308</v>
      </c>
      <c r="O55" s="5"/>
      <c r="P55" s="4" t="str">
        <f t="shared" si="0"/>
        <v>Outstanding</v>
      </c>
      <c r="Q55" s="13" t="s">
        <v>25</v>
      </c>
    </row>
    <row r="56" spans="1:17" ht="60" customHeight="1" x14ac:dyDescent="0.35">
      <c r="A56" s="11" t="s">
        <v>298</v>
      </c>
      <c r="B56" s="2" t="s">
        <v>309</v>
      </c>
      <c r="C56" s="1" t="s">
        <v>104</v>
      </c>
      <c r="D56" s="3" t="s">
        <v>20</v>
      </c>
      <c r="E56" s="3" t="s">
        <v>298</v>
      </c>
      <c r="F56" s="4" t="s">
        <v>22</v>
      </c>
      <c r="G56" s="4" t="s">
        <v>23</v>
      </c>
      <c r="H56" s="4" t="s">
        <v>24</v>
      </c>
      <c r="I56" s="4" t="s">
        <v>25</v>
      </c>
      <c r="J56" s="5" t="s">
        <v>25</v>
      </c>
      <c r="K56" s="5" t="s">
        <v>310</v>
      </c>
      <c r="L56" s="5" t="s">
        <v>106</v>
      </c>
      <c r="M56" s="5"/>
      <c r="N56" s="5" t="s">
        <v>107</v>
      </c>
      <c r="O56" s="5"/>
      <c r="P56" s="4" t="str">
        <f t="shared" si="0"/>
        <v>Outstanding</v>
      </c>
      <c r="Q56" s="13" t="s">
        <v>25</v>
      </c>
    </row>
    <row r="57" spans="1:17" ht="60" customHeight="1" x14ac:dyDescent="0.35">
      <c r="A57" s="11" t="s">
        <v>298</v>
      </c>
      <c r="B57" s="2" t="s">
        <v>311</v>
      </c>
      <c r="C57" s="1" t="s">
        <v>109</v>
      </c>
      <c r="D57" s="3" t="s">
        <v>20</v>
      </c>
      <c r="E57" s="3" t="s">
        <v>298</v>
      </c>
      <c r="F57" s="4" t="s">
        <v>22</v>
      </c>
      <c r="G57" s="4" t="s">
        <v>23</v>
      </c>
      <c r="H57" s="4" t="s">
        <v>24</v>
      </c>
      <c r="I57" s="4" t="s">
        <v>25</v>
      </c>
      <c r="J57" s="5" t="s">
        <v>25</v>
      </c>
      <c r="K57" s="5" t="s">
        <v>312</v>
      </c>
      <c r="L57" s="5" t="s">
        <v>111</v>
      </c>
      <c r="M57" s="5"/>
      <c r="N57" s="5" t="s">
        <v>112</v>
      </c>
      <c r="O57" s="5"/>
      <c r="P57" s="4" t="str">
        <f t="shared" si="0"/>
        <v>Outstanding</v>
      </c>
      <c r="Q57" s="13" t="s">
        <v>25</v>
      </c>
    </row>
    <row r="58" spans="1:17" ht="60" customHeight="1" x14ac:dyDescent="0.35">
      <c r="A58" s="11" t="s">
        <v>298</v>
      </c>
      <c r="B58" s="2" t="s">
        <v>313</v>
      </c>
      <c r="C58" s="1" t="s">
        <v>114</v>
      </c>
      <c r="D58" s="3" t="s">
        <v>20</v>
      </c>
      <c r="E58" s="3" t="s">
        <v>298</v>
      </c>
      <c r="F58" s="4" t="s">
        <v>22</v>
      </c>
      <c r="G58" s="4" t="s">
        <v>23</v>
      </c>
      <c r="H58" s="4" t="s">
        <v>24</v>
      </c>
      <c r="I58" s="4" t="s">
        <v>25</v>
      </c>
      <c r="J58" s="5" t="s">
        <v>25</v>
      </c>
      <c r="K58" s="5" t="s">
        <v>314</v>
      </c>
      <c r="L58" s="5" t="s">
        <v>116</v>
      </c>
      <c r="M58" s="5" t="s">
        <v>315</v>
      </c>
      <c r="N58" s="5" t="s">
        <v>117</v>
      </c>
      <c r="O58" s="5"/>
      <c r="P58" s="4" t="str">
        <f t="shared" si="0"/>
        <v>Outstanding</v>
      </c>
      <c r="Q58" s="13" t="s">
        <v>25</v>
      </c>
    </row>
    <row r="59" spans="1:17" ht="60" customHeight="1" x14ac:dyDescent="0.35">
      <c r="A59" s="11" t="s">
        <v>298</v>
      </c>
      <c r="B59" s="2" t="s">
        <v>316</v>
      </c>
      <c r="C59" s="1" t="s">
        <v>141</v>
      </c>
      <c r="D59" s="3" t="s">
        <v>20</v>
      </c>
      <c r="E59" s="3" t="s">
        <v>298</v>
      </c>
      <c r="F59" s="4" t="s">
        <v>22</v>
      </c>
      <c r="G59" s="4" t="s">
        <v>23</v>
      </c>
      <c r="H59" s="4" t="s">
        <v>24</v>
      </c>
      <c r="I59" s="4" t="s">
        <v>25</v>
      </c>
      <c r="J59" s="5" t="s">
        <v>25</v>
      </c>
      <c r="K59" s="5" t="s">
        <v>317</v>
      </c>
      <c r="L59" s="5" t="s">
        <v>318</v>
      </c>
      <c r="M59" s="5" t="s">
        <v>319</v>
      </c>
      <c r="N59" s="5" t="s">
        <v>144</v>
      </c>
      <c r="O59" s="5"/>
      <c r="P59" s="4" t="str">
        <f t="shared" si="0"/>
        <v>Outstanding</v>
      </c>
      <c r="Q59" s="13" t="s">
        <v>25</v>
      </c>
    </row>
    <row r="60" spans="1:17" ht="60" customHeight="1" x14ac:dyDescent="0.35">
      <c r="A60" s="11" t="s">
        <v>298</v>
      </c>
      <c r="B60" s="2" t="s">
        <v>320</v>
      </c>
      <c r="C60" s="1" t="s">
        <v>146</v>
      </c>
      <c r="D60" s="3" t="s">
        <v>20</v>
      </c>
      <c r="E60" s="3" t="s">
        <v>298</v>
      </c>
      <c r="F60" s="4" t="s">
        <v>22</v>
      </c>
      <c r="G60" s="4" t="s">
        <v>23</v>
      </c>
      <c r="H60" s="4" t="s">
        <v>24</v>
      </c>
      <c r="I60" s="4" t="s">
        <v>25</v>
      </c>
      <c r="J60" s="5" t="s">
        <v>25</v>
      </c>
      <c r="K60" s="5" t="s">
        <v>321</v>
      </c>
      <c r="L60" s="5" t="s">
        <v>322</v>
      </c>
      <c r="M60" s="5" t="s">
        <v>149</v>
      </c>
      <c r="N60" s="5" t="s">
        <v>150</v>
      </c>
      <c r="O60" s="5"/>
      <c r="P60" s="4" t="str">
        <f t="shared" si="0"/>
        <v>Outstanding</v>
      </c>
      <c r="Q60" s="13" t="s">
        <v>25</v>
      </c>
    </row>
    <row r="61" spans="1:17" ht="60" customHeight="1" x14ac:dyDescent="0.35">
      <c r="A61" s="11" t="s">
        <v>298</v>
      </c>
      <c r="B61" s="2" t="s">
        <v>323</v>
      </c>
      <c r="C61" s="1" t="s">
        <v>324</v>
      </c>
      <c r="D61" s="3" t="s">
        <v>20</v>
      </c>
      <c r="E61" s="3" t="s">
        <v>298</v>
      </c>
      <c r="F61" s="4" t="s">
        <v>22</v>
      </c>
      <c r="G61" s="4" t="s">
        <v>23</v>
      </c>
      <c r="H61" s="4" t="s">
        <v>24</v>
      </c>
      <c r="I61" s="4" t="s">
        <v>25</v>
      </c>
      <c r="J61" s="5" t="s">
        <v>25</v>
      </c>
      <c r="K61" s="5" t="s">
        <v>325</v>
      </c>
      <c r="L61" s="5" t="s">
        <v>326</v>
      </c>
      <c r="M61" s="5"/>
      <c r="N61" s="5" t="s">
        <v>327</v>
      </c>
      <c r="O61" s="5"/>
      <c r="P61" s="4" t="str">
        <f t="shared" si="0"/>
        <v>Outstanding</v>
      </c>
      <c r="Q61" s="13" t="s">
        <v>25</v>
      </c>
    </row>
    <row r="62" spans="1:17" ht="60" customHeight="1" x14ac:dyDescent="0.35">
      <c r="A62" s="11" t="s">
        <v>298</v>
      </c>
      <c r="B62" s="2" t="s">
        <v>328</v>
      </c>
      <c r="C62" s="1" t="s">
        <v>152</v>
      </c>
      <c r="D62" s="3" t="s">
        <v>20</v>
      </c>
      <c r="E62" s="3" t="s">
        <v>298</v>
      </c>
      <c r="F62" s="4" t="s">
        <v>22</v>
      </c>
      <c r="G62" s="4" t="s">
        <v>23</v>
      </c>
      <c r="H62" s="4" t="s">
        <v>24</v>
      </c>
      <c r="I62" s="4" t="s">
        <v>25</v>
      </c>
      <c r="J62" s="5" t="s">
        <v>25</v>
      </c>
      <c r="K62" s="5" t="s">
        <v>329</v>
      </c>
      <c r="L62" s="5" t="s">
        <v>154</v>
      </c>
      <c r="M62" s="5"/>
      <c r="N62" s="5" t="s">
        <v>155</v>
      </c>
      <c r="O62" s="5"/>
      <c r="P62" s="4" t="str">
        <f t="shared" si="0"/>
        <v>Outstanding</v>
      </c>
      <c r="Q62" s="13" t="s">
        <v>25</v>
      </c>
    </row>
    <row r="63" spans="1:17" ht="60" customHeight="1" x14ac:dyDescent="0.35">
      <c r="A63" s="11" t="s">
        <v>298</v>
      </c>
      <c r="B63" s="2" t="s">
        <v>330</v>
      </c>
      <c r="C63" s="1" t="s">
        <v>162</v>
      </c>
      <c r="D63" s="3" t="s">
        <v>20</v>
      </c>
      <c r="E63" s="3" t="s">
        <v>298</v>
      </c>
      <c r="F63" s="4" t="s">
        <v>22</v>
      </c>
      <c r="G63" s="4" t="s">
        <v>23</v>
      </c>
      <c r="H63" s="4" t="s">
        <v>24</v>
      </c>
      <c r="I63" s="4" t="s">
        <v>25</v>
      </c>
      <c r="J63" s="5" t="s">
        <v>25</v>
      </c>
      <c r="K63" s="5" t="s">
        <v>331</v>
      </c>
      <c r="L63" s="5" t="s">
        <v>332</v>
      </c>
      <c r="M63" s="5"/>
      <c r="N63" s="5" t="s">
        <v>165</v>
      </c>
      <c r="O63" s="5"/>
      <c r="P63" s="4" t="str">
        <f t="shared" si="0"/>
        <v>Outstanding</v>
      </c>
      <c r="Q63" s="13" t="s">
        <v>25</v>
      </c>
    </row>
    <row r="64" spans="1:17" ht="60" customHeight="1" x14ac:dyDescent="0.35">
      <c r="A64" s="11" t="s">
        <v>298</v>
      </c>
      <c r="B64" s="2" t="s">
        <v>333</v>
      </c>
      <c r="C64" s="1" t="s">
        <v>167</v>
      </c>
      <c r="D64" s="3" t="s">
        <v>20</v>
      </c>
      <c r="E64" s="3" t="s">
        <v>298</v>
      </c>
      <c r="F64" s="4" t="s">
        <v>22</v>
      </c>
      <c r="G64" s="4" t="s">
        <v>23</v>
      </c>
      <c r="H64" s="4" t="s">
        <v>24</v>
      </c>
      <c r="I64" s="4" t="s">
        <v>25</v>
      </c>
      <c r="J64" s="5" t="s">
        <v>25</v>
      </c>
      <c r="K64" s="5" t="s">
        <v>334</v>
      </c>
      <c r="L64" s="5" t="s">
        <v>169</v>
      </c>
      <c r="M64" s="5"/>
      <c r="N64" s="5" t="s">
        <v>170</v>
      </c>
      <c r="O64" s="5"/>
      <c r="P64" s="4" t="str">
        <f t="shared" si="0"/>
        <v>Outstanding</v>
      </c>
      <c r="Q64" s="13" t="s">
        <v>25</v>
      </c>
    </row>
    <row r="65" spans="1:17" ht="60" customHeight="1" x14ac:dyDescent="0.35">
      <c r="A65" s="11" t="s">
        <v>298</v>
      </c>
      <c r="B65" s="2" t="s">
        <v>335</v>
      </c>
      <c r="C65" s="1" t="s">
        <v>172</v>
      </c>
      <c r="D65" s="3" t="s">
        <v>20</v>
      </c>
      <c r="E65" s="3" t="s">
        <v>298</v>
      </c>
      <c r="F65" s="4" t="s">
        <v>22</v>
      </c>
      <c r="G65" s="4" t="s">
        <v>23</v>
      </c>
      <c r="H65" s="4" t="s">
        <v>24</v>
      </c>
      <c r="I65" s="4" t="s">
        <v>25</v>
      </c>
      <c r="J65" s="5" t="s">
        <v>25</v>
      </c>
      <c r="K65" s="5" t="s">
        <v>336</v>
      </c>
      <c r="L65" s="5" t="s">
        <v>174</v>
      </c>
      <c r="M65" s="5"/>
      <c r="N65" s="5" t="s">
        <v>175</v>
      </c>
      <c r="O65" s="5"/>
      <c r="P65" s="4" t="str">
        <f t="shared" si="0"/>
        <v>Outstanding</v>
      </c>
      <c r="Q65" s="13" t="s">
        <v>25</v>
      </c>
    </row>
    <row r="66" spans="1:17" ht="60" customHeight="1" x14ac:dyDescent="0.35">
      <c r="A66" s="11" t="s">
        <v>298</v>
      </c>
      <c r="B66" s="2" t="s">
        <v>337</v>
      </c>
      <c r="C66" s="1" t="s">
        <v>177</v>
      </c>
      <c r="D66" s="3" t="s">
        <v>20</v>
      </c>
      <c r="E66" s="3" t="s">
        <v>298</v>
      </c>
      <c r="F66" s="4" t="s">
        <v>22</v>
      </c>
      <c r="G66" s="4" t="s">
        <v>23</v>
      </c>
      <c r="H66" s="4" t="s">
        <v>24</v>
      </c>
      <c r="I66" s="4" t="s">
        <v>25</v>
      </c>
      <c r="J66" s="5" t="s">
        <v>25</v>
      </c>
      <c r="K66" s="5" t="s">
        <v>338</v>
      </c>
      <c r="L66" s="5" t="s">
        <v>179</v>
      </c>
      <c r="M66" s="5"/>
      <c r="N66" s="5" t="s">
        <v>180</v>
      </c>
      <c r="O66" s="5"/>
      <c r="P66" s="4" t="str">
        <f t="shared" si="0"/>
        <v>Outstanding</v>
      </c>
      <c r="Q66" s="13" t="s">
        <v>25</v>
      </c>
    </row>
    <row r="67" spans="1:17" ht="60" customHeight="1" x14ac:dyDescent="0.35">
      <c r="A67" s="11" t="s">
        <v>298</v>
      </c>
      <c r="B67" s="2" t="s">
        <v>339</v>
      </c>
      <c r="C67" s="1" t="s">
        <v>182</v>
      </c>
      <c r="D67" s="3" t="s">
        <v>20</v>
      </c>
      <c r="E67" s="3" t="s">
        <v>298</v>
      </c>
      <c r="F67" s="4" t="s">
        <v>22</v>
      </c>
      <c r="G67" s="4" t="s">
        <v>23</v>
      </c>
      <c r="H67" s="4" t="s">
        <v>24</v>
      </c>
      <c r="I67" s="4" t="s">
        <v>25</v>
      </c>
      <c r="J67" s="5" t="s">
        <v>25</v>
      </c>
      <c r="K67" s="5" t="s">
        <v>340</v>
      </c>
      <c r="L67" s="5" t="s">
        <v>184</v>
      </c>
      <c r="M67" s="5" t="s">
        <v>341</v>
      </c>
      <c r="N67" s="5" t="s">
        <v>185</v>
      </c>
      <c r="O67" s="5"/>
      <c r="P67" s="4" t="str">
        <f t="shared" si="0"/>
        <v>Outstanding</v>
      </c>
      <c r="Q67" s="13" t="s">
        <v>25</v>
      </c>
    </row>
    <row r="68" spans="1:17" ht="60" customHeight="1" x14ac:dyDescent="0.35">
      <c r="A68" s="11" t="s">
        <v>298</v>
      </c>
      <c r="B68" s="2" t="s">
        <v>342</v>
      </c>
      <c r="C68" s="1" t="s">
        <v>187</v>
      </c>
      <c r="D68" s="3" t="s">
        <v>20</v>
      </c>
      <c r="E68" s="3" t="s">
        <v>298</v>
      </c>
      <c r="F68" s="4" t="s">
        <v>22</v>
      </c>
      <c r="G68" s="4" t="s">
        <v>23</v>
      </c>
      <c r="H68" s="4" t="s">
        <v>24</v>
      </c>
      <c r="I68" s="4" t="s">
        <v>25</v>
      </c>
      <c r="J68" s="5" t="s">
        <v>25</v>
      </c>
      <c r="K68" s="5" t="s">
        <v>343</v>
      </c>
      <c r="L68" s="5" t="s">
        <v>344</v>
      </c>
      <c r="M68" s="5"/>
      <c r="N68" s="5" t="s">
        <v>190</v>
      </c>
      <c r="O68" s="5"/>
      <c r="P68" s="4" t="str">
        <f t="shared" si="0"/>
        <v>Outstanding</v>
      </c>
      <c r="Q68" s="13" t="s">
        <v>25</v>
      </c>
    </row>
    <row r="69" spans="1:17" ht="60" customHeight="1" x14ac:dyDescent="0.35">
      <c r="A69" s="11" t="s">
        <v>298</v>
      </c>
      <c r="B69" s="2" t="s">
        <v>345</v>
      </c>
      <c r="C69" s="1" t="s">
        <v>192</v>
      </c>
      <c r="D69" s="3" t="s">
        <v>20</v>
      </c>
      <c r="E69" s="3" t="s">
        <v>298</v>
      </c>
      <c r="F69" s="4" t="s">
        <v>22</v>
      </c>
      <c r="G69" s="4" t="s">
        <v>23</v>
      </c>
      <c r="H69" s="4" t="s">
        <v>24</v>
      </c>
      <c r="I69" s="4" t="s">
        <v>25</v>
      </c>
      <c r="J69" s="5" t="s">
        <v>25</v>
      </c>
      <c r="K69" s="5" t="s">
        <v>346</v>
      </c>
      <c r="L69" s="5" t="s">
        <v>194</v>
      </c>
      <c r="M69" s="5"/>
      <c r="N69" s="5" t="s">
        <v>195</v>
      </c>
      <c r="O69" s="5"/>
      <c r="P69" s="4" t="str">
        <f t="shared" si="0"/>
        <v>Outstanding</v>
      </c>
      <c r="Q69" s="13" t="s">
        <v>25</v>
      </c>
    </row>
    <row r="70" spans="1:17" ht="60" customHeight="1" x14ac:dyDescent="0.35">
      <c r="A70" s="11" t="s">
        <v>298</v>
      </c>
      <c r="B70" s="2" t="s">
        <v>347</v>
      </c>
      <c r="C70" s="1" t="s">
        <v>197</v>
      </c>
      <c r="D70" s="3" t="s">
        <v>20</v>
      </c>
      <c r="E70" s="3" t="s">
        <v>298</v>
      </c>
      <c r="F70" s="4" t="s">
        <v>22</v>
      </c>
      <c r="G70" s="4" t="s">
        <v>23</v>
      </c>
      <c r="H70" s="4" t="s">
        <v>24</v>
      </c>
      <c r="I70" s="4" t="s">
        <v>25</v>
      </c>
      <c r="J70" s="5" t="s">
        <v>25</v>
      </c>
      <c r="K70" s="5" t="s">
        <v>348</v>
      </c>
      <c r="L70" s="5" t="s">
        <v>199</v>
      </c>
      <c r="M70" s="5"/>
      <c r="N70" s="5" t="s">
        <v>200</v>
      </c>
      <c r="O70" s="5"/>
      <c r="P70" s="4" t="str">
        <f t="shared" si="0"/>
        <v>Outstanding</v>
      </c>
      <c r="Q70" s="13" t="s">
        <v>25</v>
      </c>
    </row>
    <row r="71" spans="1:17" ht="60" customHeight="1" x14ac:dyDescent="0.35">
      <c r="A71" s="11" t="s">
        <v>298</v>
      </c>
      <c r="B71" s="2" t="s">
        <v>349</v>
      </c>
      <c r="C71" s="1" t="s">
        <v>202</v>
      </c>
      <c r="D71" s="3" t="s">
        <v>20</v>
      </c>
      <c r="E71" s="3" t="s">
        <v>298</v>
      </c>
      <c r="F71" s="4" t="s">
        <v>22</v>
      </c>
      <c r="G71" s="4" t="s">
        <v>23</v>
      </c>
      <c r="H71" s="4" t="s">
        <v>24</v>
      </c>
      <c r="I71" s="4" t="s">
        <v>25</v>
      </c>
      <c r="J71" s="5" t="s">
        <v>25</v>
      </c>
      <c r="K71" s="5" t="s">
        <v>350</v>
      </c>
      <c r="L71" s="5" t="s">
        <v>351</v>
      </c>
      <c r="M71" s="5"/>
      <c r="N71" s="5" t="s">
        <v>205</v>
      </c>
      <c r="O71" s="5"/>
      <c r="P71" s="4" t="str">
        <f t="shared" si="0"/>
        <v>Outstanding</v>
      </c>
      <c r="Q71" s="13" t="s">
        <v>25</v>
      </c>
    </row>
    <row r="72" spans="1:17" ht="60" customHeight="1" x14ac:dyDescent="0.35">
      <c r="A72" s="11" t="s">
        <v>298</v>
      </c>
      <c r="B72" s="2" t="s">
        <v>352</v>
      </c>
      <c r="C72" s="1" t="s">
        <v>218</v>
      </c>
      <c r="D72" s="3" t="s">
        <v>20</v>
      </c>
      <c r="E72" s="3" t="s">
        <v>298</v>
      </c>
      <c r="F72" s="4" t="s">
        <v>22</v>
      </c>
      <c r="G72" s="4" t="s">
        <v>23</v>
      </c>
      <c r="H72" s="4" t="s">
        <v>24</v>
      </c>
      <c r="I72" s="4" t="s">
        <v>25</v>
      </c>
      <c r="J72" s="5" t="s">
        <v>25</v>
      </c>
      <c r="K72" s="5" t="s">
        <v>353</v>
      </c>
      <c r="L72" s="5" t="s">
        <v>354</v>
      </c>
      <c r="M72" s="5"/>
      <c r="N72" s="5" t="s">
        <v>355</v>
      </c>
      <c r="O72" s="5"/>
      <c r="P72" s="4" t="str">
        <f t="shared" si="0"/>
        <v>Outstanding</v>
      </c>
      <c r="Q72" s="13" t="s">
        <v>25</v>
      </c>
    </row>
    <row r="73" spans="1:17" ht="60" customHeight="1" x14ac:dyDescent="0.35">
      <c r="A73" s="11" t="s">
        <v>298</v>
      </c>
      <c r="B73" s="2" t="s">
        <v>356</v>
      </c>
      <c r="C73" s="1" t="s">
        <v>223</v>
      </c>
      <c r="D73" s="3" t="s">
        <v>20</v>
      </c>
      <c r="E73" s="3" t="s">
        <v>298</v>
      </c>
      <c r="F73" s="4" t="s">
        <v>22</v>
      </c>
      <c r="G73" s="4" t="s">
        <v>23</v>
      </c>
      <c r="H73" s="4" t="s">
        <v>24</v>
      </c>
      <c r="I73" s="4" t="s">
        <v>25</v>
      </c>
      <c r="J73" s="5" t="s">
        <v>25</v>
      </c>
      <c r="K73" s="5" t="s">
        <v>357</v>
      </c>
      <c r="L73" s="5" t="s">
        <v>225</v>
      </c>
      <c r="M73" s="5"/>
      <c r="N73" s="5" t="s">
        <v>358</v>
      </c>
      <c r="O73" s="5"/>
      <c r="P73" s="4" t="str">
        <f t="shared" si="0"/>
        <v>Outstanding</v>
      </c>
      <c r="Q73" s="13" t="s">
        <v>25</v>
      </c>
    </row>
    <row r="74" spans="1:17" ht="60" customHeight="1" x14ac:dyDescent="0.35">
      <c r="A74" s="11" t="s">
        <v>298</v>
      </c>
      <c r="B74" s="2" t="s">
        <v>359</v>
      </c>
      <c r="C74" s="1" t="s">
        <v>360</v>
      </c>
      <c r="D74" s="3" t="s">
        <v>20</v>
      </c>
      <c r="E74" s="3" t="s">
        <v>298</v>
      </c>
      <c r="F74" s="4" t="s">
        <v>22</v>
      </c>
      <c r="G74" s="4" t="s">
        <v>23</v>
      </c>
      <c r="H74" s="4" t="s">
        <v>24</v>
      </c>
      <c r="I74" s="4" t="s">
        <v>25</v>
      </c>
      <c r="J74" s="5" t="s">
        <v>25</v>
      </c>
      <c r="K74" s="5" t="s">
        <v>361</v>
      </c>
      <c r="L74" s="5" t="s">
        <v>362</v>
      </c>
      <c r="M74" s="5"/>
      <c r="N74" s="5" t="s">
        <v>363</v>
      </c>
      <c r="O74" s="5"/>
      <c r="P74" s="4" t="str">
        <f t="shared" si="0"/>
        <v>Outstanding</v>
      </c>
      <c r="Q74" s="13" t="s">
        <v>25</v>
      </c>
    </row>
    <row r="75" spans="1:17" ht="60" customHeight="1" x14ac:dyDescent="0.35">
      <c r="A75" s="11" t="s">
        <v>298</v>
      </c>
      <c r="B75" s="2" t="s">
        <v>364</v>
      </c>
      <c r="C75" s="1" t="s">
        <v>228</v>
      </c>
      <c r="D75" s="3" t="s">
        <v>20</v>
      </c>
      <c r="E75" s="3" t="s">
        <v>298</v>
      </c>
      <c r="F75" s="4" t="s">
        <v>22</v>
      </c>
      <c r="G75" s="4" t="s">
        <v>23</v>
      </c>
      <c r="H75" s="4" t="s">
        <v>24</v>
      </c>
      <c r="I75" s="4" t="s">
        <v>25</v>
      </c>
      <c r="J75" s="5" t="s">
        <v>25</v>
      </c>
      <c r="K75" s="5" t="s">
        <v>365</v>
      </c>
      <c r="L75" s="5" t="s">
        <v>230</v>
      </c>
      <c r="M75" s="5" t="s">
        <v>366</v>
      </c>
      <c r="N75" s="5" t="s">
        <v>231</v>
      </c>
      <c r="O75" s="5"/>
      <c r="P75" s="4" t="str">
        <f t="shared" si="0"/>
        <v>Outstanding</v>
      </c>
      <c r="Q75" s="13" t="s">
        <v>25</v>
      </c>
    </row>
    <row r="76" spans="1:17" ht="60" customHeight="1" x14ac:dyDescent="0.35">
      <c r="A76" s="11" t="s">
        <v>298</v>
      </c>
      <c r="B76" s="2" t="s">
        <v>367</v>
      </c>
      <c r="C76" s="1" t="s">
        <v>238</v>
      </c>
      <c r="D76" s="3" t="s">
        <v>20</v>
      </c>
      <c r="E76" s="3" t="s">
        <v>298</v>
      </c>
      <c r="F76" s="4" t="s">
        <v>22</v>
      </c>
      <c r="G76" s="4" t="s">
        <v>23</v>
      </c>
      <c r="H76" s="4" t="s">
        <v>24</v>
      </c>
      <c r="I76" s="4" t="s">
        <v>25</v>
      </c>
      <c r="J76" s="5" t="s">
        <v>25</v>
      </c>
      <c r="K76" s="5" t="s">
        <v>368</v>
      </c>
      <c r="L76" s="5" t="s">
        <v>240</v>
      </c>
      <c r="M76" s="5"/>
      <c r="N76" s="5" t="s">
        <v>369</v>
      </c>
      <c r="O76" s="5"/>
      <c r="P76" s="4" t="str">
        <f t="shared" si="0"/>
        <v>Outstanding</v>
      </c>
      <c r="Q76" s="13" t="s">
        <v>25</v>
      </c>
    </row>
    <row r="77" spans="1:17" ht="60" customHeight="1" x14ac:dyDescent="0.35">
      <c r="A77" s="11" t="s">
        <v>298</v>
      </c>
      <c r="B77" s="2" t="s">
        <v>370</v>
      </c>
      <c r="C77" s="1" t="s">
        <v>258</v>
      </c>
      <c r="D77" s="3" t="s">
        <v>20</v>
      </c>
      <c r="E77" s="3" t="s">
        <v>298</v>
      </c>
      <c r="F77" s="4" t="s">
        <v>22</v>
      </c>
      <c r="G77" s="4" t="s">
        <v>23</v>
      </c>
      <c r="H77" s="4" t="s">
        <v>24</v>
      </c>
      <c r="I77" s="4" t="s">
        <v>25</v>
      </c>
      <c r="J77" s="5" t="s">
        <v>25</v>
      </c>
      <c r="K77" s="5" t="s">
        <v>371</v>
      </c>
      <c r="L77" s="5" t="s">
        <v>260</v>
      </c>
      <c r="M77" s="5"/>
      <c r="N77" s="5" t="s">
        <v>372</v>
      </c>
      <c r="O77" s="5"/>
      <c r="P77" s="4" t="str">
        <f t="shared" si="0"/>
        <v>Outstanding</v>
      </c>
      <c r="Q77" s="13" t="s">
        <v>25</v>
      </c>
    </row>
    <row r="78" spans="1:17" ht="60" customHeight="1" x14ac:dyDescent="0.35">
      <c r="A78" s="11" t="s">
        <v>298</v>
      </c>
      <c r="B78" s="2" t="s">
        <v>373</v>
      </c>
      <c r="C78" s="1" t="s">
        <v>263</v>
      </c>
      <c r="D78" s="3" t="s">
        <v>20</v>
      </c>
      <c r="E78" s="3" t="s">
        <v>298</v>
      </c>
      <c r="F78" s="4" t="s">
        <v>22</v>
      </c>
      <c r="G78" s="4" t="s">
        <v>23</v>
      </c>
      <c r="H78" s="4" t="s">
        <v>24</v>
      </c>
      <c r="I78" s="4" t="s">
        <v>25</v>
      </c>
      <c r="J78" s="5" t="s">
        <v>25</v>
      </c>
      <c r="K78" s="5" t="s">
        <v>374</v>
      </c>
      <c r="L78" s="5" t="s">
        <v>375</v>
      </c>
      <c r="M78" s="5"/>
      <c r="N78" s="5" t="s">
        <v>376</v>
      </c>
      <c r="O78" s="5"/>
      <c r="P78" s="4" t="str">
        <f t="shared" si="0"/>
        <v>Outstanding</v>
      </c>
      <c r="Q78" s="13" t="s">
        <v>25</v>
      </c>
    </row>
    <row r="79" spans="1:17" ht="60" customHeight="1" x14ac:dyDescent="0.35">
      <c r="A79" s="11" t="s">
        <v>298</v>
      </c>
      <c r="B79" s="2" t="s">
        <v>377</v>
      </c>
      <c r="C79" s="1" t="s">
        <v>293</v>
      </c>
      <c r="D79" s="3" t="s">
        <v>20</v>
      </c>
      <c r="E79" s="3" t="s">
        <v>298</v>
      </c>
      <c r="F79" s="4" t="s">
        <v>22</v>
      </c>
      <c r="G79" s="4" t="s">
        <v>23</v>
      </c>
      <c r="H79" s="4" t="s">
        <v>24</v>
      </c>
      <c r="I79" s="4" t="s">
        <v>25</v>
      </c>
      <c r="J79" s="5" t="s">
        <v>25</v>
      </c>
      <c r="K79" s="5" t="s">
        <v>378</v>
      </c>
      <c r="L79" s="5" t="s">
        <v>379</v>
      </c>
      <c r="M79" s="5" t="s">
        <v>296</v>
      </c>
      <c r="N79" s="5" t="s">
        <v>297</v>
      </c>
      <c r="O79" s="5"/>
      <c r="P79" s="4" t="str">
        <f t="shared" si="0"/>
        <v>Outstanding</v>
      </c>
      <c r="Q79" s="13" t="s">
        <v>25</v>
      </c>
    </row>
    <row r="80" spans="1:17" ht="60" customHeight="1" x14ac:dyDescent="0.35">
      <c r="A80" s="11" t="s">
        <v>380</v>
      </c>
      <c r="B80" s="2" t="s">
        <v>381</v>
      </c>
      <c r="C80" s="1" t="s">
        <v>382</v>
      </c>
      <c r="D80" s="3" t="s">
        <v>20</v>
      </c>
      <c r="E80" s="3" t="s">
        <v>21</v>
      </c>
      <c r="F80" s="4" t="s">
        <v>22</v>
      </c>
      <c r="G80" s="4" t="s">
        <v>23</v>
      </c>
      <c r="H80" s="4" t="s">
        <v>24</v>
      </c>
      <c r="I80" s="4" t="s">
        <v>25</v>
      </c>
      <c r="J80" s="5" t="s">
        <v>25</v>
      </c>
      <c r="K80" s="5" t="s">
        <v>383</v>
      </c>
      <c r="L80" s="5" t="s">
        <v>384</v>
      </c>
      <c r="M80" s="5" t="s">
        <v>385</v>
      </c>
      <c r="N80" s="5" t="s">
        <v>386</v>
      </c>
      <c r="O80" s="5"/>
      <c r="P80" s="4" t="str">
        <f t="shared" si="0"/>
        <v>Outstanding</v>
      </c>
      <c r="Q80" s="13" t="s">
        <v>25</v>
      </c>
    </row>
    <row r="81" spans="1:17" ht="60" customHeight="1" x14ac:dyDescent="0.35">
      <c r="A81" s="11" t="s">
        <v>380</v>
      </c>
      <c r="B81" s="2" t="s">
        <v>387</v>
      </c>
      <c r="C81" s="1" t="s">
        <v>388</v>
      </c>
      <c r="D81" s="3" t="s">
        <v>20</v>
      </c>
      <c r="E81" s="3" t="s">
        <v>21</v>
      </c>
      <c r="F81" s="4" t="s">
        <v>22</v>
      </c>
      <c r="G81" s="4" t="s">
        <v>23</v>
      </c>
      <c r="H81" s="4" t="s">
        <v>24</v>
      </c>
      <c r="I81" s="4" t="s">
        <v>25</v>
      </c>
      <c r="J81" s="5" t="s">
        <v>25</v>
      </c>
      <c r="K81" s="5" t="s">
        <v>389</v>
      </c>
      <c r="L81" s="5" t="s">
        <v>390</v>
      </c>
      <c r="M81" s="5" t="s">
        <v>391</v>
      </c>
      <c r="N81" s="5" t="s">
        <v>392</v>
      </c>
      <c r="O81" s="5"/>
      <c r="P81" s="4" t="str">
        <f t="shared" si="0"/>
        <v>Outstanding</v>
      </c>
      <c r="Q81" s="13" t="s">
        <v>25</v>
      </c>
    </row>
    <row r="82" spans="1:17" ht="60" customHeight="1" x14ac:dyDescent="0.35">
      <c r="A82" s="11" t="s">
        <v>380</v>
      </c>
      <c r="B82" s="2" t="s">
        <v>393</v>
      </c>
      <c r="C82" s="1" t="s">
        <v>394</v>
      </c>
      <c r="D82" s="3" t="s">
        <v>20</v>
      </c>
      <c r="E82" s="3" t="s">
        <v>21</v>
      </c>
      <c r="F82" s="4" t="s">
        <v>22</v>
      </c>
      <c r="G82" s="4" t="s">
        <v>23</v>
      </c>
      <c r="H82" s="4" t="s">
        <v>24</v>
      </c>
      <c r="I82" s="4" t="s">
        <v>25</v>
      </c>
      <c r="J82" s="5" t="s">
        <v>25</v>
      </c>
      <c r="K82" s="5" t="s">
        <v>395</v>
      </c>
      <c r="L82" s="5" t="s">
        <v>396</v>
      </c>
      <c r="M82" s="5" t="s">
        <v>397</v>
      </c>
      <c r="N82" s="5" t="s">
        <v>398</v>
      </c>
      <c r="O82" s="5"/>
      <c r="P82" s="4" t="str">
        <f t="shared" si="0"/>
        <v>Outstanding</v>
      </c>
      <c r="Q82" s="13" t="s">
        <v>25</v>
      </c>
    </row>
    <row r="83" spans="1:17" ht="60" customHeight="1" x14ac:dyDescent="0.35">
      <c r="A83" s="11" t="s">
        <v>380</v>
      </c>
      <c r="B83" s="2" t="s">
        <v>399</v>
      </c>
      <c r="C83" s="1" t="s">
        <v>394</v>
      </c>
      <c r="D83" s="3" t="s">
        <v>20</v>
      </c>
      <c r="E83" s="3" t="s">
        <v>298</v>
      </c>
      <c r="F83" s="4" t="s">
        <v>22</v>
      </c>
      <c r="G83" s="4" t="s">
        <v>23</v>
      </c>
      <c r="H83" s="4" t="s">
        <v>24</v>
      </c>
      <c r="I83" s="4" t="s">
        <v>25</v>
      </c>
      <c r="J83" s="5" t="s">
        <v>25</v>
      </c>
      <c r="K83" s="5" t="s">
        <v>400</v>
      </c>
      <c r="L83" s="5" t="s">
        <v>401</v>
      </c>
      <c r="M83" s="5" t="s">
        <v>397</v>
      </c>
      <c r="N83" s="5" t="s">
        <v>402</v>
      </c>
      <c r="O83" s="5"/>
      <c r="P83" s="4" t="str">
        <f t="shared" si="0"/>
        <v>Outstanding</v>
      </c>
      <c r="Q83" s="13" t="s">
        <v>25</v>
      </c>
    </row>
    <row r="84" spans="1:17" ht="60" customHeight="1" x14ac:dyDescent="0.35">
      <c r="A84" s="11" t="s">
        <v>380</v>
      </c>
      <c r="B84" s="2" t="s">
        <v>403</v>
      </c>
      <c r="C84" s="1" t="s">
        <v>404</v>
      </c>
      <c r="D84" s="3" t="s">
        <v>20</v>
      </c>
      <c r="E84" s="3" t="s">
        <v>21</v>
      </c>
      <c r="F84" s="4" t="s">
        <v>22</v>
      </c>
      <c r="G84" s="4" t="s">
        <v>23</v>
      </c>
      <c r="H84" s="4" t="s">
        <v>24</v>
      </c>
      <c r="I84" s="4" t="s">
        <v>25</v>
      </c>
      <c r="J84" s="5" t="s">
        <v>25</v>
      </c>
      <c r="K84" s="5" t="s">
        <v>405</v>
      </c>
      <c r="L84" s="5" t="s">
        <v>406</v>
      </c>
      <c r="M84" s="5"/>
      <c r="N84" s="5" t="s">
        <v>407</v>
      </c>
      <c r="O84" s="5"/>
      <c r="P84" s="4" t="str">
        <f t="shared" si="0"/>
        <v>Outstanding</v>
      </c>
      <c r="Q84" s="13" t="s">
        <v>25</v>
      </c>
    </row>
    <row r="85" spans="1:17" ht="60" customHeight="1" x14ac:dyDescent="0.35">
      <c r="A85" s="11" t="s">
        <v>380</v>
      </c>
      <c r="B85" s="2" t="s">
        <v>408</v>
      </c>
      <c r="C85" s="1" t="s">
        <v>404</v>
      </c>
      <c r="D85" s="3" t="s">
        <v>20</v>
      </c>
      <c r="E85" s="3" t="s">
        <v>298</v>
      </c>
      <c r="F85" s="4" t="s">
        <v>22</v>
      </c>
      <c r="G85" s="4" t="s">
        <v>23</v>
      </c>
      <c r="H85" s="4" t="s">
        <v>24</v>
      </c>
      <c r="I85" s="4" t="s">
        <v>25</v>
      </c>
      <c r="J85" s="5" t="s">
        <v>25</v>
      </c>
      <c r="K85" s="5" t="s">
        <v>409</v>
      </c>
      <c r="L85" s="5" t="s">
        <v>410</v>
      </c>
      <c r="M85" s="5"/>
      <c r="N85" s="5" t="s">
        <v>411</v>
      </c>
      <c r="O85" s="5"/>
      <c r="P85" s="4" t="str">
        <f t="shared" si="0"/>
        <v>Outstanding</v>
      </c>
      <c r="Q85" s="13" t="s">
        <v>25</v>
      </c>
    </row>
    <row r="86" spans="1:17" ht="60" customHeight="1" x14ac:dyDescent="0.35">
      <c r="A86" s="11" t="s">
        <v>380</v>
      </c>
      <c r="B86" s="2" t="s">
        <v>412</v>
      </c>
      <c r="C86" s="1" t="s">
        <v>413</v>
      </c>
      <c r="D86" s="3" t="s">
        <v>20</v>
      </c>
      <c r="E86" s="3" t="s">
        <v>21</v>
      </c>
      <c r="F86" s="4" t="s">
        <v>22</v>
      </c>
      <c r="G86" s="4" t="s">
        <v>23</v>
      </c>
      <c r="H86" s="4" t="s">
        <v>24</v>
      </c>
      <c r="I86" s="4" t="s">
        <v>25</v>
      </c>
      <c r="J86" s="5" t="s">
        <v>25</v>
      </c>
      <c r="K86" s="5" t="s">
        <v>414</v>
      </c>
      <c r="L86" s="5" t="s">
        <v>415</v>
      </c>
      <c r="M86" s="5"/>
      <c r="N86" s="5" t="s">
        <v>416</v>
      </c>
      <c r="O86" s="5"/>
      <c r="P86" s="4" t="str">
        <f t="shared" si="0"/>
        <v>Outstanding</v>
      </c>
      <c r="Q86" s="13" t="s">
        <v>25</v>
      </c>
    </row>
    <row r="87" spans="1:17" ht="60" customHeight="1" x14ac:dyDescent="0.35">
      <c r="A87" s="11" t="s">
        <v>380</v>
      </c>
      <c r="B87" s="2" t="s">
        <v>417</v>
      </c>
      <c r="C87" s="1" t="s">
        <v>418</v>
      </c>
      <c r="D87" s="3" t="s">
        <v>20</v>
      </c>
      <c r="E87" s="3" t="s">
        <v>21</v>
      </c>
      <c r="F87" s="4" t="s">
        <v>22</v>
      </c>
      <c r="G87" s="4" t="s">
        <v>23</v>
      </c>
      <c r="H87" s="4" t="s">
        <v>24</v>
      </c>
      <c r="I87" s="4" t="s">
        <v>25</v>
      </c>
      <c r="J87" s="5" t="s">
        <v>25</v>
      </c>
      <c r="K87" s="5" t="s">
        <v>419</v>
      </c>
      <c r="L87" s="5" t="s">
        <v>420</v>
      </c>
      <c r="M87" s="5"/>
      <c r="N87" s="5" t="s">
        <v>421</v>
      </c>
      <c r="O87" s="5"/>
      <c r="P87" s="4" t="str">
        <f t="shared" si="0"/>
        <v>Outstanding</v>
      </c>
      <c r="Q87" s="13" t="s">
        <v>25</v>
      </c>
    </row>
    <row r="88" spans="1:17" ht="60" customHeight="1" x14ac:dyDescent="0.35">
      <c r="A88" s="11" t="s">
        <v>380</v>
      </c>
      <c r="B88" s="2" t="s">
        <v>422</v>
      </c>
      <c r="C88" s="1" t="s">
        <v>423</v>
      </c>
      <c r="D88" s="3" t="s">
        <v>88</v>
      </c>
      <c r="E88" s="3" t="s">
        <v>21</v>
      </c>
      <c r="F88" s="4" t="s">
        <v>22</v>
      </c>
      <c r="G88" s="4" t="s">
        <v>23</v>
      </c>
      <c r="H88" s="4" t="s">
        <v>24</v>
      </c>
      <c r="I88" s="4" t="s">
        <v>25</v>
      </c>
      <c r="J88" s="5" t="s">
        <v>25</v>
      </c>
      <c r="K88" s="5" t="s">
        <v>424</v>
      </c>
      <c r="L88" s="5" t="s">
        <v>425</v>
      </c>
      <c r="M88" s="5"/>
      <c r="N88" s="5" t="s">
        <v>426</v>
      </c>
      <c r="O88" s="5"/>
      <c r="P88" s="4" t="str">
        <f t="shared" si="0"/>
        <v>Outstanding</v>
      </c>
      <c r="Q88" s="13" t="s">
        <v>25</v>
      </c>
    </row>
    <row r="89" spans="1:17" ht="60" customHeight="1" x14ac:dyDescent="0.35">
      <c r="A89" s="11" t="s">
        <v>380</v>
      </c>
      <c r="B89" s="2" t="s">
        <v>427</v>
      </c>
      <c r="C89" s="1" t="s">
        <v>428</v>
      </c>
      <c r="D89" s="3" t="s">
        <v>20</v>
      </c>
      <c r="E89" s="3" t="s">
        <v>21</v>
      </c>
      <c r="F89" s="4" t="s">
        <v>22</v>
      </c>
      <c r="G89" s="4" t="s">
        <v>23</v>
      </c>
      <c r="H89" s="4" t="s">
        <v>24</v>
      </c>
      <c r="I89" s="4" t="s">
        <v>25</v>
      </c>
      <c r="J89" s="5" t="s">
        <v>25</v>
      </c>
      <c r="K89" s="5" t="s">
        <v>429</v>
      </c>
      <c r="L89" s="5" t="s">
        <v>430</v>
      </c>
      <c r="M89" s="5" t="s">
        <v>431</v>
      </c>
      <c r="N89" s="5" t="s">
        <v>432</v>
      </c>
      <c r="O89" s="5"/>
      <c r="P89" s="4" t="str">
        <f t="shared" si="0"/>
        <v>Outstanding</v>
      </c>
      <c r="Q89" s="13" t="s">
        <v>25</v>
      </c>
    </row>
    <row r="90" spans="1:17" ht="60" customHeight="1" x14ac:dyDescent="0.35">
      <c r="A90" s="11" t="s">
        <v>380</v>
      </c>
      <c r="B90" s="2" t="s">
        <v>433</v>
      </c>
      <c r="C90" s="1" t="s">
        <v>434</v>
      </c>
      <c r="D90" s="3" t="s">
        <v>20</v>
      </c>
      <c r="E90" s="3" t="s">
        <v>21</v>
      </c>
      <c r="F90" s="4" t="s">
        <v>22</v>
      </c>
      <c r="G90" s="4" t="s">
        <v>23</v>
      </c>
      <c r="H90" s="4" t="s">
        <v>24</v>
      </c>
      <c r="I90" s="4" t="s">
        <v>25</v>
      </c>
      <c r="J90" s="5" t="s">
        <v>25</v>
      </c>
      <c r="K90" s="5" t="s">
        <v>435</v>
      </c>
      <c r="L90" s="5" t="s">
        <v>436</v>
      </c>
      <c r="M90" s="5" t="s">
        <v>437</v>
      </c>
      <c r="N90" s="5" t="s">
        <v>438</v>
      </c>
      <c r="O90" s="5"/>
      <c r="P90" s="4" t="str">
        <f t="shared" si="0"/>
        <v>Outstanding</v>
      </c>
      <c r="Q90" s="13" t="s">
        <v>25</v>
      </c>
    </row>
    <row r="91" spans="1:17" ht="60" customHeight="1" x14ac:dyDescent="0.35">
      <c r="A91" s="11" t="s">
        <v>380</v>
      </c>
      <c r="B91" s="2" t="s">
        <v>439</v>
      </c>
      <c r="C91" s="1" t="s">
        <v>440</v>
      </c>
      <c r="D91" s="3" t="s">
        <v>88</v>
      </c>
      <c r="E91" s="3" t="s">
        <v>21</v>
      </c>
      <c r="F91" s="4" t="s">
        <v>22</v>
      </c>
      <c r="G91" s="4" t="s">
        <v>23</v>
      </c>
      <c r="H91" s="4" t="s">
        <v>24</v>
      </c>
      <c r="I91" s="4" t="s">
        <v>25</v>
      </c>
      <c r="J91" s="5" t="s">
        <v>25</v>
      </c>
      <c r="K91" s="5" t="s">
        <v>441</v>
      </c>
      <c r="L91" s="5" t="s">
        <v>442</v>
      </c>
      <c r="M91" s="5" t="s">
        <v>443</v>
      </c>
      <c r="N91" s="5" t="s">
        <v>444</v>
      </c>
      <c r="O91" s="5"/>
      <c r="P91" s="4" t="str">
        <f t="shared" si="0"/>
        <v>Outstanding</v>
      </c>
      <c r="Q91" s="13" t="s">
        <v>25</v>
      </c>
    </row>
    <row r="92" spans="1:17" ht="60" customHeight="1" x14ac:dyDescent="0.35">
      <c r="A92" s="11" t="s">
        <v>380</v>
      </c>
      <c r="B92" s="2" t="s">
        <v>445</v>
      </c>
      <c r="C92" s="1" t="s">
        <v>446</v>
      </c>
      <c r="D92" s="3" t="s">
        <v>88</v>
      </c>
      <c r="E92" s="3" t="s">
        <v>21</v>
      </c>
      <c r="F92" s="4" t="s">
        <v>22</v>
      </c>
      <c r="G92" s="4" t="s">
        <v>23</v>
      </c>
      <c r="H92" s="4" t="s">
        <v>24</v>
      </c>
      <c r="I92" s="4" t="s">
        <v>25</v>
      </c>
      <c r="J92" s="5" t="s">
        <v>25</v>
      </c>
      <c r="K92" s="5" t="s">
        <v>447</v>
      </c>
      <c r="L92" s="5" t="s">
        <v>448</v>
      </c>
      <c r="M92" s="5" t="s">
        <v>449</v>
      </c>
      <c r="N92" s="5" t="s">
        <v>450</v>
      </c>
      <c r="O92" s="5"/>
      <c r="P92" s="4" t="str">
        <f t="shared" si="0"/>
        <v>Outstanding</v>
      </c>
      <c r="Q92" s="13" t="s">
        <v>25</v>
      </c>
    </row>
    <row r="93" spans="1:17" ht="60" customHeight="1" x14ac:dyDescent="0.35">
      <c r="A93" s="11" t="s">
        <v>451</v>
      </c>
      <c r="B93" s="2" t="s">
        <v>452</v>
      </c>
      <c r="C93" s="1" t="s">
        <v>453</v>
      </c>
      <c r="D93" s="3" t="s">
        <v>20</v>
      </c>
      <c r="E93" s="3" t="s">
        <v>21</v>
      </c>
      <c r="F93" s="4" t="s">
        <v>22</v>
      </c>
      <c r="G93" s="4" t="s">
        <v>23</v>
      </c>
      <c r="H93" s="4" t="s">
        <v>24</v>
      </c>
      <c r="I93" s="4" t="s">
        <v>25</v>
      </c>
      <c r="J93" s="5" t="s">
        <v>25</v>
      </c>
      <c r="K93" s="5" t="s">
        <v>454</v>
      </c>
      <c r="L93" s="5" t="s">
        <v>455</v>
      </c>
      <c r="M93" s="5" t="s">
        <v>456</v>
      </c>
      <c r="N93" s="5" t="s">
        <v>457</v>
      </c>
      <c r="O93" s="5"/>
      <c r="P93" s="4" t="str">
        <f t="shared" si="0"/>
        <v>Outstanding</v>
      </c>
      <c r="Q93" s="13" t="s">
        <v>25</v>
      </c>
    </row>
    <row r="94" spans="1:17" ht="60" customHeight="1" x14ac:dyDescent="0.35">
      <c r="A94" s="11" t="s">
        <v>451</v>
      </c>
      <c r="B94" s="2" t="s">
        <v>458</v>
      </c>
      <c r="C94" s="1" t="s">
        <v>459</v>
      </c>
      <c r="D94" s="3" t="s">
        <v>20</v>
      </c>
      <c r="E94" s="3" t="s">
        <v>21</v>
      </c>
      <c r="F94" s="4" t="s">
        <v>22</v>
      </c>
      <c r="G94" s="4" t="s">
        <v>23</v>
      </c>
      <c r="H94" s="4" t="s">
        <v>24</v>
      </c>
      <c r="I94" s="4" t="s">
        <v>25</v>
      </c>
      <c r="J94" s="5" t="s">
        <v>25</v>
      </c>
      <c r="K94" s="5" t="s">
        <v>460</v>
      </c>
      <c r="L94" s="5" t="s">
        <v>461</v>
      </c>
      <c r="M94" s="5" t="s">
        <v>462</v>
      </c>
      <c r="N94" s="5" t="s">
        <v>463</v>
      </c>
      <c r="O94" s="5"/>
      <c r="P94" s="4" t="str">
        <f t="shared" si="0"/>
        <v>Outstanding</v>
      </c>
      <c r="Q94" s="13" t="s">
        <v>25</v>
      </c>
    </row>
    <row r="95" spans="1:17" ht="60" customHeight="1" x14ac:dyDescent="0.35">
      <c r="A95" s="11" t="s">
        <v>451</v>
      </c>
      <c r="B95" s="2" t="s">
        <v>464</v>
      </c>
      <c r="C95" s="1" t="s">
        <v>465</v>
      </c>
      <c r="D95" s="3" t="s">
        <v>20</v>
      </c>
      <c r="E95" s="3" t="s">
        <v>21</v>
      </c>
      <c r="F95" s="4" t="s">
        <v>22</v>
      </c>
      <c r="G95" s="4" t="s">
        <v>23</v>
      </c>
      <c r="H95" s="4" t="s">
        <v>24</v>
      </c>
      <c r="I95" s="4" t="s">
        <v>25</v>
      </c>
      <c r="J95" s="5" t="s">
        <v>25</v>
      </c>
      <c r="K95" s="5" t="s">
        <v>466</v>
      </c>
      <c r="L95" s="5" t="s">
        <v>467</v>
      </c>
      <c r="M95" s="5" t="s">
        <v>468</v>
      </c>
      <c r="N95" s="5" t="s">
        <v>469</v>
      </c>
      <c r="O95" s="5"/>
      <c r="P95" s="4" t="str">
        <f t="shared" si="0"/>
        <v>Outstanding</v>
      </c>
      <c r="Q95" s="13" t="s">
        <v>25</v>
      </c>
    </row>
    <row r="96" spans="1:17" ht="60" customHeight="1" x14ac:dyDescent="0.35">
      <c r="A96" s="11" t="s">
        <v>451</v>
      </c>
      <c r="B96" s="2" t="s">
        <v>470</v>
      </c>
      <c r="C96" s="1" t="s">
        <v>471</v>
      </c>
      <c r="D96" s="3" t="s">
        <v>20</v>
      </c>
      <c r="E96" s="3" t="s">
        <v>21</v>
      </c>
      <c r="F96" s="4" t="s">
        <v>22</v>
      </c>
      <c r="G96" s="4" t="s">
        <v>23</v>
      </c>
      <c r="H96" s="4" t="s">
        <v>24</v>
      </c>
      <c r="I96" s="4" t="s">
        <v>25</v>
      </c>
      <c r="J96" s="5" t="s">
        <v>25</v>
      </c>
      <c r="K96" s="5" t="s">
        <v>472</v>
      </c>
      <c r="L96" s="5" t="s">
        <v>473</v>
      </c>
      <c r="M96" s="5" t="s">
        <v>474</v>
      </c>
      <c r="N96" s="5" t="s">
        <v>475</v>
      </c>
      <c r="O96" s="5"/>
      <c r="P96" s="4" t="str">
        <f t="shared" si="0"/>
        <v>Outstanding</v>
      </c>
      <c r="Q96" s="13" t="s">
        <v>25</v>
      </c>
    </row>
    <row r="97" spans="1:17" ht="60" customHeight="1" x14ac:dyDescent="0.35">
      <c r="A97" s="11" t="s">
        <v>451</v>
      </c>
      <c r="B97" s="2" t="s">
        <v>476</v>
      </c>
      <c r="C97" s="1" t="s">
        <v>477</v>
      </c>
      <c r="D97" s="3" t="s">
        <v>20</v>
      </c>
      <c r="E97" s="3" t="s">
        <v>21</v>
      </c>
      <c r="F97" s="4" t="s">
        <v>22</v>
      </c>
      <c r="G97" s="4" t="s">
        <v>23</v>
      </c>
      <c r="H97" s="4" t="s">
        <v>24</v>
      </c>
      <c r="I97" s="4" t="s">
        <v>25</v>
      </c>
      <c r="J97" s="5" t="s">
        <v>25</v>
      </c>
      <c r="K97" s="5" t="s">
        <v>478</v>
      </c>
      <c r="L97" s="5" t="s">
        <v>479</v>
      </c>
      <c r="M97" s="5" t="s">
        <v>480</v>
      </c>
      <c r="N97" s="5" t="s">
        <v>481</v>
      </c>
      <c r="O97" s="5"/>
      <c r="P97" s="4" t="str">
        <f t="shared" si="0"/>
        <v>Outstanding</v>
      </c>
      <c r="Q97" s="13" t="s">
        <v>25</v>
      </c>
    </row>
    <row r="98" spans="1:17" ht="60" customHeight="1" x14ac:dyDescent="0.35">
      <c r="A98" s="11" t="s">
        <v>451</v>
      </c>
      <c r="B98" s="2" t="s">
        <v>482</v>
      </c>
      <c r="C98" s="1" t="s">
        <v>483</v>
      </c>
      <c r="D98" s="3" t="s">
        <v>20</v>
      </c>
      <c r="E98" s="3" t="s">
        <v>298</v>
      </c>
      <c r="F98" s="4" t="s">
        <v>22</v>
      </c>
      <c r="G98" s="4" t="s">
        <v>23</v>
      </c>
      <c r="H98" s="4" t="s">
        <v>24</v>
      </c>
      <c r="I98" s="4" t="s">
        <v>25</v>
      </c>
      <c r="J98" s="5" t="s">
        <v>25</v>
      </c>
      <c r="K98" s="5" t="s">
        <v>484</v>
      </c>
      <c r="L98" s="5" t="s">
        <v>485</v>
      </c>
      <c r="M98" s="5"/>
      <c r="N98" s="5" t="s">
        <v>486</v>
      </c>
      <c r="O98" s="5"/>
      <c r="P98" s="4" t="str">
        <f t="shared" si="0"/>
        <v>Outstanding</v>
      </c>
      <c r="Q98" s="13" t="s">
        <v>25</v>
      </c>
    </row>
    <row r="99" spans="1:17" ht="60" customHeight="1" x14ac:dyDescent="0.35">
      <c r="A99" s="11" t="s">
        <v>451</v>
      </c>
      <c r="B99" s="2" t="s">
        <v>487</v>
      </c>
      <c r="C99" s="1" t="s">
        <v>488</v>
      </c>
      <c r="D99" s="3" t="s">
        <v>88</v>
      </c>
      <c r="E99" s="3" t="s">
        <v>21</v>
      </c>
      <c r="F99" s="4" t="s">
        <v>22</v>
      </c>
      <c r="G99" s="4" t="s">
        <v>23</v>
      </c>
      <c r="H99" s="4" t="s">
        <v>24</v>
      </c>
      <c r="I99" s="4" t="s">
        <v>25</v>
      </c>
      <c r="J99" s="5" t="s">
        <v>25</v>
      </c>
      <c r="K99" s="5" t="s">
        <v>489</v>
      </c>
      <c r="L99" s="5" t="s">
        <v>490</v>
      </c>
      <c r="M99" s="5"/>
      <c r="N99" s="5" t="s">
        <v>491</v>
      </c>
      <c r="O99" s="5"/>
      <c r="P99" s="4" t="str">
        <f t="shared" si="0"/>
        <v>Outstanding</v>
      </c>
      <c r="Q99" s="13" t="s">
        <v>25</v>
      </c>
    </row>
    <row r="100" spans="1:17" ht="60" customHeight="1" x14ac:dyDescent="0.35">
      <c r="A100" s="11" t="s">
        <v>492</v>
      </c>
      <c r="B100" s="2" t="s">
        <v>493</v>
      </c>
      <c r="C100" s="1" t="s">
        <v>494</v>
      </c>
      <c r="D100" s="3" t="s">
        <v>20</v>
      </c>
      <c r="E100" s="3" t="s">
        <v>21</v>
      </c>
      <c r="F100" s="4" t="s">
        <v>22</v>
      </c>
      <c r="G100" s="4" t="s">
        <v>23</v>
      </c>
      <c r="H100" s="4" t="s">
        <v>24</v>
      </c>
      <c r="I100" s="4" t="s">
        <v>25</v>
      </c>
      <c r="J100" s="5" t="s">
        <v>25</v>
      </c>
      <c r="K100" s="5" t="s">
        <v>495</v>
      </c>
      <c r="L100" s="5" t="s">
        <v>496</v>
      </c>
      <c r="M100" s="5"/>
      <c r="N100" s="5" t="s">
        <v>497</v>
      </c>
      <c r="O100" s="5"/>
      <c r="P100" s="4" t="str">
        <f t="shared" si="0"/>
        <v>Outstanding</v>
      </c>
      <c r="Q100" s="13" t="s">
        <v>25</v>
      </c>
    </row>
    <row r="101" spans="1:17" ht="60" customHeight="1" x14ac:dyDescent="0.35">
      <c r="A101" s="11" t="s">
        <v>492</v>
      </c>
      <c r="B101" s="2" t="s">
        <v>498</v>
      </c>
      <c r="C101" s="1" t="s">
        <v>499</v>
      </c>
      <c r="D101" s="3" t="s">
        <v>20</v>
      </c>
      <c r="E101" s="3" t="s">
        <v>21</v>
      </c>
      <c r="F101" s="4" t="s">
        <v>22</v>
      </c>
      <c r="G101" s="4" t="s">
        <v>23</v>
      </c>
      <c r="H101" s="4" t="s">
        <v>24</v>
      </c>
      <c r="I101" s="4" t="s">
        <v>25</v>
      </c>
      <c r="J101" s="5" t="s">
        <v>25</v>
      </c>
      <c r="K101" s="5" t="s">
        <v>500</v>
      </c>
      <c r="L101" s="5" t="s">
        <v>501</v>
      </c>
      <c r="M101" s="5"/>
      <c r="N101" s="5" t="s">
        <v>502</v>
      </c>
      <c r="O101" s="5"/>
      <c r="P101" s="4" t="str">
        <f t="shared" si="0"/>
        <v>Outstanding</v>
      </c>
      <c r="Q101" s="13" t="s">
        <v>25</v>
      </c>
    </row>
    <row r="102" spans="1:17" ht="60" customHeight="1" x14ac:dyDescent="0.35">
      <c r="A102" s="11" t="s">
        <v>492</v>
      </c>
      <c r="B102" s="2" t="s">
        <v>503</v>
      </c>
      <c r="C102" s="1" t="s">
        <v>504</v>
      </c>
      <c r="D102" s="3" t="s">
        <v>20</v>
      </c>
      <c r="E102" s="3" t="s">
        <v>21</v>
      </c>
      <c r="F102" s="4" t="s">
        <v>22</v>
      </c>
      <c r="G102" s="4" t="s">
        <v>23</v>
      </c>
      <c r="H102" s="4" t="s">
        <v>24</v>
      </c>
      <c r="I102" s="4" t="s">
        <v>25</v>
      </c>
      <c r="J102" s="5" t="s">
        <v>25</v>
      </c>
      <c r="K102" s="5" t="s">
        <v>505</v>
      </c>
      <c r="L102" s="5" t="s">
        <v>506</v>
      </c>
      <c r="M102" s="5"/>
      <c r="N102" s="5" t="s">
        <v>507</v>
      </c>
      <c r="O102" s="5"/>
      <c r="P102" s="4" t="str">
        <f t="shared" si="0"/>
        <v>Outstanding</v>
      </c>
      <c r="Q102" s="13" t="s">
        <v>25</v>
      </c>
    </row>
    <row r="103" spans="1:17" ht="60" customHeight="1" x14ac:dyDescent="0.35">
      <c r="A103" s="11" t="s">
        <v>492</v>
      </c>
      <c r="B103" s="2" t="s">
        <v>508</v>
      </c>
      <c r="C103" s="1" t="s">
        <v>509</v>
      </c>
      <c r="D103" s="3" t="s">
        <v>20</v>
      </c>
      <c r="E103" s="3" t="s">
        <v>21</v>
      </c>
      <c r="F103" s="4" t="s">
        <v>22</v>
      </c>
      <c r="G103" s="4" t="s">
        <v>23</v>
      </c>
      <c r="H103" s="4" t="s">
        <v>24</v>
      </c>
      <c r="I103" s="4" t="s">
        <v>25</v>
      </c>
      <c r="J103" s="5" t="s">
        <v>25</v>
      </c>
      <c r="K103" s="5" t="s">
        <v>510</v>
      </c>
      <c r="L103" s="5" t="s">
        <v>511</v>
      </c>
      <c r="M103" s="5"/>
      <c r="N103" s="5" t="s">
        <v>512</v>
      </c>
      <c r="O103" s="5"/>
      <c r="P103" s="4" t="str">
        <f t="shared" si="0"/>
        <v>Outstanding</v>
      </c>
      <c r="Q103" s="13" t="s">
        <v>25</v>
      </c>
    </row>
    <row r="104" spans="1:17" ht="60" customHeight="1" x14ac:dyDescent="0.35">
      <c r="A104" s="11" t="s">
        <v>492</v>
      </c>
      <c r="B104" s="2" t="s">
        <v>513</v>
      </c>
      <c r="C104" s="1" t="s">
        <v>514</v>
      </c>
      <c r="D104" s="3" t="s">
        <v>20</v>
      </c>
      <c r="E104" s="3" t="s">
        <v>21</v>
      </c>
      <c r="F104" s="4" t="s">
        <v>22</v>
      </c>
      <c r="G104" s="4" t="s">
        <v>23</v>
      </c>
      <c r="H104" s="4" t="s">
        <v>24</v>
      </c>
      <c r="I104" s="4" t="s">
        <v>25</v>
      </c>
      <c r="J104" s="5" t="s">
        <v>25</v>
      </c>
      <c r="K104" s="5" t="s">
        <v>515</v>
      </c>
      <c r="L104" s="5" t="s">
        <v>516</v>
      </c>
      <c r="M104" s="5"/>
      <c r="N104" s="5" t="s">
        <v>517</v>
      </c>
      <c r="O104" s="5"/>
      <c r="P104" s="4" t="str">
        <f t="shared" si="0"/>
        <v>Outstanding</v>
      </c>
      <c r="Q104" s="13" t="s">
        <v>25</v>
      </c>
    </row>
    <row r="105" spans="1:17" ht="60" customHeight="1" x14ac:dyDescent="0.35">
      <c r="A105" s="11" t="s">
        <v>492</v>
      </c>
      <c r="B105" s="2" t="s">
        <v>518</v>
      </c>
      <c r="C105" s="1" t="s">
        <v>519</v>
      </c>
      <c r="D105" s="3" t="s">
        <v>20</v>
      </c>
      <c r="E105" s="3" t="s">
        <v>21</v>
      </c>
      <c r="F105" s="4" t="s">
        <v>22</v>
      </c>
      <c r="G105" s="4" t="s">
        <v>23</v>
      </c>
      <c r="H105" s="4" t="s">
        <v>24</v>
      </c>
      <c r="I105" s="4" t="s">
        <v>25</v>
      </c>
      <c r="J105" s="5" t="s">
        <v>25</v>
      </c>
      <c r="K105" s="5" t="s">
        <v>520</v>
      </c>
      <c r="L105" s="5" t="s">
        <v>521</v>
      </c>
      <c r="M105" s="5"/>
      <c r="N105" s="5" t="s">
        <v>522</v>
      </c>
      <c r="O105" s="5"/>
      <c r="P105" s="4" t="str">
        <f t="shared" si="0"/>
        <v>Outstanding</v>
      </c>
      <c r="Q105" s="13" t="s">
        <v>25</v>
      </c>
    </row>
    <row r="106" spans="1:17" ht="60" customHeight="1" x14ac:dyDescent="0.35">
      <c r="A106" s="11" t="s">
        <v>492</v>
      </c>
      <c r="B106" s="2" t="s">
        <v>523</v>
      </c>
      <c r="C106" s="1" t="s">
        <v>524</v>
      </c>
      <c r="D106" s="3" t="s">
        <v>20</v>
      </c>
      <c r="E106" s="3" t="s">
        <v>21</v>
      </c>
      <c r="F106" s="4" t="s">
        <v>22</v>
      </c>
      <c r="G106" s="4" t="s">
        <v>23</v>
      </c>
      <c r="H106" s="4" t="s">
        <v>24</v>
      </c>
      <c r="I106" s="4" t="s">
        <v>25</v>
      </c>
      <c r="J106" s="5" t="s">
        <v>25</v>
      </c>
      <c r="K106" s="5" t="s">
        <v>525</v>
      </c>
      <c r="L106" s="5" t="s">
        <v>526</v>
      </c>
      <c r="M106" s="5"/>
      <c r="N106" s="5" t="s">
        <v>527</v>
      </c>
      <c r="O106" s="5"/>
      <c r="P106" s="4" t="str">
        <f t="shared" si="0"/>
        <v>Outstanding</v>
      </c>
      <c r="Q106" s="13" t="s">
        <v>25</v>
      </c>
    </row>
    <row r="107" spans="1:17" ht="60" customHeight="1" x14ac:dyDescent="0.35">
      <c r="A107" s="11" t="s">
        <v>492</v>
      </c>
      <c r="B107" s="2" t="s">
        <v>528</v>
      </c>
      <c r="C107" s="1" t="s">
        <v>529</v>
      </c>
      <c r="D107" s="3" t="s">
        <v>20</v>
      </c>
      <c r="E107" s="3" t="s">
        <v>21</v>
      </c>
      <c r="F107" s="4" t="s">
        <v>22</v>
      </c>
      <c r="G107" s="4" t="s">
        <v>23</v>
      </c>
      <c r="H107" s="4" t="s">
        <v>24</v>
      </c>
      <c r="I107" s="4" t="s">
        <v>25</v>
      </c>
      <c r="J107" s="5" t="s">
        <v>25</v>
      </c>
      <c r="K107" s="5" t="s">
        <v>530</v>
      </c>
      <c r="L107" s="5" t="s">
        <v>531</v>
      </c>
      <c r="M107" s="5"/>
      <c r="N107" s="5" t="s">
        <v>532</v>
      </c>
      <c r="O107" s="5"/>
      <c r="P107" s="4" t="str">
        <f t="shared" si="0"/>
        <v>Outstanding</v>
      </c>
      <c r="Q107" s="13" t="s">
        <v>25</v>
      </c>
    </row>
    <row r="108" spans="1:17" ht="60" customHeight="1" x14ac:dyDescent="0.35">
      <c r="A108" s="11" t="s">
        <v>533</v>
      </c>
      <c r="B108" s="2" t="s">
        <v>534</v>
      </c>
      <c r="C108" s="1" t="s">
        <v>535</v>
      </c>
      <c r="D108" s="3" t="s">
        <v>20</v>
      </c>
      <c r="E108" s="3" t="s">
        <v>21</v>
      </c>
      <c r="F108" s="4" t="s">
        <v>22</v>
      </c>
      <c r="G108" s="4" t="s">
        <v>23</v>
      </c>
      <c r="H108" s="4" t="s">
        <v>24</v>
      </c>
      <c r="I108" s="4" t="s">
        <v>25</v>
      </c>
      <c r="J108" s="5" t="s">
        <v>25</v>
      </c>
      <c r="K108" s="5" t="s">
        <v>536</v>
      </c>
      <c r="L108" s="5" t="s">
        <v>537</v>
      </c>
      <c r="M108" s="5" t="s">
        <v>538</v>
      </c>
      <c r="N108" s="5" t="s">
        <v>539</v>
      </c>
      <c r="O108" s="5"/>
      <c r="P108" s="4" t="str">
        <f t="shared" si="0"/>
        <v>Outstanding</v>
      </c>
      <c r="Q108" s="13" t="s">
        <v>25</v>
      </c>
    </row>
    <row r="109" spans="1:17" ht="60" customHeight="1" x14ac:dyDescent="0.35">
      <c r="A109" s="11" t="s">
        <v>540</v>
      </c>
      <c r="B109" s="2" t="s">
        <v>541</v>
      </c>
      <c r="C109" s="1" t="s">
        <v>542</v>
      </c>
      <c r="D109" s="3" t="s">
        <v>88</v>
      </c>
      <c r="E109" s="3" t="s">
        <v>21</v>
      </c>
      <c r="F109" s="4" t="s">
        <v>22</v>
      </c>
      <c r="G109" s="4" t="s">
        <v>23</v>
      </c>
      <c r="H109" s="4" t="s">
        <v>24</v>
      </c>
      <c r="I109" s="4" t="s">
        <v>25</v>
      </c>
      <c r="J109" s="5" t="s">
        <v>25</v>
      </c>
      <c r="K109" s="5" t="s">
        <v>543</v>
      </c>
      <c r="L109" s="5" t="s">
        <v>544</v>
      </c>
      <c r="M109" s="5"/>
      <c r="N109" s="5" t="s">
        <v>545</v>
      </c>
      <c r="O109" s="5"/>
      <c r="P109" s="4" t="str">
        <f t="shared" si="0"/>
        <v>Outstanding</v>
      </c>
      <c r="Q109" s="13" t="s">
        <v>25</v>
      </c>
    </row>
    <row r="110" spans="1:17" ht="60" customHeight="1" x14ac:dyDescent="0.35">
      <c r="A110" s="11" t="s">
        <v>540</v>
      </c>
      <c r="B110" s="2" t="s">
        <v>546</v>
      </c>
      <c r="C110" s="1" t="s">
        <v>547</v>
      </c>
      <c r="D110" s="3" t="s">
        <v>88</v>
      </c>
      <c r="E110" s="3" t="s">
        <v>21</v>
      </c>
      <c r="F110" s="4" t="s">
        <v>22</v>
      </c>
      <c r="G110" s="4" t="s">
        <v>23</v>
      </c>
      <c r="H110" s="4" t="s">
        <v>24</v>
      </c>
      <c r="I110" s="4" t="s">
        <v>25</v>
      </c>
      <c r="J110" s="5" t="s">
        <v>25</v>
      </c>
      <c r="K110" s="5" t="s">
        <v>548</v>
      </c>
      <c r="L110" s="5" t="s">
        <v>549</v>
      </c>
      <c r="M110" s="5"/>
      <c r="N110" s="5" t="s">
        <v>550</v>
      </c>
      <c r="O110" s="5"/>
      <c r="P110" s="4" t="str">
        <f t="shared" si="0"/>
        <v>Outstanding</v>
      </c>
      <c r="Q110" s="13" t="s">
        <v>25</v>
      </c>
    </row>
    <row r="111" spans="1:17" ht="60" customHeight="1" x14ac:dyDescent="0.35">
      <c r="A111" s="11" t="s">
        <v>540</v>
      </c>
      <c r="B111" s="2" t="s">
        <v>551</v>
      </c>
      <c r="C111" s="1" t="s">
        <v>552</v>
      </c>
      <c r="D111" s="3" t="s">
        <v>88</v>
      </c>
      <c r="E111" s="3" t="s">
        <v>21</v>
      </c>
      <c r="F111" s="4" t="s">
        <v>22</v>
      </c>
      <c r="G111" s="4" t="s">
        <v>23</v>
      </c>
      <c r="H111" s="4" t="s">
        <v>24</v>
      </c>
      <c r="I111" s="4" t="s">
        <v>25</v>
      </c>
      <c r="J111" s="5" t="s">
        <v>25</v>
      </c>
      <c r="K111" s="5" t="s">
        <v>553</v>
      </c>
      <c r="L111" s="5" t="s">
        <v>554</v>
      </c>
      <c r="M111" s="5"/>
      <c r="N111" s="5" t="s">
        <v>555</v>
      </c>
      <c r="O111" s="5"/>
      <c r="P111" s="4" t="str">
        <f t="shared" si="0"/>
        <v>Outstanding</v>
      </c>
      <c r="Q111" s="13" t="s">
        <v>25</v>
      </c>
    </row>
    <row r="112" spans="1:17" ht="60" customHeight="1" x14ac:dyDescent="0.35">
      <c r="A112" s="11" t="s">
        <v>540</v>
      </c>
      <c r="B112" s="2" t="s">
        <v>556</v>
      </c>
      <c r="C112" s="1" t="s">
        <v>557</v>
      </c>
      <c r="D112" s="3" t="s">
        <v>20</v>
      </c>
      <c r="E112" s="3" t="s">
        <v>21</v>
      </c>
      <c r="F112" s="4" t="s">
        <v>22</v>
      </c>
      <c r="G112" s="4" t="s">
        <v>23</v>
      </c>
      <c r="H112" s="4" t="s">
        <v>24</v>
      </c>
      <c r="I112" s="4" t="s">
        <v>25</v>
      </c>
      <c r="J112" s="5" t="s">
        <v>25</v>
      </c>
      <c r="K112" s="5" t="s">
        <v>558</v>
      </c>
      <c r="L112" s="5" t="s">
        <v>559</v>
      </c>
      <c r="M112" s="5"/>
      <c r="N112" s="5" t="s">
        <v>560</v>
      </c>
      <c r="O112" s="5"/>
      <c r="P112" s="4" t="str">
        <f t="shared" si="0"/>
        <v>Outstanding</v>
      </c>
      <c r="Q112" s="13" t="s">
        <v>25</v>
      </c>
    </row>
    <row r="113" spans="1:17" ht="60" customHeight="1" x14ac:dyDescent="0.35">
      <c r="A113" s="11" t="s">
        <v>540</v>
      </c>
      <c r="B113" s="2" t="s">
        <v>561</v>
      </c>
      <c r="C113" s="1" t="s">
        <v>562</v>
      </c>
      <c r="D113" s="3" t="s">
        <v>20</v>
      </c>
      <c r="E113" s="3" t="s">
        <v>21</v>
      </c>
      <c r="F113" s="4" t="s">
        <v>22</v>
      </c>
      <c r="G113" s="4" t="s">
        <v>23</v>
      </c>
      <c r="H113" s="4" t="s">
        <v>24</v>
      </c>
      <c r="I113" s="4" t="s">
        <v>25</v>
      </c>
      <c r="J113" s="5" t="s">
        <v>25</v>
      </c>
      <c r="K113" s="5" t="s">
        <v>563</v>
      </c>
      <c r="L113" s="5" t="s">
        <v>564</v>
      </c>
      <c r="M113" s="5"/>
      <c r="N113" s="5" t="s">
        <v>565</v>
      </c>
      <c r="O113" s="5"/>
      <c r="P113" s="4" t="str">
        <f t="shared" si="0"/>
        <v>Outstanding</v>
      </c>
      <c r="Q113" s="13" t="s">
        <v>25</v>
      </c>
    </row>
    <row r="114" spans="1:17" ht="60" customHeight="1" x14ac:dyDescent="0.35">
      <c r="A114" s="11" t="s">
        <v>540</v>
      </c>
      <c r="B114" s="2" t="s">
        <v>566</v>
      </c>
      <c r="C114" s="1" t="s">
        <v>567</v>
      </c>
      <c r="D114" s="3" t="s">
        <v>20</v>
      </c>
      <c r="E114" s="3" t="s">
        <v>21</v>
      </c>
      <c r="F114" s="4" t="s">
        <v>22</v>
      </c>
      <c r="G114" s="4" t="s">
        <v>23</v>
      </c>
      <c r="H114" s="4" t="s">
        <v>24</v>
      </c>
      <c r="I114" s="4" t="s">
        <v>25</v>
      </c>
      <c r="J114" s="5" t="s">
        <v>25</v>
      </c>
      <c r="K114" s="5" t="s">
        <v>568</v>
      </c>
      <c r="L114" s="5" t="s">
        <v>569</v>
      </c>
      <c r="M114" s="5"/>
      <c r="N114" s="5" t="s">
        <v>570</v>
      </c>
      <c r="O114" s="5"/>
      <c r="P114" s="4" t="str">
        <f t="shared" si="0"/>
        <v>Outstanding</v>
      </c>
      <c r="Q114" s="13" t="s">
        <v>25</v>
      </c>
    </row>
    <row r="115" spans="1:17" ht="60" customHeight="1" x14ac:dyDescent="0.35">
      <c r="A115" s="11" t="s">
        <v>540</v>
      </c>
      <c r="B115" s="2" t="s">
        <v>571</v>
      </c>
      <c r="C115" s="1" t="s">
        <v>572</v>
      </c>
      <c r="D115" s="3" t="s">
        <v>20</v>
      </c>
      <c r="E115" s="3" t="s">
        <v>21</v>
      </c>
      <c r="F115" s="4" t="s">
        <v>22</v>
      </c>
      <c r="G115" s="4" t="s">
        <v>23</v>
      </c>
      <c r="H115" s="4" t="s">
        <v>24</v>
      </c>
      <c r="I115" s="4" t="s">
        <v>25</v>
      </c>
      <c r="J115" s="5" t="s">
        <v>25</v>
      </c>
      <c r="K115" s="5" t="s">
        <v>573</v>
      </c>
      <c r="L115" s="5" t="s">
        <v>574</v>
      </c>
      <c r="M115" s="5"/>
      <c r="N115" s="5" t="s">
        <v>575</v>
      </c>
      <c r="O115" s="5"/>
      <c r="P115" s="4" t="str">
        <f t="shared" si="0"/>
        <v>Outstanding</v>
      </c>
      <c r="Q115" s="13" t="s">
        <v>25</v>
      </c>
    </row>
    <row r="116" spans="1:17" ht="60" customHeight="1" x14ac:dyDescent="0.35">
      <c r="A116" s="11" t="s">
        <v>540</v>
      </c>
      <c r="B116" s="2" t="s">
        <v>576</v>
      </c>
      <c r="C116" s="1" t="s">
        <v>577</v>
      </c>
      <c r="D116" s="3" t="s">
        <v>20</v>
      </c>
      <c r="E116" s="3" t="s">
        <v>21</v>
      </c>
      <c r="F116" s="4" t="s">
        <v>22</v>
      </c>
      <c r="G116" s="4" t="s">
        <v>23</v>
      </c>
      <c r="H116" s="4" t="s">
        <v>24</v>
      </c>
      <c r="I116" s="4" t="s">
        <v>25</v>
      </c>
      <c r="J116" s="5" t="s">
        <v>25</v>
      </c>
      <c r="K116" s="5" t="s">
        <v>578</v>
      </c>
      <c r="L116" s="5" t="s">
        <v>225</v>
      </c>
      <c r="M116" s="5"/>
      <c r="N116" s="5" t="s">
        <v>579</v>
      </c>
      <c r="O116" s="5"/>
      <c r="P116" s="4" t="str">
        <f t="shared" si="0"/>
        <v>Outstanding</v>
      </c>
      <c r="Q116" s="13" t="s">
        <v>25</v>
      </c>
    </row>
    <row r="117" spans="1:17" ht="60" customHeight="1" x14ac:dyDescent="0.35">
      <c r="A117" s="11" t="s">
        <v>580</v>
      </c>
      <c r="B117" s="2" t="s">
        <v>581</v>
      </c>
      <c r="C117" s="1" t="s">
        <v>582</v>
      </c>
      <c r="D117" s="3" t="s">
        <v>20</v>
      </c>
      <c r="E117" s="3" t="s">
        <v>21</v>
      </c>
      <c r="F117" s="4" t="s">
        <v>22</v>
      </c>
      <c r="G117" s="4" t="s">
        <v>23</v>
      </c>
      <c r="H117" s="4" t="s">
        <v>24</v>
      </c>
      <c r="I117" s="4" t="s">
        <v>25</v>
      </c>
      <c r="J117" s="5" t="s">
        <v>25</v>
      </c>
      <c r="K117" s="5" t="s">
        <v>583</v>
      </c>
      <c r="L117" s="5" t="s">
        <v>584</v>
      </c>
      <c r="M117" s="5" t="s">
        <v>585</v>
      </c>
      <c r="N117" s="5" t="s">
        <v>586</v>
      </c>
      <c r="O117" s="5"/>
      <c r="P117" s="4" t="str">
        <f t="shared" si="0"/>
        <v>Outstanding</v>
      </c>
      <c r="Q117" s="13" t="s">
        <v>25</v>
      </c>
    </row>
    <row r="118" spans="1:17" ht="60" customHeight="1" x14ac:dyDescent="0.35">
      <c r="A118" s="12" t="s">
        <v>580</v>
      </c>
      <c r="B118" s="6" t="s">
        <v>587</v>
      </c>
      <c r="C118" s="7" t="s">
        <v>588</v>
      </c>
      <c r="D118" s="8" t="s">
        <v>20</v>
      </c>
      <c r="E118" s="8" t="s">
        <v>21</v>
      </c>
      <c r="F118" s="9" t="s">
        <v>22</v>
      </c>
      <c r="G118" s="9" t="s">
        <v>23</v>
      </c>
      <c r="H118" s="9" t="s">
        <v>24</v>
      </c>
      <c r="I118" s="9" t="s">
        <v>25</v>
      </c>
      <c r="J118" s="10" t="s">
        <v>25</v>
      </c>
      <c r="K118" s="10" t="s">
        <v>589</v>
      </c>
      <c r="L118" s="10" t="s">
        <v>590</v>
      </c>
      <c r="M118" s="10"/>
      <c r="N118" s="10" t="s">
        <v>591</v>
      </c>
      <c r="O118" s="10"/>
      <c r="P118" s="9" t="str">
        <f t="shared" si="0"/>
        <v>Outstanding</v>
      </c>
      <c r="Q118" s="14" t="s">
        <v>25</v>
      </c>
    </row>
    <row r="122" spans="1:17" ht="32" customHeight="1" x14ac:dyDescent="0.35">
      <c r="A122" s="106" t="s">
        <v>592</v>
      </c>
      <c r="B122" s="106"/>
      <c r="C122" s="106"/>
      <c r="D122" s="106"/>
    </row>
  </sheetData>
  <mergeCells count="1">
    <mergeCell ref="A122:D122"/>
  </mergeCells>
  <conditionalFormatting sqref="F2:F118">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18">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18">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18" xr:uid="{00000000-0002-0000-0200-000000000000}">
      <formula1>"Must,Should,Could,Won't,Unassigned"</formula1>
    </dataValidation>
    <dataValidation type="list" showErrorMessage="1" errorTitle="Invalid Value" error="Please select a value from the list: Low, Medium, High, Unassessed." sqref="G2:G118" xr:uid="{00000000-0002-0000-0200-000001000000}">
      <formula1>"Low,Medium,High,Unassessed"</formula1>
    </dataValidation>
    <dataValidation type="list" showErrorMessage="1" errorTitle="Invalid Value" error="Please select a value from the list: Phase1, Phase2, Phase3, Phase4, Phase5, Pending." sqref="H2:H11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18" xr:uid="{00000000-0002-0000-0200-000003000000}">
      <formula1>"Implemented,Testing,Failed,Compensated,Risk Accepted,N/A"</formula1>
    </dataValidation>
  </dataValidations>
  <hyperlinks>
    <hyperlink ref="A12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725</v>
      </c>
      <c r="C2" s="123" t="s">
        <v>725</v>
      </c>
      <c r="D2" s="123" t="s">
        <v>725</v>
      </c>
      <c r="E2" s="123" t="s">
        <v>725</v>
      </c>
      <c r="F2" s="123" t="s">
        <v>725</v>
      </c>
      <c r="G2" s="123" t="s">
        <v>725</v>
      </c>
      <c r="H2" s="127" t="s">
        <v>726</v>
      </c>
      <c r="I2" s="127" t="s">
        <v>726</v>
      </c>
      <c r="J2" s="127" t="s">
        <v>726</v>
      </c>
      <c r="K2" s="127" t="s">
        <v>726</v>
      </c>
      <c r="L2" s="127" t="s">
        <v>726</v>
      </c>
      <c r="M2" s="126" t="s">
        <v>727</v>
      </c>
      <c r="N2" s="126" t="s">
        <v>727</v>
      </c>
      <c r="O2" s="128" t="s">
        <v>728</v>
      </c>
      <c r="P2" s="128" t="s">
        <v>728</v>
      </c>
      <c r="Q2" s="124" t="s">
        <v>15</v>
      </c>
      <c r="R2" s="124" t="s">
        <v>15</v>
      </c>
      <c r="S2" s="124" t="s">
        <v>15</v>
      </c>
      <c r="T2" s="125" t="s">
        <v>729</v>
      </c>
    </row>
    <row r="3" spans="2:20" ht="35" customHeight="1" x14ac:dyDescent="0.35">
      <c r="B3" s="70" t="s">
        <v>730</v>
      </c>
      <c r="C3" s="70" t="s">
        <v>731</v>
      </c>
      <c r="D3" s="70" t="s">
        <v>732</v>
      </c>
      <c r="E3" s="70" t="s">
        <v>733</v>
      </c>
      <c r="F3" s="70" t="s">
        <v>734</v>
      </c>
      <c r="G3" s="70" t="s">
        <v>11</v>
      </c>
      <c r="H3" s="71" t="s">
        <v>735</v>
      </c>
      <c r="I3" s="71" t="s">
        <v>736</v>
      </c>
      <c r="J3" s="71" t="s">
        <v>737</v>
      </c>
      <c r="K3" s="71" t="s">
        <v>738</v>
      </c>
      <c r="L3" s="71" t="s">
        <v>669</v>
      </c>
      <c r="M3" s="72" t="s">
        <v>739</v>
      </c>
      <c r="N3" s="72" t="s">
        <v>740</v>
      </c>
      <c r="O3" s="73" t="s">
        <v>741</v>
      </c>
      <c r="P3" s="73" t="s">
        <v>742</v>
      </c>
      <c r="Q3" s="74" t="s">
        <v>15</v>
      </c>
      <c r="R3" s="74" t="s">
        <v>743</v>
      </c>
      <c r="S3" s="74" t="s">
        <v>744</v>
      </c>
      <c r="T3" s="75" t="s">
        <v>745</v>
      </c>
    </row>
    <row r="4" spans="2:20" ht="60" customHeight="1" x14ac:dyDescent="0.35">
      <c r="B4" s="76" t="s">
        <v>746</v>
      </c>
      <c r="C4" s="76" t="s">
        <v>747</v>
      </c>
      <c r="D4" s="76" t="s">
        <v>748</v>
      </c>
      <c r="E4" s="76" t="s">
        <v>749</v>
      </c>
      <c r="F4" s="76" t="s">
        <v>750</v>
      </c>
      <c r="G4" s="76" t="s">
        <v>751</v>
      </c>
      <c r="H4" s="76" t="s">
        <v>752</v>
      </c>
      <c r="I4" s="76" t="s">
        <v>753</v>
      </c>
      <c r="J4" s="76" t="s">
        <v>754</v>
      </c>
      <c r="K4" s="76" t="s">
        <v>755</v>
      </c>
      <c r="L4" s="76" t="s">
        <v>756</v>
      </c>
      <c r="M4" s="76" t="s">
        <v>757</v>
      </c>
      <c r="N4" s="76" t="s">
        <v>758</v>
      </c>
      <c r="O4" s="76" t="s">
        <v>759</v>
      </c>
      <c r="P4" s="76" t="s">
        <v>760</v>
      </c>
      <c r="Q4" s="76" t="s">
        <v>761</v>
      </c>
      <c r="R4" s="76" t="s">
        <v>762</v>
      </c>
      <c r="S4" s="76" t="s">
        <v>763</v>
      </c>
      <c r="T4" s="76" t="s">
        <v>764</v>
      </c>
    </row>
    <row r="5" spans="2:20" ht="60" customHeight="1" x14ac:dyDescent="0.35">
      <c r="B5" s="38" t="s">
        <v>765</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766</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767</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768</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769</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770</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771</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772</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773</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774</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775</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776</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777</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778</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779</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780</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781</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782</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783</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784</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785</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786</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787</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788</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789</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790</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791</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792</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793</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794</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795</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796</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797</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798</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799</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800</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801</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802</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803</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804</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805</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806</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807</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808</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809</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810</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811</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812</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813</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814</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592</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815</v>
      </c>
      <c r="B1" s="104" t="s">
        <v>1</v>
      </c>
      <c r="C1" s="104" t="s">
        <v>816</v>
      </c>
      <c r="D1" s="104" t="s">
        <v>11</v>
      </c>
      <c r="E1" s="104" t="s">
        <v>817</v>
      </c>
      <c r="F1" s="104" t="s">
        <v>818</v>
      </c>
      <c r="G1" s="104" t="s">
        <v>819</v>
      </c>
      <c r="H1" s="104" t="s">
        <v>820</v>
      </c>
      <c r="I1" s="104" t="s">
        <v>821</v>
      </c>
      <c r="J1" s="104" t="s">
        <v>822</v>
      </c>
      <c r="K1" s="104" t="s">
        <v>823</v>
      </c>
      <c r="L1" s="104" t="s">
        <v>824</v>
      </c>
      <c r="M1" s="104" t="s">
        <v>825</v>
      </c>
      <c r="N1" s="104" t="s">
        <v>826</v>
      </c>
      <c r="O1" s="104" t="s">
        <v>827</v>
      </c>
      <c r="P1" s="104" t="s">
        <v>828</v>
      </c>
      <c r="Q1" s="104" t="s">
        <v>829</v>
      </c>
      <c r="R1" s="104" t="s">
        <v>830</v>
      </c>
      <c r="S1" s="104" t="s">
        <v>831</v>
      </c>
      <c r="T1" s="104" t="s">
        <v>832</v>
      </c>
      <c r="U1" s="104" t="s">
        <v>833</v>
      </c>
      <c r="V1" s="104" t="s">
        <v>834</v>
      </c>
      <c r="W1" s="104" t="s">
        <v>835</v>
      </c>
      <c r="X1" s="104" t="s">
        <v>836</v>
      </c>
      <c r="Y1" s="104" t="s">
        <v>837</v>
      </c>
      <c r="Z1" s="104" t="s">
        <v>838</v>
      </c>
      <c r="AA1" s="104" t="s">
        <v>839</v>
      </c>
      <c r="AB1" s="104" t="s">
        <v>840</v>
      </c>
      <c r="AC1" s="104" t="s">
        <v>841</v>
      </c>
      <c r="AD1" s="104" t="s">
        <v>842</v>
      </c>
      <c r="AE1" s="104" t="s">
        <v>843</v>
      </c>
      <c r="AF1" s="104" t="s">
        <v>844</v>
      </c>
      <c r="AG1" s="104" t="s">
        <v>845</v>
      </c>
      <c r="AH1" s="104" t="s">
        <v>846</v>
      </c>
      <c r="AI1" s="104" t="s">
        <v>847</v>
      </c>
      <c r="AJ1" s="104" t="s">
        <v>848</v>
      </c>
      <c r="AK1" s="104" t="s">
        <v>849</v>
      </c>
      <c r="AL1" s="104" t="s">
        <v>850</v>
      </c>
      <c r="AM1" s="104" t="s">
        <v>851</v>
      </c>
      <c r="AN1" s="104" t="s">
        <v>852</v>
      </c>
      <c r="AO1" s="104" t="s">
        <v>853</v>
      </c>
      <c r="AP1" s="104" t="s">
        <v>854</v>
      </c>
      <c r="AQ1" s="104" t="s">
        <v>855</v>
      </c>
      <c r="AR1" s="104" t="s">
        <v>856</v>
      </c>
      <c r="AS1" s="104" t="s">
        <v>857</v>
      </c>
      <c r="AT1" s="104" t="s">
        <v>858</v>
      </c>
      <c r="AU1" s="104" t="s">
        <v>859</v>
      </c>
      <c r="AV1" s="104" t="s">
        <v>860</v>
      </c>
      <c r="AW1" s="105" t="s">
        <v>861</v>
      </c>
    </row>
    <row r="2" spans="1:49" ht="60" customHeight="1" outlineLevel="1" x14ac:dyDescent="0.35">
      <c r="A2" s="97" t="s">
        <v>862</v>
      </c>
      <c r="B2" s="80">
        <v>1</v>
      </c>
      <c r="C2" s="82" t="s">
        <v>25</v>
      </c>
      <c r="D2" s="84" t="s">
        <v>863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862</v>
      </c>
      <c r="B3" s="81" t="s">
        <v>864</v>
      </c>
      <c r="C3" s="83" t="s">
        <v>865</v>
      </c>
      <c r="D3" s="85" t="s">
        <v>866</v>
      </c>
      <c r="E3" s="85" t="s">
        <v>867</v>
      </c>
      <c r="F3" s="86" t="s">
        <v>868</v>
      </c>
      <c r="G3" s="86" t="s">
        <v>869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862</v>
      </c>
      <c r="B4" s="81" t="s">
        <v>870</v>
      </c>
      <c r="C4" s="83" t="s">
        <v>871</v>
      </c>
      <c r="D4" s="85" t="s">
        <v>872</v>
      </c>
      <c r="E4" s="85" t="s">
        <v>873</v>
      </c>
      <c r="F4" s="86" t="s">
        <v>868</v>
      </c>
      <c r="G4" s="86" t="s">
        <v>874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862</v>
      </c>
      <c r="B5" s="81" t="s">
        <v>875</v>
      </c>
      <c r="C5" s="83" t="s">
        <v>876</v>
      </c>
      <c r="D5" s="85" t="s">
        <v>877</v>
      </c>
      <c r="E5" s="85" t="s">
        <v>878</v>
      </c>
      <c r="F5" s="86" t="s">
        <v>868</v>
      </c>
      <c r="G5" s="86" t="s">
        <v>879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862</v>
      </c>
      <c r="B6" s="81" t="s">
        <v>880</v>
      </c>
      <c r="C6" s="83" t="s">
        <v>881</v>
      </c>
      <c r="D6" s="85" t="s">
        <v>882</v>
      </c>
      <c r="E6" s="85" t="s">
        <v>883</v>
      </c>
      <c r="F6" s="86" t="s">
        <v>868</v>
      </c>
      <c r="G6" s="86" t="s">
        <v>869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862</v>
      </c>
      <c r="B7" s="81" t="s">
        <v>884</v>
      </c>
      <c r="C7" s="83" t="s">
        <v>885</v>
      </c>
      <c r="D7" s="85" t="s">
        <v>886</v>
      </c>
      <c r="E7" s="85" t="s">
        <v>887</v>
      </c>
      <c r="F7" s="86" t="s">
        <v>868</v>
      </c>
      <c r="G7" s="86" t="s">
        <v>879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888</v>
      </c>
      <c r="B8" s="80">
        <v>2</v>
      </c>
      <c r="C8" s="82" t="s">
        <v>25</v>
      </c>
      <c r="D8" s="84" t="s">
        <v>889</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888</v>
      </c>
      <c r="B9" s="81" t="s">
        <v>890</v>
      </c>
      <c r="C9" s="83" t="s">
        <v>891</v>
      </c>
      <c r="D9" s="85" t="s">
        <v>892</v>
      </c>
      <c r="E9" s="85" t="s">
        <v>893</v>
      </c>
      <c r="F9" s="86" t="s">
        <v>894</v>
      </c>
      <c r="G9" s="86" t="s">
        <v>869</v>
      </c>
      <c r="H9" s="86">
        <v>1</v>
      </c>
      <c r="I9" s="88">
        <f>IF(COUNTIF(J9:AW9,"&lt;&gt;")=0,"",SUMPRODUCT(((Recommendations[ImplStatus]="Implemented")+(Recommendations[ImplStatus]="Compensated"))*ISNUMBER(MATCH(Recommendations[Id],J9:AW9,0)))/COUNTIF(J9:AW9,"&lt;&gt;"))</f>
        <v>0</v>
      </c>
      <c r="J9" s="90" t="s">
        <v>92</v>
      </c>
      <c r="K9" s="90" t="s">
        <v>299</v>
      </c>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888</v>
      </c>
      <c r="B10" s="81" t="s">
        <v>895</v>
      </c>
      <c r="C10" s="83" t="s">
        <v>896</v>
      </c>
      <c r="D10" s="85" t="s">
        <v>897</v>
      </c>
      <c r="E10" s="85" t="s">
        <v>898</v>
      </c>
      <c r="F10" s="86" t="s">
        <v>894</v>
      </c>
      <c r="G10" s="86" t="s">
        <v>869</v>
      </c>
      <c r="H10" s="86">
        <v>1</v>
      </c>
      <c r="I10" s="88">
        <f>IF(COUNTIF(J10:AW10,"&lt;&gt;")=0,"",SUMPRODUCT(((Recommendations[ImplStatus]="Implemented")+(Recommendations[ImplStatus]="Compensated"))*ISNUMBER(MATCH(Recommendations[Id],J10:AW10,0)))/COUNTIF(J10:AW10,"&lt;&gt;"))</f>
        <v>0</v>
      </c>
      <c r="J10" s="90" t="s">
        <v>92</v>
      </c>
      <c r="K10" s="90" t="s">
        <v>299</v>
      </c>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888</v>
      </c>
      <c r="B11" s="81" t="s">
        <v>899</v>
      </c>
      <c r="C11" s="83" t="s">
        <v>900</v>
      </c>
      <c r="D11" s="85" t="s">
        <v>901</v>
      </c>
      <c r="E11" s="85" t="s">
        <v>902</v>
      </c>
      <c r="F11" s="86" t="s">
        <v>894</v>
      </c>
      <c r="G11" s="86" t="s">
        <v>874</v>
      </c>
      <c r="H11" s="86">
        <v>1</v>
      </c>
      <c r="I11" s="88">
        <f>IF(COUNTIF(J11:AW11,"&lt;&gt;")=0,"",SUMPRODUCT(((Recommendations[ImplStatus]="Implemented")+(Recommendations[ImplStatus]="Compensated"))*ISNUMBER(MATCH(Recommendations[Id],J11:AW11,0)))/COUNTIF(J11:AW11,"&lt;&gt;"))</f>
        <v>0</v>
      </c>
      <c r="J11" s="90" t="s">
        <v>92</v>
      </c>
      <c r="K11" s="90" t="s">
        <v>299</v>
      </c>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888</v>
      </c>
      <c r="B12" s="81" t="s">
        <v>903</v>
      </c>
      <c r="C12" s="83" t="s">
        <v>904</v>
      </c>
      <c r="D12" s="85" t="s">
        <v>905</v>
      </c>
      <c r="E12" s="85" t="s">
        <v>906</v>
      </c>
      <c r="F12" s="86" t="s">
        <v>894</v>
      </c>
      <c r="G12" s="86" t="s">
        <v>879</v>
      </c>
      <c r="H12" s="86">
        <v>2</v>
      </c>
      <c r="I12" s="88">
        <f>IF(COUNTIF(J12:AW12,"&lt;&gt;")=0,"",SUMPRODUCT(((Recommendations[ImplStatus]="Implemented")+(Recommendations[ImplStatus]="Compensated"))*ISNUMBER(MATCH(Recommendations[Id],J12:AW12,0)))/COUNTIF(J12:AW12,"&lt;&gt;"))</f>
        <v>0</v>
      </c>
      <c r="J12" s="90" t="s">
        <v>92</v>
      </c>
      <c r="K12" s="90" t="s">
        <v>299</v>
      </c>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888</v>
      </c>
      <c r="B13" s="81" t="s">
        <v>907</v>
      </c>
      <c r="C13" s="83" t="s">
        <v>908</v>
      </c>
      <c r="D13" s="85" t="s">
        <v>909</v>
      </c>
      <c r="E13" s="85" t="s">
        <v>910</v>
      </c>
      <c r="F13" s="86" t="s">
        <v>894</v>
      </c>
      <c r="G13" s="86" t="s">
        <v>911</v>
      </c>
      <c r="H13" s="86">
        <v>2</v>
      </c>
      <c r="I13" s="88">
        <f>IF(COUNTIF(J13:AW13,"&lt;&gt;")=0,"",SUMPRODUCT(((Recommendations[ImplStatus]="Implemented")+(Recommendations[ImplStatus]="Compensated"))*ISNUMBER(MATCH(Recommendations[Id],J13:AW13,0)))/COUNTIF(J13:AW13,"&lt;&gt;"))</f>
        <v>0</v>
      </c>
      <c r="J13" s="90" t="s">
        <v>92</v>
      </c>
      <c r="K13" s="90" t="s">
        <v>299</v>
      </c>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888</v>
      </c>
      <c r="B14" s="81" t="s">
        <v>912</v>
      </c>
      <c r="C14" s="83" t="s">
        <v>913</v>
      </c>
      <c r="D14" s="85" t="s">
        <v>914</v>
      </c>
      <c r="E14" s="85" t="s">
        <v>915</v>
      </c>
      <c r="F14" s="86" t="s">
        <v>894</v>
      </c>
      <c r="G14" s="86" t="s">
        <v>911</v>
      </c>
      <c r="H14" s="86">
        <v>2</v>
      </c>
      <c r="I14" s="88">
        <f>IF(COUNTIF(J14:AW14,"&lt;&gt;")=0,"",SUMPRODUCT(((Recommendations[ImplStatus]="Implemented")+(Recommendations[ImplStatus]="Compensated"))*ISNUMBER(MATCH(Recommendations[Id],J14:AW14,0)))/COUNTIF(J14:AW14,"&lt;&gt;"))</f>
        <v>0</v>
      </c>
      <c r="J14" s="90" t="s">
        <v>92</v>
      </c>
      <c r="K14" s="90" t="s">
        <v>299</v>
      </c>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888</v>
      </c>
      <c r="B15" s="81" t="s">
        <v>916</v>
      </c>
      <c r="C15" s="83" t="s">
        <v>917</v>
      </c>
      <c r="D15" s="85" t="s">
        <v>918</v>
      </c>
      <c r="E15" s="85" t="s">
        <v>919</v>
      </c>
      <c r="F15" s="86" t="s">
        <v>894</v>
      </c>
      <c r="G15" s="86" t="s">
        <v>911</v>
      </c>
      <c r="H15" s="86">
        <v>3</v>
      </c>
      <c r="I15" s="88">
        <f>IF(COUNTIF(J15:AW15,"&lt;&gt;")=0,"",SUMPRODUCT(((Recommendations[ImplStatus]="Implemented")+(Recommendations[ImplStatus]="Compensated"))*ISNUMBER(MATCH(Recommendations[Id],J15:AW15,0)))/COUNTIF(J15:AW15,"&lt;&gt;"))</f>
        <v>0</v>
      </c>
      <c r="J15" s="90" t="s">
        <v>92</v>
      </c>
      <c r="K15" s="90" t="s">
        <v>299</v>
      </c>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920</v>
      </c>
      <c r="B16" s="80">
        <v>3</v>
      </c>
      <c r="C16" s="82" t="s">
        <v>25</v>
      </c>
      <c r="D16" s="84" t="s">
        <v>921</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920</v>
      </c>
      <c r="B17" s="81" t="s">
        <v>922</v>
      </c>
      <c r="C17" s="83" t="s">
        <v>923</v>
      </c>
      <c r="D17" s="85" t="s">
        <v>924</v>
      </c>
      <c r="E17" s="85" t="s">
        <v>925</v>
      </c>
      <c r="F17" s="86" t="s">
        <v>926</v>
      </c>
      <c r="G17" s="86" t="s">
        <v>927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920</v>
      </c>
      <c r="B18" s="81" t="s">
        <v>928</v>
      </c>
      <c r="C18" s="83" t="s">
        <v>929</v>
      </c>
      <c r="D18" s="85" t="s">
        <v>930</v>
      </c>
      <c r="E18" s="85" t="s">
        <v>931</v>
      </c>
      <c r="F18" s="86" t="s">
        <v>926</v>
      </c>
      <c r="G18" s="86" t="s">
        <v>869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920</v>
      </c>
      <c r="B19" s="81" t="s">
        <v>932</v>
      </c>
      <c r="C19" s="83" t="s">
        <v>933</v>
      </c>
      <c r="D19" s="85" t="s">
        <v>934</v>
      </c>
      <c r="E19" s="85" t="s">
        <v>935</v>
      </c>
      <c r="F19" s="86" t="s">
        <v>926</v>
      </c>
      <c r="G19" s="86" t="s">
        <v>911</v>
      </c>
      <c r="H19" s="86">
        <v>1</v>
      </c>
      <c r="I19" s="88">
        <f>IF(COUNTIF(J19:AW19,"&lt;&gt;")=0,"",SUMPRODUCT(((Recommendations[ImplStatus]="Implemented")+(Recommendations[ImplStatus]="Compensated"))*ISNUMBER(MATCH(Recommendations[Id],J19:AW19,0)))/COUNTIF(J19:AW19,"&lt;&gt;"))</f>
        <v>0</v>
      </c>
      <c r="J19" s="90" t="s">
        <v>282</v>
      </c>
      <c r="K19" s="90" t="s">
        <v>287</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920</v>
      </c>
      <c r="B20" s="81" t="s">
        <v>936</v>
      </c>
      <c r="C20" s="83" t="s">
        <v>937</v>
      </c>
      <c r="D20" s="85" t="s">
        <v>938</v>
      </c>
      <c r="E20" s="85" t="s">
        <v>939</v>
      </c>
      <c r="F20" s="86" t="s">
        <v>926</v>
      </c>
      <c r="G20" s="86" t="s">
        <v>911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920</v>
      </c>
      <c r="B21" s="81" t="s">
        <v>940</v>
      </c>
      <c r="C21" s="83" t="s">
        <v>941</v>
      </c>
      <c r="D21" s="85" t="s">
        <v>942</v>
      </c>
      <c r="E21" s="85" t="s">
        <v>943</v>
      </c>
      <c r="F21" s="86" t="s">
        <v>926</v>
      </c>
      <c r="G21" s="86" t="s">
        <v>911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920</v>
      </c>
      <c r="B22" s="81" t="s">
        <v>944</v>
      </c>
      <c r="C22" s="83" t="s">
        <v>945</v>
      </c>
      <c r="D22" s="85" t="s">
        <v>946</v>
      </c>
      <c r="E22" s="85" t="s">
        <v>947</v>
      </c>
      <c r="F22" s="86" t="s">
        <v>926</v>
      </c>
      <c r="G22" s="86" t="s">
        <v>911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920</v>
      </c>
      <c r="B23" s="81" t="s">
        <v>948</v>
      </c>
      <c r="C23" s="83" t="s">
        <v>949</v>
      </c>
      <c r="D23" s="85" t="s">
        <v>950</v>
      </c>
      <c r="E23" s="85" t="s">
        <v>951</v>
      </c>
      <c r="F23" s="86" t="s">
        <v>926</v>
      </c>
      <c r="G23" s="86" t="s">
        <v>869</v>
      </c>
      <c r="H23" s="86">
        <v>2</v>
      </c>
      <c r="I23" s="88">
        <f>IF(COUNTIF(J23:AW23,"&lt;&gt;")=0,"",SUMPRODUCT(((Recommendations[ImplStatus]="Implemented")+(Recommendations[ImplStatus]="Compensated"))*ISNUMBER(MATCH(Recommendations[Id],J23:AW23,0)))/COUNTIF(J23:AW23,"&lt;&gt;"))</f>
        <v>0</v>
      </c>
      <c r="J23" s="90" t="s">
        <v>18</v>
      </c>
      <c r="K23" s="90" t="s">
        <v>30</v>
      </c>
      <c r="L23" s="90" t="s">
        <v>35</v>
      </c>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920</v>
      </c>
      <c r="B24" s="81" t="s">
        <v>952</v>
      </c>
      <c r="C24" s="83" t="s">
        <v>953</v>
      </c>
      <c r="D24" s="85" t="s">
        <v>954</v>
      </c>
      <c r="E24" s="85" t="s">
        <v>955</v>
      </c>
      <c r="F24" s="86" t="s">
        <v>926</v>
      </c>
      <c r="G24" s="86" t="s">
        <v>869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920</v>
      </c>
      <c r="B25" s="81" t="s">
        <v>956</v>
      </c>
      <c r="C25" s="83" t="s">
        <v>957</v>
      </c>
      <c r="D25" s="85" t="s">
        <v>958</v>
      </c>
      <c r="E25" s="85" t="s">
        <v>959</v>
      </c>
      <c r="F25" s="86" t="s">
        <v>926</v>
      </c>
      <c r="G25" s="86" t="s">
        <v>911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920</v>
      </c>
      <c r="B26" s="81" t="s">
        <v>960</v>
      </c>
      <c r="C26" s="83" t="s">
        <v>961</v>
      </c>
      <c r="D26" s="85" t="s">
        <v>962</v>
      </c>
      <c r="E26" s="85" t="s">
        <v>963</v>
      </c>
      <c r="F26" s="86" t="s">
        <v>926</v>
      </c>
      <c r="G26" s="86" t="s">
        <v>911</v>
      </c>
      <c r="H26" s="86">
        <v>2</v>
      </c>
      <c r="I26" s="88">
        <f>IF(COUNTIF(J26:AW26,"&lt;&gt;")=0,"",SUMPRODUCT(((Recommendations[ImplStatus]="Implemented")+(Recommendations[ImplStatus]="Compensated"))*ISNUMBER(MATCH(Recommendations[Id],J26:AW26,0)))/COUNTIF(J26:AW26,"&lt;&gt;"))</f>
        <v>0</v>
      </c>
      <c r="J26" s="90" t="s">
        <v>387</v>
      </c>
      <c r="K26" s="90" t="s">
        <v>393</v>
      </c>
      <c r="L26" s="90" t="s">
        <v>399</v>
      </c>
      <c r="M26" s="90" t="s">
        <v>427</v>
      </c>
      <c r="N26" s="90" t="s">
        <v>433</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920</v>
      </c>
      <c r="B27" s="81" t="s">
        <v>964</v>
      </c>
      <c r="C27" s="83" t="s">
        <v>965</v>
      </c>
      <c r="D27" s="85" t="s">
        <v>966</v>
      </c>
      <c r="E27" s="85" t="s">
        <v>967</v>
      </c>
      <c r="F27" s="86" t="s">
        <v>926</v>
      </c>
      <c r="G27" s="86" t="s">
        <v>911</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920</v>
      </c>
      <c r="B28" s="81" t="s">
        <v>968</v>
      </c>
      <c r="C28" s="83" t="s">
        <v>969</v>
      </c>
      <c r="D28" s="85" t="s">
        <v>970</v>
      </c>
      <c r="E28" s="85" t="s">
        <v>971</v>
      </c>
      <c r="F28" s="86" t="s">
        <v>926</v>
      </c>
      <c r="G28" s="86" t="s">
        <v>911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920</v>
      </c>
      <c r="B29" s="81" t="s">
        <v>972</v>
      </c>
      <c r="C29" s="83" t="s">
        <v>973</v>
      </c>
      <c r="D29" s="85" t="s">
        <v>974</v>
      </c>
      <c r="E29" s="85" t="s">
        <v>975</v>
      </c>
      <c r="F29" s="86" t="s">
        <v>926</v>
      </c>
      <c r="G29" s="86" t="s">
        <v>911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920</v>
      </c>
      <c r="B30" s="81" t="s">
        <v>976</v>
      </c>
      <c r="C30" s="83" t="s">
        <v>977</v>
      </c>
      <c r="D30" s="85" t="s">
        <v>978</v>
      </c>
      <c r="E30" s="85" t="s">
        <v>979</v>
      </c>
      <c r="F30" s="86" t="s">
        <v>926</v>
      </c>
      <c r="G30" s="86" t="s">
        <v>879</v>
      </c>
      <c r="H30" s="86">
        <v>3</v>
      </c>
      <c r="I30" s="88">
        <f>IF(COUNTIF(J30:AW30,"&lt;&gt;")=0,"",SUMPRODUCT(((Recommendations[ImplStatus]="Implemented")+(Recommendations[ImplStatus]="Compensated"))*ISNUMBER(MATCH(Recommendations[Id],J30:AW30,0)))/COUNTIF(J30:AW30,"&lt;&gt;"))</f>
        <v>0</v>
      </c>
      <c r="J30" s="90" t="s">
        <v>103</v>
      </c>
      <c r="K30" s="90" t="s">
        <v>309</v>
      </c>
      <c r="L30" s="90" t="s">
        <v>323</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980</v>
      </c>
      <c r="B31" s="80">
        <v>4</v>
      </c>
      <c r="C31" s="82" t="s">
        <v>25</v>
      </c>
      <c r="D31" s="84" t="s">
        <v>981</v>
      </c>
      <c r="E31" s="84" t="s">
        <v>25</v>
      </c>
      <c r="F31" s="80" t="s">
        <v>25</v>
      </c>
      <c r="G31" s="80" t="s">
        <v>25</v>
      </c>
      <c r="H31" s="80"/>
      <c r="I31" s="87">
        <f>IF(COUNTIF(J31:AW31,"&lt;&gt;")=0,"",SUMPRODUCT(((Recommendations[ImplStatus]="Implemented")+(Recommendations[ImplStatus]="Compensated"))*ISNUMBER(MATCH(Recommendations[Id],J31:AW31,0)))/COUNTIF(J31:AW31,"&lt;&gt;"))</f>
        <v>0</v>
      </c>
      <c r="J31" s="89" t="s">
        <v>282</v>
      </c>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980</v>
      </c>
      <c r="B32" s="81" t="s">
        <v>18</v>
      </c>
      <c r="C32" s="83" t="s">
        <v>982</v>
      </c>
      <c r="D32" s="85" t="s">
        <v>983</v>
      </c>
      <c r="E32" s="85" t="s">
        <v>984</v>
      </c>
      <c r="F32" s="86" t="s">
        <v>985</v>
      </c>
      <c r="G32" s="86" t="s">
        <v>927</v>
      </c>
      <c r="H32" s="86">
        <v>1</v>
      </c>
      <c r="I32" s="88">
        <f>IF(COUNTIF(J32:AW32,"&lt;&gt;")=0,"",SUMPRODUCT(((Recommendations[ImplStatus]="Implemented")+(Recommendations[ImplStatus]="Compensated"))*ISNUMBER(MATCH(Recommendations[Id],J32:AW32,0)))/COUNTIF(J32:AW32,"&lt;&gt;"))</f>
        <v>0</v>
      </c>
      <c r="J32" s="90" t="s">
        <v>98</v>
      </c>
      <c r="K32" s="90" t="s">
        <v>128</v>
      </c>
      <c r="L32" s="90" t="s">
        <v>134</v>
      </c>
      <c r="M32" s="90" t="s">
        <v>140</v>
      </c>
      <c r="N32" s="90" t="s">
        <v>156</v>
      </c>
      <c r="O32" s="90" t="s">
        <v>176</v>
      </c>
      <c r="P32" s="90" t="s">
        <v>227</v>
      </c>
      <c r="Q32" s="90" t="s">
        <v>232</v>
      </c>
      <c r="R32" s="90" t="s">
        <v>237</v>
      </c>
      <c r="S32" s="90" t="s">
        <v>242</v>
      </c>
      <c r="T32" s="90" t="s">
        <v>257</v>
      </c>
      <c r="U32" s="90" t="s">
        <v>262</v>
      </c>
      <c r="V32" s="90" t="s">
        <v>292</v>
      </c>
      <c r="W32" s="90" t="s">
        <v>303</v>
      </c>
      <c r="X32" s="90" t="s">
        <v>316</v>
      </c>
      <c r="Y32" s="90" t="s">
        <v>328</v>
      </c>
      <c r="Z32" s="90" t="s">
        <v>337</v>
      </c>
      <c r="AA32" s="90" t="s">
        <v>339</v>
      </c>
      <c r="AB32" s="90" t="s">
        <v>364</v>
      </c>
      <c r="AC32" s="90" t="s">
        <v>367</v>
      </c>
      <c r="AD32" s="90" t="s">
        <v>370</v>
      </c>
      <c r="AE32" s="90" t="s">
        <v>373</v>
      </c>
      <c r="AF32" s="90" t="s">
        <v>377</v>
      </c>
      <c r="AG32" s="90" t="s">
        <v>381</v>
      </c>
      <c r="AH32" s="90" t="s">
        <v>403</v>
      </c>
      <c r="AI32" s="90" t="s">
        <v>408</v>
      </c>
      <c r="AJ32" s="90" t="s">
        <v>412</v>
      </c>
      <c r="AK32" s="90" t="s">
        <v>417</v>
      </c>
      <c r="AL32" s="90" t="s">
        <v>464</v>
      </c>
      <c r="AM32" s="90" t="s">
        <v>470</v>
      </c>
      <c r="AN32" s="90" t="s">
        <v>476</v>
      </c>
      <c r="AO32" s="90" t="s">
        <v>482</v>
      </c>
      <c r="AP32" s="90" t="s">
        <v>498</v>
      </c>
      <c r="AQ32" s="90" t="s">
        <v>503</v>
      </c>
      <c r="AR32" s="90" t="s">
        <v>508</v>
      </c>
      <c r="AS32" s="90" t="s">
        <v>528</v>
      </c>
      <c r="AT32" s="90" t="s">
        <v>561</v>
      </c>
      <c r="AU32" s="90" t="s">
        <v>571</v>
      </c>
      <c r="AV32" s="90"/>
      <c r="AW32" s="101"/>
    </row>
    <row r="33" spans="1:49" ht="60" customHeight="1" x14ac:dyDescent="0.35">
      <c r="A33" s="98" t="s">
        <v>980</v>
      </c>
      <c r="B33" s="81" t="s">
        <v>30</v>
      </c>
      <c r="C33" s="83" t="s">
        <v>986</v>
      </c>
      <c r="D33" s="85" t="s">
        <v>987</v>
      </c>
      <c r="E33" s="85" t="s">
        <v>988</v>
      </c>
      <c r="F33" s="86" t="s">
        <v>985</v>
      </c>
      <c r="G33" s="86" t="s">
        <v>927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980</v>
      </c>
      <c r="B34" s="81" t="s">
        <v>35</v>
      </c>
      <c r="C34" s="83" t="s">
        <v>989</v>
      </c>
      <c r="D34" s="85" t="s">
        <v>990</v>
      </c>
      <c r="E34" s="85" t="s">
        <v>991</v>
      </c>
      <c r="F34" s="86" t="s">
        <v>868</v>
      </c>
      <c r="G34" s="86" t="s">
        <v>911</v>
      </c>
      <c r="H34" s="86">
        <v>1</v>
      </c>
      <c r="I34" s="88">
        <f>IF(COUNTIF(J34:AW34,"&lt;&gt;")=0,"",SUMPRODUCT(((Recommendations[ImplStatus]="Implemented")+(Recommendations[ImplStatus]="Compensated"))*ISNUMBER(MATCH(Recommendations[Id],J34:AW34,0)))/COUNTIF(J34:AW34,"&lt;&gt;"))</f>
        <v>0</v>
      </c>
      <c r="J34" s="90" t="s">
        <v>151</v>
      </c>
      <c r="K34" s="90" t="s">
        <v>166</v>
      </c>
      <c r="L34" s="90" t="s">
        <v>171</v>
      </c>
      <c r="M34" s="90" t="s">
        <v>333</v>
      </c>
      <c r="N34" s="90" t="s">
        <v>335</v>
      </c>
      <c r="O34" s="90" t="s">
        <v>513</v>
      </c>
      <c r="P34" s="90" t="s">
        <v>518</v>
      </c>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980</v>
      </c>
      <c r="B35" s="81" t="s">
        <v>40</v>
      </c>
      <c r="C35" s="83" t="s">
        <v>992</v>
      </c>
      <c r="D35" s="85" t="s">
        <v>993</v>
      </c>
      <c r="E35" s="85" t="s">
        <v>994</v>
      </c>
      <c r="F35" s="86" t="s">
        <v>868</v>
      </c>
      <c r="G35" s="86" t="s">
        <v>911</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980</v>
      </c>
      <c r="B36" s="81" t="s">
        <v>46</v>
      </c>
      <c r="C36" s="83" t="s">
        <v>995</v>
      </c>
      <c r="D36" s="85" t="s">
        <v>996</v>
      </c>
      <c r="E36" s="85" t="s">
        <v>997</v>
      </c>
      <c r="F36" s="86" t="s">
        <v>868</v>
      </c>
      <c r="G36" s="86" t="s">
        <v>911</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980</v>
      </c>
      <c r="B37" s="81" t="s">
        <v>52</v>
      </c>
      <c r="C37" s="83" t="s">
        <v>998</v>
      </c>
      <c r="D37" s="85" t="s">
        <v>999</v>
      </c>
      <c r="E37" s="85" t="s">
        <v>1000</v>
      </c>
      <c r="F37" s="86" t="s">
        <v>868</v>
      </c>
      <c r="G37" s="86" t="s">
        <v>911</v>
      </c>
      <c r="H37" s="86">
        <v>1</v>
      </c>
      <c r="I37" s="88">
        <f>IF(COUNTIF(J37:AW37,"&lt;&gt;")=0,"",SUMPRODUCT(((Recommendations[ImplStatus]="Implemented")+(Recommendations[ImplStatus]="Compensated"))*ISNUMBER(MATCH(Recommendations[Id],J37:AW37,0)))/COUNTIF(J37:AW37,"&lt;&gt;"))</f>
        <v>0</v>
      </c>
      <c r="J37" s="90" t="s">
        <v>387</v>
      </c>
      <c r="K37" s="90" t="s">
        <v>393</v>
      </c>
      <c r="L37" s="90" t="s">
        <v>399</v>
      </c>
      <c r="M37" s="90" t="s">
        <v>427</v>
      </c>
      <c r="N37" s="90" t="s">
        <v>433</v>
      </c>
      <c r="O37" s="90" t="s">
        <v>445</v>
      </c>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980</v>
      </c>
      <c r="B38" s="81" t="s">
        <v>58</v>
      </c>
      <c r="C38" s="83" t="s">
        <v>1001</v>
      </c>
      <c r="D38" s="85" t="s">
        <v>1002</v>
      </c>
      <c r="E38" s="85" t="s">
        <v>1003</v>
      </c>
      <c r="F38" s="86" t="s">
        <v>1004</v>
      </c>
      <c r="G38" s="86" t="s">
        <v>911</v>
      </c>
      <c r="H38" s="86">
        <v>1</v>
      </c>
      <c r="I38" s="88">
        <f>IF(COUNTIF(J38:AW38,"&lt;&gt;")=0,"",SUMPRODUCT(((Recommendations[ImplStatus]="Implemented")+(Recommendations[ImplStatus]="Compensated"))*ISNUMBER(MATCH(Recommendations[Id],J38:AW38,0)))/COUNTIF(J38:AW38,"&lt;&gt;"))</f>
        <v>0</v>
      </c>
      <c r="J38" s="90" t="s">
        <v>52</v>
      </c>
      <c r="K38" s="90" t="s">
        <v>75</v>
      </c>
      <c r="L38" s="90" t="s">
        <v>81</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980</v>
      </c>
      <c r="B39" s="81" t="s">
        <v>63</v>
      </c>
      <c r="C39" s="83" t="s">
        <v>1005</v>
      </c>
      <c r="D39" s="85" t="s">
        <v>1006</v>
      </c>
      <c r="E39" s="85" t="s">
        <v>1007</v>
      </c>
      <c r="F39" s="86" t="s">
        <v>868</v>
      </c>
      <c r="G39" s="86" t="s">
        <v>911</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980</v>
      </c>
      <c r="B40" s="81" t="s">
        <v>69</v>
      </c>
      <c r="C40" s="83" t="s">
        <v>1008</v>
      </c>
      <c r="D40" s="85" t="s">
        <v>1009</v>
      </c>
      <c r="E40" s="85" t="s">
        <v>1010</v>
      </c>
      <c r="F40" s="86" t="s">
        <v>868</v>
      </c>
      <c r="G40" s="86" t="s">
        <v>911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980</v>
      </c>
      <c r="B41" s="81" t="s">
        <v>75</v>
      </c>
      <c r="C41" s="83" t="s">
        <v>1011</v>
      </c>
      <c r="D41" s="85" t="s">
        <v>1012</v>
      </c>
      <c r="E41" s="85" t="s">
        <v>1013</v>
      </c>
      <c r="F41" s="86" t="s">
        <v>868</v>
      </c>
      <c r="G41" s="86" t="s">
        <v>911</v>
      </c>
      <c r="H41" s="86">
        <v>2</v>
      </c>
      <c r="I41" s="88">
        <f>IF(COUNTIF(J41:AW41,"&lt;&gt;")=0,"",SUMPRODUCT(((Recommendations[ImplStatus]="Implemented")+(Recommendations[ImplStatus]="Compensated"))*ISNUMBER(MATCH(Recommendations[Id],J41:AW41,0)))/COUNTIF(J41:AW41,"&lt;&gt;"))</f>
        <v>0</v>
      </c>
      <c r="J41" s="90" t="s">
        <v>186</v>
      </c>
      <c r="K41" s="90" t="s">
        <v>191</v>
      </c>
      <c r="L41" s="90" t="s">
        <v>342</v>
      </c>
      <c r="M41" s="90" t="s">
        <v>345</v>
      </c>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980</v>
      </c>
      <c r="B42" s="81" t="s">
        <v>81</v>
      </c>
      <c r="C42" s="83" t="s">
        <v>1014</v>
      </c>
      <c r="D42" s="85" t="s">
        <v>1015</v>
      </c>
      <c r="E42" s="85" t="s">
        <v>1016</v>
      </c>
      <c r="F42" s="86" t="s">
        <v>926</v>
      </c>
      <c r="G42" s="86" t="s">
        <v>911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980</v>
      </c>
      <c r="B43" s="81" t="s">
        <v>86</v>
      </c>
      <c r="C43" s="83" t="s">
        <v>1017</v>
      </c>
      <c r="D43" s="85" t="s">
        <v>1018</v>
      </c>
      <c r="E43" s="85" t="s">
        <v>1019</v>
      </c>
      <c r="F43" s="86" t="s">
        <v>926</v>
      </c>
      <c r="G43" s="86" t="s">
        <v>911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1020</v>
      </c>
      <c r="B44" s="80">
        <v>5</v>
      </c>
      <c r="C44" s="82" t="s">
        <v>25</v>
      </c>
      <c r="D44" s="84" t="s">
        <v>1021</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1020</v>
      </c>
      <c r="B45" s="81" t="s">
        <v>1022</v>
      </c>
      <c r="C45" s="83" t="s">
        <v>1023</v>
      </c>
      <c r="D45" s="85" t="s">
        <v>1024</v>
      </c>
      <c r="E45" s="85" t="s">
        <v>1025</v>
      </c>
      <c r="F45" s="86" t="s">
        <v>1004</v>
      </c>
      <c r="G45" s="86" t="s">
        <v>869</v>
      </c>
      <c r="H45" s="86">
        <v>1</v>
      </c>
      <c r="I45" s="88">
        <f>IF(COUNTIF(J45:AW45,"&lt;&gt;")=0,"",SUMPRODUCT(((Recommendations[ImplStatus]="Implemented")+(Recommendations[ImplStatus]="Compensated"))*ISNUMBER(MATCH(Recommendations[Id],J45:AW45,0)))/COUNTIF(J45:AW45,"&lt;&gt;"))</f>
        <v>0</v>
      </c>
      <c r="J45" s="90" t="s">
        <v>40</v>
      </c>
      <c r="K45" s="90" t="s">
        <v>566</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1020</v>
      </c>
      <c r="B46" s="81" t="s">
        <v>1026</v>
      </c>
      <c r="C46" s="83" t="s">
        <v>1027</v>
      </c>
      <c r="D46" s="85" t="s">
        <v>1028</v>
      </c>
      <c r="E46" s="85" t="s">
        <v>1029</v>
      </c>
      <c r="F46" s="86" t="s">
        <v>1004</v>
      </c>
      <c r="G46" s="86" t="s">
        <v>911</v>
      </c>
      <c r="H46" s="86">
        <v>1</v>
      </c>
      <c r="I46" s="88">
        <f>IF(COUNTIF(J46:AW46,"&lt;&gt;")=0,"",SUMPRODUCT(((Recommendations[ImplStatus]="Implemented")+(Recommendations[ImplStatus]="Compensated"))*ISNUMBER(MATCH(Recommendations[Id],J46:AW46,0)))/COUNTIF(J46:AW46,"&lt;&gt;"))</f>
        <v>0</v>
      </c>
      <c r="J46" s="90" t="s">
        <v>52</v>
      </c>
      <c r="K46" s="90" t="s">
        <v>75</v>
      </c>
      <c r="L46" s="90" t="s">
        <v>81</v>
      </c>
      <c r="M46" s="90" t="s">
        <v>86</v>
      </c>
      <c r="N46" s="90" t="s">
        <v>222</v>
      </c>
      <c r="O46" s="90" t="s">
        <v>356</v>
      </c>
      <c r="P46" s="90" t="s">
        <v>359</v>
      </c>
      <c r="Q46" s="90" t="s">
        <v>387</v>
      </c>
      <c r="R46" s="90" t="s">
        <v>393</v>
      </c>
      <c r="S46" s="90" t="s">
        <v>399</v>
      </c>
      <c r="T46" s="90" t="s">
        <v>403</v>
      </c>
      <c r="U46" s="90" t="s">
        <v>408</v>
      </c>
      <c r="V46" s="90" t="s">
        <v>452</v>
      </c>
      <c r="W46" s="90" t="s">
        <v>566</v>
      </c>
      <c r="X46" s="90" t="s">
        <v>576</v>
      </c>
      <c r="Y46" s="90" t="s">
        <v>581</v>
      </c>
      <c r="Z46" s="90" t="s">
        <v>587</v>
      </c>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1020</v>
      </c>
      <c r="B47" s="81" t="s">
        <v>1030</v>
      </c>
      <c r="C47" s="83" t="s">
        <v>1031</v>
      </c>
      <c r="D47" s="85" t="s">
        <v>1032</v>
      </c>
      <c r="E47" s="85" t="s">
        <v>1033</v>
      </c>
      <c r="F47" s="86" t="s">
        <v>1004</v>
      </c>
      <c r="G47" s="86" t="s">
        <v>911</v>
      </c>
      <c r="H47" s="86">
        <v>1</v>
      </c>
      <c r="I47" s="88">
        <f>IF(COUNTIF(J47:AW47,"&lt;&gt;")=0,"",SUMPRODUCT(((Recommendations[ImplStatus]="Implemented")+(Recommendations[ImplStatus]="Compensated"))*ISNUMBER(MATCH(Recommendations[Id],J47:AW47,0)))/COUNTIF(J47:AW47,"&lt;&gt;"))</f>
        <v>0</v>
      </c>
      <c r="J47" s="90" t="s">
        <v>58</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1020</v>
      </c>
      <c r="B48" s="81" t="s">
        <v>1034</v>
      </c>
      <c r="C48" s="83" t="s">
        <v>1035</v>
      </c>
      <c r="D48" s="85" t="s">
        <v>1036</v>
      </c>
      <c r="E48" s="85" t="s">
        <v>1037</v>
      </c>
      <c r="F48" s="86" t="s">
        <v>1004</v>
      </c>
      <c r="G48" s="86" t="s">
        <v>911</v>
      </c>
      <c r="H48" s="86">
        <v>1</v>
      </c>
      <c r="I48" s="88">
        <f>IF(COUNTIF(J48:AW48,"&lt;&gt;")=0,"",SUMPRODUCT(((Recommendations[ImplStatus]="Implemented")+(Recommendations[ImplStatus]="Compensated"))*ISNUMBER(MATCH(Recommendations[Id],J48:AW48,0)))/COUNTIF(J48:AW48,"&lt;&gt;"))</f>
        <v>0</v>
      </c>
      <c r="J48" s="90" t="s">
        <v>40</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1020</v>
      </c>
      <c r="B49" s="81" t="s">
        <v>1038</v>
      </c>
      <c r="C49" s="83" t="s">
        <v>1039</v>
      </c>
      <c r="D49" s="85" t="s">
        <v>1040</v>
      </c>
      <c r="E49" s="85" t="s">
        <v>1041</v>
      </c>
      <c r="F49" s="86" t="s">
        <v>1004</v>
      </c>
      <c r="G49" s="86" t="s">
        <v>869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1020</v>
      </c>
      <c r="B50" s="81" t="s">
        <v>1042</v>
      </c>
      <c r="C50" s="83" t="s">
        <v>1043</v>
      </c>
      <c r="D50" s="85" t="s">
        <v>1044</v>
      </c>
      <c r="E50" s="85" t="s">
        <v>1045</v>
      </c>
      <c r="F50" s="86" t="s">
        <v>1004</v>
      </c>
      <c r="G50" s="86" t="s">
        <v>927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1046</v>
      </c>
      <c r="B51" s="80">
        <v>6</v>
      </c>
      <c r="C51" s="82" t="s">
        <v>25</v>
      </c>
      <c r="D51" s="84" t="s">
        <v>1047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1046</v>
      </c>
      <c r="B52" s="81" t="s">
        <v>581</v>
      </c>
      <c r="C52" s="83" t="s">
        <v>1048</v>
      </c>
      <c r="D52" s="85" t="s">
        <v>1049</v>
      </c>
      <c r="E52" s="85" t="s">
        <v>1050</v>
      </c>
      <c r="F52" s="86" t="s">
        <v>985</v>
      </c>
      <c r="G52" s="86" t="s">
        <v>927</v>
      </c>
      <c r="H52" s="86">
        <v>1</v>
      </c>
      <c r="I52" s="88">
        <f>IF(COUNTIF(J52:AW52,"&lt;&gt;")=0,"",SUMPRODUCT(((Recommendations[ImplStatus]="Implemented")+(Recommendations[ImplStatus]="Compensated"))*ISNUMBER(MATCH(Recommendations[Id],J52:AW52,0)))/COUNTIF(J52:AW52,"&lt;&gt;"))</f>
        <v>0</v>
      </c>
      <c r="J52" s="90" t="s">
        <v>30</v>
      </c>
      <c r="K52" s="90" t="s">
        <v>35</v>
      </c>
      <c r="L52" s="90" t="s">
        <v>145</v>
      </c>
      <c r="M52" s="90" t="s">
        <v>320</v>
      </c>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1046</v>
      </c>
      <c r="B53" s="81" t="s">
        <v>587</v>
      </c>
      <c r="C53" s="83" t="s">
        <v>1051</v>
      </c>
      <c r="D53" s="85" t="s">
        <v>1052</v>
      </c>
      <c r="E53" s="85" t="s">
        <v>1053</v>
      </c>
      <c r="F53" s="86" t="s">
        <v>985</v>
      </c>
      <c r="G53" s="86" t="s">
        <v>927</v>
      </c>
      <c r="H53" s="86">
        <v>1</v>
      </c>
      <c r="I53" s="88">
        <f>IF(COUNTIF(J53:AW53,"&lt;&gt;")=0,"",SUMPRODUCT(((Recommendations[ImplStatus]="Implemented")+(Recommendations[ImplStatus]="Compensated"))*ISNUMBER(MATCH(Recommendations[Id],J53:AW53,0)))/COUNTIF(J53:AW53,"&lt;&gt;"))</f>
        <v>0</v>
      </c>
      <c r="J53" s="90" t="s">
        <v>18</v>
      </c>
      <c r="K53" s="90" t="s">
        <v>30</v>
      </c>
      <c r="L53" s="90" t="s">
        <v>35</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1046</v>
      </c>
      <c r="B54" s="81" t="s">
        <v>1054</v>
      </c>
      <c r="C54" s="83" t="s">
        <v>1055</v>
      </c>
      <c r="D54" s="85" t="s">
        <v>1056</v>
      </c>
      <c r="E54" s="85" t="s">
        <v>1057</v>
      </c>
      <c r="F54" s="86" t="s">
        <v>1004</v>
      </c>
      <c r="G54" s="86" t="s">
        <v>911</v>
      </c>
      <c r="H54" s="86">
        <v>1</v>
      </c>
      <c r="I54" s="88">
        <f>IF(COUNTIF(J54:AW54,"&lt;&gt;")=0,"",SUMPRODUCT(((Recommendations[ImplStatus]="Implemented")+(Recommendations[ImplStatus]="Compensated"))*ISNUMBER(MATCH(Recommendations[Id],J54:AW54,0)))/COUNTIF(J54:AW54,"&lt;&gt;"))</f>
        <v>0</v>
      </c>
      <c r="J54" s="90" t="s">
        <v>86</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1046</v>
      </c>
      <c r="B55" s="81" t="s">
        <v>1058</v>
      </c>
      <c r="C55" s="83" t="s">
        <v>1059</v>
      </c>
      <c r="D55" s="85" t="s">
        <v>1060</v>
      </c>
      <c r="E55" s="85" t="s">
        <v>1061</v>
      </c>
      <c r="F55" s="86" t="s">
        <v>1004</v>
      </c>
      <c r="G55" s="86" t="s">
        <v>911</v>
      </c>
      <c r="H55" s="86">
        <v>1</v>
      </c>
      <c r="I55" s="88">
        <f>IF(COUNTIF(J55:AW55,"&lt;&gt;")=0,"",SUMPRODUCT(((Recommendations[ImplStatus]="Implemented")+(Recommendations[ImplStatus]="Compensated"))*ISNUMBER(MATCH(Recommendations[Id],J55:AW55,0)))/COUNTIF(J55:AW55,"&lt;&gt;"))</f>
        <v>0</v>
      </c>
      <c r="J55" s="90" t="s">
        <v>86</v>
      </c>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1046</v>
      </c>
      <c r="B56" s="81" t="s">
        <v>1062</v>
      </c>
      <c r="C56" s="83" t="s">
        <v>1063</v>
      </c>
      <c r="D56" s="85" t="s">
        <v>1064</v>
      </c>
      <c r="E56" s="85" t="s">
        <v>1065</v>
      </c>
      <c r="F56" s="86" t="s">
        <v>1004</v>
      </c>
      <c r="G56" s="86" t="s">
        <v>911</v>
      </c>
      <c r="H56" s="86">
        <v>1</v>
      </c>
      <c r="I56" s="88">
        <f>IF(COUNTIF(J56:AW56,"&lt;&gt;")=0,"",SUMPRODUCT(((Recommendations[ImplStatus]="Implemented")+(Recommendations[ImplStatus]="Compensated"))*ISNUMBER(MATCH(Recommendations[Id],J56:AW56,0)))/COUNTIF(J56:AW56,"&lt;&gt;"))</f>
        <v>0</v>
      </c>
      <c r="J56" s="90" t="s">
        <v>86</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1046</v>
      </c>
      <c r="B57" s="81" t="s">
        <v>1066</v>
      </c>
      <c r="C57" s="83" t="s">
        <v>1067</v>
      </c>
      <c r="D57" s="85" t="s">
        <v>1068</v>
      </c>
      <c r="E57" s="85" t="s">
        <v>1069</v>
      </c>
      <c r="F57" s="86" t="s">
        <v>894</v>
      </c>
      <c r="G57" s="86" t="s">
        <v>869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1046</v>
      </c>
      <c r="B58" s="81" t="s">
        <v>1070</v>
      </c>
      <c r="C58" s="83" t="s">
        <v>1071</v>
      </c>
      <c r="D58" s="85" t="s">
        <v>1072</v>
      </c>
      <c r="E58" s="85" t="s">
        <v>1073</v>
      </c>
      <c r="F58" s="86" t="s">
        <v>1004</v>
      </c>
      <c r="G58" s="86" t="s">
        <v>911</v>
      </c>
      <c r="H58" s="86">
        <v>2</v>
      </c>
      <c r="I58" s="88">
        <f>IF(COUNTIF(J58:AW58,"&lt;&gt;")=0,"",SUMPRODUCT(((Recommendations[ImplStatus]="Implemented")+(Recommendations[ImplStatus]="Compensated"))*ISNUMBER(MATCH(Recommendations[Id],J58:AW58,0)))/COUNTIF(J58:AW58,"&lt;&gt;"))</f>
        <v>0</v>
      </c>
      <c r="J58" s="90" t="s">
        <v>18</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1046</v>
      </c>
      <c r="B59" s="81" t="s">
        <v>1074</v>
      </c>
      <c r="C59" s="83" t="s">
        <v>1075</v>
      </c>
      <c r="D59" s="85" t="s">
        <v>1076</v>
      </c>
      <c r="E59" s="85" t="s">
        <v>1077</v>
      </c>
      <c r="F59" s="86" t="s">
        <v>1004</v>
      </c>
      <c r="G59" s="86" t="s">
        <v>927</v>
      </c>
      <c r="H59" s="86">
        <v>3</v>
      </c>
      <c r="I59" s="88">
        <f>IF(COUNTIF(J59:AW59,"&lt;&gt;")=0,"",SUMPRODUCT(((Recommendations[ImplStatus]="Implemented")+(Recommendations[ImplStatus]="Compensated"))*ISNUMBER(MATCH(Recommendations[Id],J59:AW59,0)))/COUNTIF(J59:AW59,"&lt;&gt;"))</f>
        <v>0</v>
      </c>
      <c r="J59" s="90" t="s">
        <v>18</v>
      </c>
      <c r="K59" s="90" t="s">
        <v>30</v>
      </c>
      <c r="L59" s="90" t="s">
        <v>35</v>
      </c>
      <c r="M59" s="90" t="s">
        <v>40</v>
      </c>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1078</v>
      </c>
      <c r="B60" s="80">
        <v>7</v>
      </c>
      <c r="C60" s="82" t="s">
        <v>25</v>
      </c>
      <c r="D60" s="84" t="s">
        <v>1079</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1078</v>
      </c>
      <c r="B61" s="81" t="s">
        <v>1080</v>
      </c>
      <c r="C61" s="83" t="s">
        <v>1081</v>
      </c>
      <c r="D61" s="85" t="s">
        <v>1082</v>
      </c>
      <c r="E61" s="85" t="s">
        <v>1083</v>
      </c>
      <c r="F61" s="86" t="s">
        <v>985</v>
      </c>
      <c r="G61" s="86" t="s">
        <v>927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1078</v>
      </c>
      <c r="B62" s="81" t="s">
        <v>1084</v>
      </c>
      <c r="C62" s="83" t="s">
        <v>1085</v>
      </c>
      <c r="D62" s="85" t="s">
        <v>1086</v>
      </c>
      <c r="E62" s="85" t="s">
        <v>1087</v>
      </c>
      <c r="F62" s="86" t="s">
        <v>985</v>
      </c>
      <c r="G62" s="86" t="s">
        <v>927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1078</v>
      </c>
      <c r="B63" s="81" t="s">
        <v>1088</v>
      </c>
      <c r="C63" s="83" t="s">
        <v>1089</v>
      </c>
      <c r="D63" s="85" t="s">
        <v>1090</v>
      </c>
      <c r="E63" s="85" t="s">
        <v>1091</v>
      </c>
      <c r="F63" s="86" t="s">
        <v>894</v>
      </c>
      <c r="G63" s="86" t="s">
        <v>911</v>
      </c>
      <c r="H63" s="86">
        <v>1</v>
      </c>
      <c r="I63" s="88">
        <f>IF(COUNTIF(J63:AW63,"&lt;&gt;")=0,"",SUMPRODUCT(((Recommendations[ImplStatus]="Implemented")+(Recommendations[ImplStatus]="Compensated"))*ISNUMBER(MATCH(Recommendations[Id],J63:AW63,0)))/COUNTIF(J63:AW63,"&lt;&gt;"))</f>
        <v>0</v>
      </c>
      <c r="J63" s="90" t="s">
        <v>534</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1078</v>
      </c>
      <c r="B64" s="81" t="s">
        <v>1092</v>
      </c>
      <c r="C64" s="83" t="s">
        <v>1093</v>
      </c>
      <c r="D64" s="85" t="s">
        <v>1094</v>
      </c>
      <c r="E64" s="85" t="s">
        <v>1095</v>
      </c>
      <c r="F64" s="86" t="s">
        <v>894</v>
      </c>
      <c r="G64" s="86" t="s">
        <v>911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1078</v>
      </c>
      <c r="B65" s="81" t="s">
        <v>1096</v>
      </c>
      <c r="C65" s="83" t="s">
        <v>1097</v>
      </c>
      <c r="D65" s="85" t="s">
        <v>1098</v>
      </c>
      <c r="E65" s="85" t="s">
        <v>1099</v>
      </c>
      <c r="F65" s="86" t="s">
        <v>894</v>
      </c>
      <c r="G65" s="86" t="s">
        <v>869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1078</v>
      </c>
      <c r="B66" s="81" t="s">
        <v>1100</v>
      </c>
      <c r="C66" s="83" t="s">
        <v>1101</v>
      </c>
      <c r="D66" s="85" t="s">
        <v>1102</v>
      </c>
      <c r="E66" s="85" t="s">
        <v>1103</v>
      </c>
      <c r="F66" s="86" t="s">
        <v>894</v>
      </c>
      <c r="G66" s="86" t="s">
        <v>869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1078</v>
      </c>
      <c r="B67" s="81" t="s">
        <v>1104</v>
      </c>
      <c r="C67" s="83" t="s">
        <v>1105</v>
      </c>
      <c r="D67" s="85" t="s">
        <v>1106</v>
      </c>
      <c r="E67" s="85" t="s">
        <v>1107</v>
      </c>
      <c r="F67" s="86" t="s">
        <v>894</v>
      </c>
      <c r="G67" s="86" t="s">
        <v>874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1108</v>
      </c>
      <c r="B68" s="80">
        <v>8</v>
      </c>
      <c r="C68" s="82" t="s">
        <v>25</v>
      </c>
      <c r="D68" s="84" t="s">
        <v>1109</v>
      </c>
      <c r="E68" s="84" t="s">
        <v>25</v>
      </c>
      <c r="F68" s="80" t="s">
        <v>25</v>
      </c>
      <c r="G68" s="80" t="s">
        <v>25</v>
      </c>
      <c r="H68" s="80"/>
      <c r="I68" s="87">
        <f>IF(COUNTIF(J68:AW68,"&lt;&gt;")=0,"",SUMPRODUCT(((Recommendations[ImplStatus]="Implemented")+(Recommendations[ImplStatus]="Compensated"))*ISNUMBER(MATCH(Recommendations[Id],J68:AW68,0)))/COUNTIF(J68:AW68,"&lt;&gt;"))</f>
        <v>0</v>
      </c>
      <c r="J68" s="89" t="s">
        <v>108</v>
      </c>
      <c r="K68" s="89" t="s">
        <v>311</v>
      </c>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1108</v>
      </c>
      <c r="B69" s="81" t="s">
        <v>1110</v>
      </c>
      <c r="C69" s="83" t="s">
        <v>1111</v>
      </c>
      <c r="D69" s="85" t="s">
        <v>1112</v>
      </c>
      <c r="E69" s="85" t="s">
        <v>1113</v>
      </c>
      <c r="F69" s="86" t="s">
        <v>985</v>
      </c>
      <c r="G69" s="86" t="s">
        <v>927</v>
      </c>
      <c r="H69" s="86">
        <v>1</v>
      </c>
      <c r="I69" s="88">
        <f>IF(COUNTIF(J69:AW69,"&lt;&gt;")=0,"",SUMPRODUCT(((Recommendations[ImplStatus]="Implemented")+(Recommendations[ImplStatus]="Compensated"))*ISNUMBER(MATCH(Recommendations[Id],J69:AW69,0)))/COUNTIF(J69:AW69,"&lt;&gt;"))</f>
        <v>0</v>
      </c>
      <c r="J69" s="90" t="s">
        <v>108</v>
      </c>
      <c r="K69" s="90" t="s">
        <v>113</v>
      </c>
      <c r="L69" s="90" t="s">
        <v>311</v>
      </c>
      <c r="M69" s="90" t="s">
        <v>313</v>
      </c>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1108</v>
      </c>
      <c r="B70" s="81" t="s">
        <v>1114</v>
      </c>
      <c r="C70" s="83" t="s">
        <v>1115</v>
      </c>
      <c r="D70" s="85" t="s">
        <v>1116</v>
      </c>
      <c r="E70" s="85" t="s">
        <v>1117</v>
      </c>
      <c r="F70" s="86" t="s">
        <v>926</v>
      </c>
      <c r="G70" s="86" t="s">
        <v>879</v>
      </c>
      <c r="H70" s="86">
        <v>1</v>
      </c>
      <c r="I70" s="88">
        <f>IF(COUNTIF(J70:AW70,"&lt;&gt;")=0,"",SUMPRODUCT(((Recommendations[ImplStatus]="Implemented")+(Recommendations[ImplStatus]="Compensated"))*ISNUMBER(MATCH(Recommendations[Id],J70:AW70,0)))/COUNTIF(J70:AW70,"&lt;&gt;"))</f>
        <v>0</v>
      </c>
      <c r="J70" s="90" t="s">
        <v>46</v>
      </c>
      <c r="K70" s="90" t="s">
        <v>103</v>
      </c>
      <c r="L70" s="90" t="s">
        <v>118</v>
      </c>
      <c r="M70" s="90" t="s">
        <v>123</v>
      </c>
      <c r="N70" s="90" t="s">
        <v>309</v>
      </c>
      <c r="O70" s="90" t="s">
        <v>323</v>
      </c>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1108</v>
      </c>
      <c r="B71" s="81" t="s">
        <v>1118</v>
      </c>
      <c r="C71" s="83" t="s">
        <v>1119</v>
      </c>
      <c r="D71" s="85" t="s">
        <v>1120</v>
      </c>
      <c r="E71" s="85" t="s">
        <v>1121</v>
      </c>
      <c r="F71" s="86" t="s">
        <v>926</v>
      </c>
      <c r="G71" s="86" t="s">
        <v>911</v>
      </c>
      <c r="H71" s="86">
        <v>1</v>
      </c>
      <c r="I71" s="88">
        <f>IF(COUNTIF(J71:AW71,"&lt;&gt;")=0,"",SUMPRODUCT(((Recommendations[ImplStatus]="Implemented")+(Recommendations[ImplStatus]="Compensated"))*ISNUMBER(MATCH(Recommendations[Id],J71:AW71,0)))/COUNTIF(J71:AW71,"&lt;&gt;"))</f>
        <v>0</v>
      </c>
      <c r="J71" s="90" t="s">
        <v>108</v>
      </c>
      <c r="K71" s="90" t="s">
        <v>113</v>
      </c>
      <c r="L71" s="90" t="s">
        <v>311</v>
      </c>
      <c r="M71" s="90" t="s">
        <v>313</v>
      </c>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1108</v>
      </c>
      <c r="B72" s="81" t="s">
        <v>1122</v>
      </c>
      <c r="C72" s="83" t="s">
        <v>1123</v>
      </c>
      <c r="D72" s="85" t="s">
        <v>1124</v>
      </c>
      <c r="E72" s="85" t="s">
        <v>1125</v>
      </c>
      <c r="F72" s="86" t="s">
        <v>1126</v>
      </c>
      <c r="G72" s="86" t="s">
        <v>911</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1108</v>
      </c>
      <c r="B73" s="81" t="s">
        <v>1127</v>
      </c>
      <c r="C73" s="83" t="s">
        <v>1128</v>
      </c>
      <c r="D73" s="85" t="s">
        <v>1129</v>
      </c>
      <c r="E73" s="85" t="s">
        <v>1130</v>
      </c>
      <c r="F73" s="86" t="s">
        <v>926</v>
      </c>
      <c r="G73" s="86" t="s">
        <v>879</v>
      </c>
      <c r="H73" s="86">
        <v>2</v>
      </c>
      <c r="I73" s="88">
        <f>IF(COUNTIF(J73:AW73,"&lt;&gt;")=0,"",SUMPRODUCT(((Recommendations[ImplStatus]="Implemented")+(Recommendations[ImplStatus]="Compensated"))*ISNUMBER(MATCH(Recommendations[Id],J73:AW73,0)))/COUNTIF(J73:AW73,"&lt;&gt;"))</f>
        <v>0</v>
      </c>
      <c r="J73" s="90" t="s">
        <v>46</v>
      </c>
      <c r="K73" s="90" t="s">
        <v>103</v>
      </c>
      <c r="L73" s="90" t="s">
        <v>118</v>
      </c>
      <c r="M73" s="90" t="s">
        <v>123</v>
      </c>
      <c r="N73" s="90" t="s">
        <v>309</v>
      </c>
      <c r="O73" s="90" t="s">
        <v>323</v>
      </c>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1108</v>
      </c>
      <c r="B74" s="81" t="s">
        <v>1131</v>
      </c>
      <c r="C74" s="83" t="s">
        <v>1132</v>
      </c>
      <c r="D74" s="85" t="s">
        <v>1133</v>
      </c>
      <c r="E74" s="85" t="s">
        <v>1134</v>
      </c>
      <c r="F74" s="86" t="s">
        <v>926</v>
      </c>
      <c r="G74" s="86" t="s">
        <v>879</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1108</v>
      </c>
      <c r="B75" s="81" t="s">
        <v>1135</v>
      </c>
      <c r="C75" s="83" t="s">
        <v>1136</v>
      </c>
      <c r="D75" s="85" t="s">
        <v>1137</v>
      </c>
      <c r="E75" s="85" t="s">
        <v>1138</v>
      </c>
      <c r="F75" s="86" t="s">
        <v>926</v>
      </c>
      <c r="G75" s="86" t="s">
        <v>879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1108</v>
      </c>
      <c r="B76" s="81" t="s">
        <v>1139</v>
      </c>
      <c r="C76" s="83" t="s">
        <v>1140</v>
      </c>
      <c r="D76" s="85" t="s">
        <v>1141</v>
      </c>
      <c r="E76" s="85" t="s">
        <v>1142</v>
      </c>
      <c r="F76" s="86" t="s">
        <v>926</v>
      </c>
      <c r="G76" s="86" t="s">
        <v>879</v>
      </c>
      <c r="H76" s="86">
        <v>2</v>
      </c>
      <c r="I76" s="88">
        <f>IF(COUNTIF(J76:AW76,"&lt;&gt;")=0,"",SUMPRODUCT(((Recommendations[ImplStatus]="Implemented")+(Recommendations[ImplStatus]="Compensated"))*ISNUMBER(MATCH(Recommendations[Id],J76:AW76,0)))/COUNTIF(J76:AW76,"&lt;&gt;"))</f>
        <v>0</v>
      </c>
      <c r="J76" s="90" t="s">
        <v>46</v>
      </c>
      <c r="K76" s="90" t="s">
        <v>69</v>
      </c>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1108</v>
      </c>
      <c r="B77" s="81" t="s">
        <v>1143</v>
      </c>
      <c r="C77" s="83" t="s">
        <v>1144</v>
      </c>
      <c r="D77" s="85" t="s">
        <v>1145</v>
      </c>
      <c r="E77" s="85" t="s">
        <v>1146</v>
      </c>
      <c r="F77" s="86" t="s">
        <v>926</v>
      </c>
      <c r="G77" s="86" t="s">
        <v>879</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1108</v>
      </c>
      <c r="B78" s="81" t="s">
        <v>1147</v>
      </c>
      <c r="C78" s="83" t="s">
        <v>1148</v>
      </c>
      <c r="D78" s="85" t="s">
        <v>1149</v>
      </c>
      <c r="E78" s="85" t="s">
        <v>1150</v>
      </c>
      <c r="F78" s="86" t="s">
        <v>926</v>
      </c>
      <c r="G78" s="86" t="s">
        <v>911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1108</v>
      </c>
      <c r="B79" s="81" t="s">
        <v>1151</v>
      </c>
      <c r="C79" s="83" t="s">
        <v>1152</v>
      </c>
      <c r="D79" s="85" t="s">
        <v>1153</v>
      </c>
      <c r="E79" s="85" t="s">
        <v>1154</v>
      </c>
      <c r="F79" s="86" t="s">
        <v>926</v>
      </c>
      <c r="G79" s="86" t="s">
        <v>879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1108</v>
      </c>
      <c r="B80" s="81" t="s">
        <v>1155</v>
      </c>
      <c r="C80" s="83" t="s">
        <v>1156</v>
      </c>
      <c r="D80" s="85" t="s">
        <v>1157</v>
      </c>
      <c r="E80" s="85" t="s">
        <v>1158</v>
      </c>
      <c r="F80" s="86" t="s">
        <v>926</v>
      </c>
      <c r="G80" s="86" t="s">
        <v>879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1159</v>
      </c>
      <c r="B81" s="80">
        <v>9</v>
      </c>
      <c r="C81" s="82" t="s">
        <v>25</v>
      </c>
      <c r="D81" s="84" t="s">
        <v>1160</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1159</v>
      </c>
      <c r="B82" s="81" t="s">
        <v>1161</v>
      </c>
      <c r="C82" s="83" t="s">
        <v>1162</v>
      </c>
      <c r="D82" s="85" t="s">
        <v>1163</v>
      </c>
      <c r="E82" s="85" t="s">
        <v>1164</v>
      </c>
      <c r="F82" s="86" t="s">
        <v>894</v>
      </c>
      <c r="G82" s="86" t="s">
        <v>911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1159</v>
      </c>
      <c r="B83" s="81" t="s">
        <v>1165</v>
      </c>
      <c r="C83" s="83" t="s">
        <v>1166</v>
      </c>
      <c r="D83" s="85" t="s">
        <v>1167</v>
      </c>
      <c r="E83" s="85" t="s">
        <v>1168</v>
      </c>
      <c r="F83" s="86" t="s">
        <v>868</v>
      </c>
      <c r="G83" s="86" t="s">
        <v>911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1159</v>
      </c>
      <c r="B84" s="81" t="s">
        <v>1169</v>
      </c>
      <c r="C84" s="83" t="s">
        <v>1170</v>
      </c>
      <c r="D84" s="85" t="s">
        <v>1171</v>
      </c>
      <c r="E84" s="85" t="s">
        <v>1172</v>
      </c>
      <c r="F84" s="86" t="s">
        <v>1126</v>
      </c>
      <c r="G84" s="86" t="s">
        <v>911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1159</v>
      </c>
      <c r="B85" s="81" t="s">
        <v>1173</v>
      </c>
      <c r="C85" s="83" t="s">
        <v>1174</v>
      </c>
      <c r="D85" s="85" t="s">
        <v>1175</v>
      </c>
      <c r="E85" s="85" t="s">
        <v>1176</v>
      </c>
      <c r="F85" s="86" t="s">
        <v>894</v>
      </c>
      <c r="G85" s="86" t="s">
        <v>911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1159</v>
      </c>
      <c r="B86" s="81" t="s">
        <v>1177</v>
      </c>
      <c r="C86" s="83" t="s">
        <v>1178</v>
      </c>
      <c r="D86" s="85" t="s">
        <v>1179</v>
      </c>
      <c r="E86" s="85" t="s">
        <v>1180</v>
      </c>
      <c r="F86" s="86" t="s">
        <v>1126</v>
      </c>
      <c r="G86" s="86" t="s">
        <v>911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1159</v>
      </c>
      <c r="B87" s="81" t="s">
        <v>1181</v>
      </c>
      <c r="C87" s="83" t="s">
        <v>1182</v>
      </c>
      <c r="D87" s="85" t="s">
        <v>1183</v>
      </c>
      <c r="E87" s="85" t="s">
        <v>1184</v>
      </c>
      <c r="F87" s="86" t="s">
        <v>1126</v>
      </c>
      <c r="G87" s="86" t="s">
        <v>911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1159</v>
      </c>
      <c r="B88" s="81" t="s">
        <v>1185</v>
      </c>
      <c r="C88" s="83" t="s">
        <v>1186</v>
      </c>
      <c r="D88" s="85" t="s">
        <v>1187</v>
      </c>
      <c r="E88" s="85" t="s">
        <v>1188</v>
      </c>
      <c r="F88" s="86" t="s">
        <v>1126</v>
      </c>
      <c r="G88" s="86" t="s">
        <v>911</v>
      </c>
      <c r="H88" s="86">
        <v>3</v>
      </c>
      <c r="I88" s="88">
        <f>IF(COUNTIF(J88:AW88,"&lt;&gt;")=0,"",SUMPRODUCT(((Recommendations[ImplStatus]="Implemented")+(Recommendations[ImplStatus]="Compensated"))*ISNUMBER(MATCH(Recommendations[Id],J88:AW88,0)))/COUNTIF(J88:AW88,"&lt;&gt;"))</f>
        <v>0</v>
      </c>
      <c r="J88" s="90" t="s">
        <v>439</v>
      </c>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1189</v>
      </c>
      <c r="B89" s="80">
        <v>10</v>
      </c>
      <c r="C89" s="82" t="s">
        <v>25</v>
      </c>
      <c r="D89" s="84" t="s">
        <v>1190</v>
      </c>
      <c r="E89" s="84" t="s">
        <v>25</v>
      </c>
      <c r="F89" s="80" t="s">
        <v>25</v>
      </c>
      <c r="G89" s="80" t="s">
        <v>25</v>
      </c>
      <c r="H89" s="80"/>
      <c r="I89" s="87">
        <f>IF(COUNTIF(J89:AW89,"&lt;&gt;")=0,"",SUMPRODUCT(((Recommendations[ImplStatus]="Implemented")+(Recommendations[ImplStatus]="Compensated"))*ISNUMBER(MATCH(Recommendations[Id],J89:AW89,0)))/COUNTIF(J89:AW89,"&lt;&gt;"))</f>
        <v>0</v>
      </c>
      <c r="J89" s="89" t="s">
        <v>161</v>
      </c>
      <c r="K89" s="89" t="s">
        <v>247</v>
      </c>
      <c r="L89" s="89" t="s">
        <v>252</v>
      </c>
      <c r="M89" s="89" t="s">
        <v>330</v>
      </c>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1189</v>
      </c>
      <c r="B90" s="81" t="s">
        <v>1191</v>
      </c>
      <c r="C90" s="83" t="s">
        <v>1192</v>
      </c>
      <c r="D90" s="85" t="s">
        <v>1193</v>
      </c>
      <c r="E90" s="85" t="s">
        <v>1194</v>
      </c>
      <c r="F90" s="86" t="s">
        <v>868</v>
      </c>
      <c r="G90" s="86" t="s">
        <v>879</v>
      </c>
      <c r="H90" s="86">
        <v>1</v>
      </c>
      <c r="I90" s="88">
        <f>IF(COUNTIF(J90:AW90,"&lt;&gt;")=0,"",SUMPRODUCT(((Recommendations[ImplStatus]="Implemented")+(Recommendations[ImplStatus]="Compensated"))*ISNUMBER(MATCH(Recommendations[Id],J90:AW90,0)))/COUNTIF(J90:AW90,"&lt;&gt;"))</f>
        <v>0</v>
      </c>
      <c r="J90" s="90" t="s">
        <v>487</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1189</v>
      </c>
      <c r="B91" s="81" t="s">
        <v>1195</v>
      </c>
      <c r="C91" s="83" t="s">
        <v>1196</v>
      </c>
      <c r="D91" s="85" t="s">
        <v>1197</v>
      </c>
      <c r="E91" s="85" t="s">
        <v>1198</v>
      </c>
      <c r="F91" s="86" t="s">
        <v>868</v>
      </c>
      <c r="G91" s="86" t="s">
        <v>911</v>
      </c>
      <c r="H91" s="86">
        <v>1</v>
      </c>
      <c r="I91" s="88">
        <f>IF(COUNTIF(J91:AW91,"&lt;&gt;")=0,"",SUMPRODUCT(((Recommendations[ImplStatus]="Implemented")+(Recommendations[ImplStatus]="Compensated"))*ISNUMBER(MATCH(Recommendations[Id],J91:AW91,0)))/COUNTIF(J91:AW91,"&lt;&gt;"))</f>
        <v>0</v>
      </c>
      <c r="J91" s="90" t="s">
        <v>247</v>
      </c>
      <c r="K91" s="90" t="s">
        <v>252</v>
      </c>
      <c r="L91" s="90" t="s">
        <v>487</v>
      </c>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1189</v>
      </c>
      <c r="B92" s="81" t="s">
        <v>1199</v>
      </c>
      <c r="C92" s="83" t="s">
        <v>1200</v>
      </c>
      <c r="D92" s="85" t="s">
        <v>1201</v>
      </c>
      <c r="E92" s="85" t="s">
        <v>1202</v>
      </c>
      <c r="F92" s="86" t="s">
        <v>868</v>
      </c>
      <c r="G92" s="86" t="s">
        <v>911</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1189</v>
      </c>
      <c r="B93" s="81" t="s">
        <v>1203</v>
      </c>
      <c r="C93" s="83" t="s">
        <v>1204</v>
      </c>
      <c r="D93" s="85" t="s">
        <v>1205</v>
      </c>
      <c r="E93" s="85" t="s">
        <v>1206</v>
      </c>
      <c r="F93" s="86" t="s">
        <v>868</v>
      </c>
      <c r="G93" s="86" t="s">
        <v>879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1189</v>
      </c>
      <c r="B94" s="81" t="s">
        <v>1207</v>
      </c>
      <c r="C94" s="83" t="s">
        <v>1208</v>
      </c>
      <c r="D94" s="85" t="s">
        <v>1209</v>
      </c>
      <c r="E94" s="85" t="s">
        <v>1210</v>
      </c>
      <c r="F94" s="86" t="s">
        <v>868</v>
      </c>
      <c r="G94" s="86" t="s">
        <v>911</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1189</v>
      </c>
      <c r="B95" s="81" t="s">
        <v>1211</v>
      </c>
      <c r="C95" s="83" t="s">
        <v>1212</v>
      </c>
      <c r="D95" s="85" t="s">
        <v>1213</v>
      </c>
      <c r="E95" s="85" t="s">
        <v>1214</v>
      </c>
      <c r="F95" s="86" t="s">
        <v>868</v>
      </c>
      <c r="G95" s="86" t="s">
        <v>911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1189</v>
      </c>
      <c r="B96" s="81" t="s">
        <v>1215</v>
      </c>
      <c r="C96" s="83" t="s">
        <v>1216</v>
      </c>
      <c r="D96" s="85" t="s">
        <v>1217</v>
      </c>
      <c r="E96" s="85" t="s">
        <v>1218</v>
      </c>
      <c r="F96" s="86" t="s">
        <v>868</v>
      </c>
      <c r="G96" s="86" t="s">
        <v>879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1219</v>
      </c>
      <c r="B97" s="80">
        <v>11</v>
      </c>
      <c r="C97" s="82" t="s">
        <v>25</v>
      </c>
      <c r="D97" s="84" t="s">
        <v>1220</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1219</v>
      </c>
      <c r="B98" s="81" t="s">
        <v>1221</v>
      </c>
      <c r="C98" s="83" t="s">
        <v>1222</v>
      </c>
      <c r="D98" s="85" t="s">
        <v>1223</v>
      </c>
      <c r="E98" s="85" t="s">
        <v>1224</v>
      </c>
      <c r="F98" s="86" t="s">
        <v>985</v>
      </c>
      <c r="G98" s="86" t="s">
        <v>927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1219</v>
      </c>
      <c r="B99" s="81" t="s">
        <v>1225</v>
      </c>
      <c r="C99" s="83" t="s">
        <v>1226</v>
      </c>
      <c r="D99" s="85" t="s">
        <v>1227</v>
      </c>
      <c r="E99" s="85" t="s">
        <v>1228</v>
      </c>
      <c r="F99" s="86" t="s">
        <v>926</v>
      </c>
      <c r="G99" s="86" t="s">
        <v>1229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1219</v>
      </c>
      <c r="B100" s="81" t="s">
        <v>1230</v>
      </c>
      <c r="C100" s="83" t="s">
        <v>1231</v>
      </c>
      <c r="D100" s="85" t="s">
        <v>1232</v>
      </c>
      <c r="E100" s="85" t="s">
        <v>1233</v>
      </c>
      <c r="F100" s="86" t="s">
        <v>926</v>
      </c>
      <c r="G100" s="86" t="s">
        <v>911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1219</v>
      </c>
      <c r="B101" s="81" t="s">
        <v>1234</v>
      </c>
      <c r="C101" s="83" t="s">
        <v>1235</v>
      </c>
      <c r="D101" s="85" t="s">
        <v>1236</v>
      </c>
      <c r="E101" s="85" t="s">
        <v>1237</v>
      </c>
      <c r="F101" s="86" t="s">
        <v>926</v>
      </c>
      <c r="G101" s="86" t="s">
        <v>1229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1219</v>
      </c>
      <c r="B102" s="81" t="s">
        <v>1238</v>
      </c>
      <c r="C102" s="83" t="s">
        <v>1239</v>
      </c>
      <c r="D102" s="85" t="s">
        <v>1240</v>
      </c>
      <c r="E102" s="85" t="s">
        <v>1241</v>
      </c>
      <c r="F102" s="86" t="s">
        <v>926</v>
      </c>
      <c r="G102" s="86" t="s">
        <v>1229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1242</v>
      </c>
      <c r="B103" s="80">
        <v>12</v>
      </c>
      <c r="C103" s="82" t="s">
        <v>25</v>
      </c>
      <c r="D103" s="84" t="s">
        <v>1243</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1242</v>
      </c>
      <c r="B104" s="81" t="s">
        <v>1244</v>
      </c>
      <c r="C104" s="83" t="s">
        <v>1245</v>
      </c>
      <c r="D104" s="85" t="s">
        <v>1246</v>
      </c>
      <c r="E104" s="85" t="s">
        <v>1247</v>
      </c>
      <c r="F104" s="86" t="s">
        <v>1126</v>
      </c>
      <c r="G104" s="86" t="s">
        <v>911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1242</v>
      </c>
      <c r="B105" s="81" t="s">
        <v>1248</v>
      </c>
      <c r="C105" s="83" t="s">
        <v>1249</v>
      </c>
      <c r="D105" s="85" t="s">
        <v>1250</v>
      </c>
      <c r="E105" s="85" t="s">
        <v>1251</v>
      </c>
      <c r="F105" s="86" t="s">
        <v>1126</v>
      </c>
      <c r="G105" s="86" t="s">
        <v>911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1242</v>
      </c>
      <c r="B106" s="81" t="s">
        <v>1252</v>
      </c>
      <c r="C106" s="83" t="s">
        <v>1253</v>
      </c>
      <c r="D106" s="85" t="s">
        <v>1254</v>
      </c>
      <c r="E106" s="85" t="s">
        <v>1255</v>
      </c>
      <c r="F106" s="86" t="s">
        <v>1126</v>
      </c>
      <c r="G106" s="86" t="s">
        <v>911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1242</v>
      </c>
      <c r="B107" s="81" t="s">
        <v>1256</v>
      </c>
      <c r="C107" s="83" t="s">
        <v>1257</v>
      </c>
      <c r="D107" s="85" t="s">
        <v>1258</v>
      </c>
      <c r="E107" s="85" t="s">
        <v>1259</v>
      </c>
      <c r="F107" s="86" t="s">
        <v>985</v>
      </c>
      <c r="G107" s="86" t="s">
        <v>927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1242</v>
      </c>
      <c r="B108" s="81" t="s">
        <v>1260</v>
      </c>
      <c r="C108" s="83" t="s">
        <v>1261</v>
      </c>
      <c r="D108" s="85" t="s">
        <v>1262</v>
      </c>
      <c r="E108" s="85" t="s">
        <v>1263</v>
      </c>
      <c r="F108" s="86" t="s">
        <v>1126</v>
      </c>
      <c r="G108" s="86" t="s">
        <v>911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1242</v>
      </c>
      <c r="B109" s="81" t="s">
        <v>1264</v>
      </c>
      <c r="C109" s="83" t="s">
        <v>1265</v>
      </c>
      <c r="D109" s="85" t="s">
        <v>1266</v>
      </c>
      <c r="E109" s="85" t="s">
        <v>1267</v>
      </c>
      <c r="F109" s="86" t="s">
        <v>1126</v>
      </c>
      <c r="G109" s="86" t="s">
        <v>911</v>
      </c>
      <c r="H109" s="86">
        <v>2</v>
      </c>
      <c r="I109" s="88">
        <f>IF(COUNTIF(J109:AW109,"&lt;&gt;")=0,"",SUMPRODUCT(((Recommendations[ImplStatus]="Implemented")+(Recommendations[ImplStatus]="Compensated"))*ISNUMBER(MATCH(Recommendations[Id],J109:AW109,0)))/COUNTIF(J109:AW109,"&lt;&gt;"))</f>
        <v>0</v>
      </c>
      <c r="J109" s="90" t="s">
        <v>211</v>
      </c>
      <c r="K109" s="90" t="s">
        <v>267</v>
      </c>
      <c r="L109" s="90" t="s">
        <v>272</v>
      </c>
      <c r="M109" s="90" t="s">
        <v>277</v>
      </c>
      <c r="N109" s="90" t="s">
        <v>408</v>
      </c>
      <c r="O109" s="90" t="s">
        <v>458</v>
      </c>
      <c r="P109" s="90" t="s">
        <v>464</v>
      </c>
      <c r="Q109" s="90" t="s">
        <v>470</v>
      </c>
      <c r="R109" s="90" t="s">
        <v>493</v>
      </c>
      <c r="S109" s="90" t="s">
        <v>523</v>
      </c>
      <c r="T109" s="90" t="s">
        <v>556</v>
      </c>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1242</v>
      </c>
      <c r="B110" s="81" t="s">
        <v>1268</v>
      </c>
      <c r="C110" s="83" t="s">
        <v>1269</v>
      </c>
      <c r="D110" s="85" t="s">
        <v>1270</v>
      </c>
      <c r="E110" s="85" t="s">
        <v>1271</v>
      </c>
      <c r="F110" s="86" t="s">
        <v>868</v>
      </c>
      <c r="G110" s="86" t="s">
        <v>911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1242</v>
      </c>
      <c r="B111" s="81" t="s">
        <v>1272</v>
      </c>
      <c r="C111" s="83" t="s">
        <v>1273</v>
      </c>
      <c r="D111" s="85" t="s">
        <v>1274</v>
      </c>
      <c r="E111" s="85" t="s">
        <v>1275</v>
      </c>
      <c r="F111" s="86" t="s">
        <v>868</v>
      </c>
      <c r="G111" s="86" t="s">
        <v>911</v>
      </c>
      <c r="H111" s="86">
        <v>3</v>
      </c>
      <c r="I111" s="88">
        <f>IF(COUNTIF(J111:AW111,"&lt;&gt;")=0,"",SUMPRODUCT(((Recommendations[ImplStatus]="Implemented")+(Recommendations[ImplStatus]="Compensated"))*ISNUMBER(MATCH(Recommendations[Id],J111:AW111,0)))/COUNTIF(J111:AW111,"&lt;&gt;"))</f>
        <v>0</v>
      </c>
      <c r="J111" s="90" t="s">
        <v>181</v>
      </c>
      <c r="K111" s="90" t="s">
        <v>339</v>
      </c>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1276</v>
      </c>
      <c r="B112" s="80">
        <v>13</v>
      </c>
      <c r="C112" s="82" t="s">
        <v>25</v>
      </c>
      <c r="D112" s="84" t="s">
        <v>1277</v>
      </c>
      <c r="E112" s="84" t="s">
        <v>25</v>
      </c>
      <c r="F112" s="80" t="s">
        <v>25</v>
      </c>
      <c r="G112" s="80" t="s">
        <v>25</v>
      </c>
      <c r="H112" s="80"/>
      <c r="I112" s="87">
        <f>IF(COUNTIF(J112:AW112,"&lt;&gt;")=0,"",SUMPRODUCT(((Recommendations[ImplStatus]="Implemented")+(Recommendations[ImplStatus]="Compensated"))*ISNUMBER(MATCH(Recommendations[Id],J112:AW112,0)))/COUNTIF(J112:AW112,"&lt;&gt;"))</f>
        <v>0</v>
      </c>
      <c r="J112" s="89" t="s">
        <v>412</v>
      </c>
      <c r="K112" s="89" t="s">
        <v>417</v>
      </c>
      <c r="L112" s="89" t="s">
        <v>476</v>
      </c>
      <c r="M112" s="89" t="s">
        <v>482</v>
      </c>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1276</v>
      </c>
      <c r="B113" s="81" t="s">
        <v>1278</v>
      </c>
      <c r="C113" s="83" t="s">
        <v>1279</v>
      </c>
      <c r="D113" s="85" t="s">
        <v>1280</v>
      </c>
      <c r="E113" s="85" t="s">
        <v>1281</v>
      </c>
      <c r="F113" s="86" t="s">
        <v>1126</v>
      </c>
      <c r="G113" s="86" t="s">
        <v>879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1276</v>
      </c>
      <c r="B114" s="81" t="s">
        <v>1282</v>
      </c>
      <c r="C114" s="83" t="s">
        <v>1283</v>
      </c>
      <c r="D114" s="85" t="s">
        <v>1284</v>
      </c>
      <c r="E114" s="85" t="s">
        <v>1285</v>
      </c>
      <c r="F114" s="86" t="s">
        <v>868</v>
      </c>
      <c r="G114" s="86" t="s">
        <v>879</v>
      </c>
      <c r="H114" s="86">
        <v>2</v>
      </c>
      <c r="I114" s="88">
        <f>IF(COUNTIF(J114:AW114,"&lt;&gt;")=0,"",SUMPRODUCT(((Recommendations[ImplStatus]="Implemented")+(Recommendations[ImplStatus]="Compensated"))*ISNUMBER(MATCH(Recommendations[Id],J114:AW114,0)))/COUNTIF(J114:AW114,"&lt;&gt;"))</f>
        <v>0</v>
      </c>
      <c r="J114" s="90" t="s">
        <v>422</v>
      </c>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1276</v>
      </c>
      <c r="B115" s="81" t="s">
        <v>1286</v>
      </c>
      <c r="C115" s="83" t="s">
        <v>1287</v>
      </c>
      <c r="D115" s="85" t="s">
        <v>1288</v>
      </c>
      <c r="E115" s="85" t="s">
        <v>1289</v>
      </c>
      <c r="F115" s="86" t="s">
        <v>1126</v>
      </c>
      <c r="G115" s="86" t="s">
        <v>879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1276</v>
      </c>
      <c r="B116" s="81" t="s">
        <v>1290</v>
      </c>
      <c r="C116" s="83" t="s">
        <v>1291</v>
      </c>
      <c r="D116" s="85" t="s">
        <v>1292</v>
      </c>
      <c r="E116" s="85" t="s">
        <v>1293</v>
      </c>
      <c r="F116" s="86" t="s">
        <v>1126</v>
      </c>
      <c r="G116" s="86" t="s">
        <v>911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1276</v>
      </c>
      <c r="B117" s="81" t="s">
        <v>1294</v>
      </c>
      <c r="C117" s="83" t="s">
        <v>1295</v>
      </c>
      <c r="D117" s="85" t="s">
        <v>1296</v>
      </c>
      <c r="E117" s="85" t="s">
        <v>1297</v>
      </c>
      <c r="F117" s="86" t="s">
        <v>868</v>
      </c>
      <c r="G117" s="86" t="s">
        <v>911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1276</v>
      </c>
      <c r="B118" s="81" t="s">
        <v>1298</v>
      </c>
      <c r="C118" s="83" t="s">
        <v>1299</v>
      </c>
      <c r="D118" s="85" t="s">
        <v>1300</v>
      </c>
      <c r="E118" s="85" t="s">
        <v>1301</v>
      </c>
      <c r="F118" s="86" t="s">
        <v>1126</v>
      </c>
      <c r="G118" s="86" t="s">
        <v>879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1276</v>
      </c>
      <c r="B119" s="81" t="s">
        <v>1302</v>
      </c>
      <c r="C119" s="83" t="s">
        <v>1303</v>
      </c>
      <c r="D119" s="85" t="s">
        <v>1304</v>
      </c>
      <c r="E119" s="85" t="s">
        <v>1305</v>
      </c>
      <c r="F119" s="86" t="s">
        <v>868</v>
      </c>
      <c r="G119" s="86" t="s">
        <v>911</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1276</v>
      </c>
      <c r="B120" s="81" t="s">
        <v>1306</v>
      </c>
      <c r="C120" s="83" t="s">
        <v>1307</v>
      </c>
      <c r="D120" s="85" t="s">
        <v>1308</v>
      </c>
      <c r="E120" s="85" t="s">
        <v>1309</v>
      </c>
      <c r="F120" s="86" t="s">
        <v>1126</v>
      </c>
      <c r="G120" s="86" t="s">
        <v>911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1276</v>
      </c>
      <c r="B121" s="81" t="s">
        <v>1310</v>
      </c>
      <c r="C121" s="83" t="s">
        <v>1311</v>
      </c>
      <c r="D121" s="85" t="s">
        <v>1312</v>
      </c>
      <c r="E121" s="85" t="s">
        <v>1313</v>
      </c>
      <c r="F121" s="86" t="s">
        <v>1126</v>
      </c>
      <c r="G121" s="86" t="s">
        <v>911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1276</v>
      </c>
      <c r="B122" s="81" t="s">
        <v>1314</v>
      </c>
      <c r="C122" s="83" t="s">
        <v>1315</v>
      </c>
      <c r="D122" s="85" t="s">
        <v>1316</v>
      </c>
      <c r="E122" s="85" t="s">
        <v>1317</v>
      </c>
      <c r="F122" s="86" t="s">
        <v>1126</v>
      </c>
      <c r="G122" s="86" t="s">
        <v>911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1276</v>
      </c>
      <c r="B123" s="81" t="s">
        <v>1318</v>
      </c>
      <c r="C123" s="83" t="s">
        <v>1319</v>
      </c>
      <c r="D123" s="85" t="s">
        <v>1320</v>
      </c>
      <c r="E123" s="85" t="s">
        <v>1321</v>
      </c>
      <c r="F123" s="86" t="s">
        <v>1126</v>
      </c>
      <c r="G123" s="86" t="s">
        <v>879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1322</v>
      </c>
      <c r="B124" s="80">
        <v>14</v>
      </c>
      <c r="C124" s="82" t="s">
        <v>25</v>
      </c>
      <c r="D124" s="84" t="s">
        <v>1323</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1322</v>
      </c>
      <c r="B125" s="81" t="s">
        <v>1324</v>
      </c>
      <c r="C125" s="83" t="s">
        <v>1325</v>
      </c>
      <c r="D125" s="85" t="s">
        <v>1326</v>
      </c>
      <c r="E125" s="85" t="s">
        <v>1327</v>
      </c>
      <c r="F125" s="86" t="s">
        <v>985</v>
      </c>
      <c r="G125" s="86" t="s">
        <v>927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1322</v>
      </c>
      <c r="B126" s="81" t="s">
        <v>1328</v>
      </c>
      <c r="C126" s="83" t="s">
        <v>1329</v>
      </c>
      <c r="D126" s="85" t="s">
        <v>1330</v>
      </c>
      <c r="E126" s="85" t="s">
        <v>1331</v>
      </c>
      <c r="F126" s="86" t="s">
        <v>1004</v>
      </c>
      <c r="G126" s="86" t="s">
        <v>911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1322</v>
      </c>
      <c r="B127" s="81" t="s">
        <v>1332</v>
      </c>
      <c r="C127" s="83" t="s">
        <v>1333</v>
      </c>
      <c r="D127" s="85" t="s">
        <v>1334</v>
      </c>
      <c r="E127" s="85" t="s">
        <v>1335</v>
      </c>
      <c r="F127" s="86" t="s">
        <v>1004</v>
      </c>
      <c r="G127" s="86" t="s">
        <v>911</v>
      </c>
      <c r="H127" s="86">
        <v>1</v>
      </c>
      <c r="I127" s="88">
        <f>IF(COUNTIF(J127:AW127,"&lt;&gt;")=0,"",SUMPRODUCT(((Recommendations[ImplStatus]="Implemented")+(Recommendations[ImplStatus]="Compensated"))*ISNUMBER(MATCH(Recommendations[Id],J127:AW127,0)))/COUNTIF(J127:AW127,"&lt;&gt;"))</f>
        <v>0</v>
      </c>
      <c r="J127" s="90" t="s">
        <v>63</v>
      </c>
      <c r="K127" s="90" t="s">
        <v>196</v>
      </c>
      <c r="L127" s="90" t="s">
        <v>201</v>
      </c>
      <c r="M127" s="90" t="s">
        <v>206</v>
      </c>
      <c r="N127" s="90" t="s">
        <v>217</v>
      </c>
      <c r="O127" s="90" t="s">
        <v>347</v>
      </c>
      <c r="P127" s="90" t="s">
        <v>349</v>
      </c>
      <c r="Q127" s="90" t="s">
        <v>352</v>
      </c>
      <c r="R127" s="90" t="s">
        <v>541</v>
      </c>
      <c r="S127" s="90" t="s">
        <v>546</v>
      </c>
      <c r="T127" s="90" t="s">
        <v>551</v>
      </c>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1322</v>
      </c>
      <c r="B128" s="81" t="s">
        <v>1336</v>
      </c>
      <c r="C128" s="83" t="s">
        <v>1337</v>
      </c>
      <c r="D128" s="85" t="s">
        <v>1338</v>
      </c>
      <c r="E128" s="85" t="s">
        <v>1339</v>
      </c>
      <c r="F128" s="86" t="s">
        <v>1004</v>
      </c>
      <c r="G128" s="86" t="s">
        <v>911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1322</v>
      </c>
      <c r="B129" s="81" t="s">
        <v>1340</v>
      </c>
      <c r="C129" s="83" t="s">
        <v>1341</v>
      </c>
      <c r="D129" s="85" t="s">
        <v>1342</v>
      </c>
      <c r="E129" s="85" t="s">
        <v>1343</v>
      </c>
      <c r="F129" s="86" t="s">
        <v>1004</v>
      </c>
      <c r="G129" s="86" t="s">
        <v>911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1322</v>
      </c>
      <c r="B130" s="81" t="s">
        <v>1344</v>
      </c>
      <c r="C130" s="83" t="s">
        <v>1345</v>
      </c>
      <c r="D130" s="85" t="s">
        <v>1346</v>
      </c>
      <c r="E130" s="85" t="s">
        <v>1347</v>
      </c>
      <c r="F130" s="86" t="s">
        <v>1004</v>
      </c>
      <c r="G130" s="86" t="s">
        <v>911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1322</v>
      </c>
      <c r="B131" s="81" t="s">
        <v>1348</v>
      </c>
      <c r="C131" s="83" t="s">
        <v>1349</v>
      </c>
      <c r="D131" s="85" t="s">
        <v>1350</v>
      </c>
      <c r="E131" s="85" t="s">
        <v>1351</v>
      </c>
      <c r="F131" s="86" t="s">
        <v>1004</v>
      </c>
      <c r="G131" s="86" t="s">
        <v>911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1322</v>
      </c>
      <c r="B132" s="81" t="s">
        <v>1352</v>
      </c>
      <c r="C132" s="83" t="s">
        <v>1353</v>
      </c>
      <c r="D132" s="85" t="s">
        <v>1354</v>
      </c>
      <c r="E132" s="85" t="s">
        <v>1355</v>
      </c>
      <c r="F132" s="86" t="s">
        <v>1004</v>
      </c>
      <c r="G132" s="86" t="s">
        <v>911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1322</v>
      </c>
      <c r="B133" s="81" t="s">
        <v>1356</v>
      </c>
      <c r="C133" s="83" t="s">
        <v>1357</v>
      </c>
      <c r="D133" s="85" t="s">
        <v>1358</v>
      </c>
      <c r="E133" s="85" t="s">
        <v>1359</v>
      </c>
      <c r="F133" s="86" t="s">
        <v>1004</v>
      </c>
      <c r="G133" s="86" t="s">
        <v>911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1360</v>
      </c>
      <c r="B134" s="80">
        <v>15</v>
      </c>
      <c r="C134" s="82" t="s">
        <v>25</v>
      </c>
      <c r="D134" s="84" t="s">
        <v>1361</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1360</v>
      </c>
      <c r="B135" s="81" t="s">
        <v>1362</v>
      </c>
      <c r="C135" s="83" t="s">
        <v>1363</v>
      </c>
      <c r="D135" s="85" t="s">
        <v>1364</v>
      </c>
      <c r="E135" s="85" t="s">
        <v>1365</v>
      </c>
      <c r="F135" s="86" t="s">
        <v>1004</v>
      </c>
      <c r="G135" s="86" t="s">
        <v>869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1360</v>
      </c>
      <c r="B136" s="81" t="s">
        <v>1366</v>
      </c>
      <c r="C136" s="83" t="s">
        <v>1367</v>
      </c>
      <c r="D136" s="85" t="s">
        <v>1368</v>
      </c>
      <c r="E136" s="85" t="s">
        <v>1369</v>
      </c>
      <c r="F136" s="86" t="s">
        <v>985</v>
      </c>
      <c r="G136" s="86" t="s">
        <v>927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1360</v>
      </c>
      <c r="B137" s="81" t="s">
        <v>1370</v>
      </c>
      <c r="C137" s="83" t="s">
        <v>1371</v>
      </c>
      <c r="D137" s="85" t="s">
        <v>1372</v>
      </c>
      <c r="E137" s="85" t="s">
        <v>1373</v>
      </c>
      <c r="F137" s="86" t="s">
        <v>1004</v>
      </c>
      <c r="G137" s="86" t="s">
        <v>927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1360</v>
      </c>
      <c r="B138" s="81" t="s">
        <v>1374</v>
      </c>
      <c r="C138" s="83" t="s">
        <v>1375</v>
      </c>
      <c r="D138" s="85" t="s">
        <v>1376</v>
      </c>
      <c r="E138" s="85" t="s">
        <v>1377</v>
      </c>
      <c r="F138" s="86" t="s">
        <v>985</v>
      </c>
      <c r="G138" s="86" t="s">
        <v>927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1360</v>
      </c>
      <c r="B139" s="81" t="s">
        <v>1378</v>
      </c>
      <c r="C139" s="83" t="s">
        <v>1379</v>
      </c>
      <c r="D139" s="85" t="s">
        <v>1380</v>
      </c>
      <c r="E139" s="85" t="s">
        <v>1381</v>
      </c>
      <c r="F139" s="86" t="s">
        <v>1004</v>
      </c>
      <c r="G139" s="86" t="s">
        <v>927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1360</v>
      </c>
      <c r="B140" s="81" t="s">
        <v>1382</v>
      </c>
      <c r="C140" s="83" t="s">
        <v>1383</v>
      </c>
      <c r="D140" s="85" t="s">
        <v>1384</v>
      </c>
      <c r="E140" s="85" t="s">
        <v>1385</v>
      </c>
      <c r="F140" s="86" t="s">
        <v>926</v>
      </c>
      <c r="G140" s="86" t="s">
        <v>927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1360</v>
      </c>
      <c r="B141" s="81" t="s">
        <v>1386</v>
      </c>
      <c r="C141" s="83" t="s">
        <v>1387</v>
      </c>
      <c r="D141" s="85" t="s">
        <v>1388</v>
      </c>
      <c r="E141" s="85" t="s">
        <v>1389</v>
      </c>
      <c r="F141" s="86" t="s">
        <v>926</v>
      </c>
      <c r="G141" s="86" t="s">
        <v>911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1390</v>
      </c>
      <c r="B142" s="80">
        <v>16</v>
      </c>
      <c r="C142" s="82" t="s">
        <v>25</v>
      </c>
      <c r="D142" s="84" t="s">
        <v>1391</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1390</v>
      </c>
      <c r="B143" s="81" t="s">
        <v>1392</v>
      </c>
      <c r="C143" s="83" t="s">
        <v>1393</v>
      </c>
      <c r="D143" s="85" t="s">
        <v>1394</v>
      </c>
      <c r="E143" s="85" t="s">
        <v>1395</v>
      </c>
      <c r="F143" s="86" t="s">
        <v>985</v>
      </c>
      <c r="G143" s="86" t="s">
        <v>927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1390</v>
      </c>
      <c r="B144" s="81" t="s">
        <v>1396</v>
      </c>
      <c r="C144" s="83" t="s">
        <v>1397</v>
      </c>
      <c r="D144" s="85" t="s">
        <v>1398</v>
      </c>
      <c r="E144" s="85" t="s">
        <v>1399</v>
      </c>
      <c r="F144" s="86" t="s">
        <v>985</v>
      </c>
      <c r="G144" s="86" t="s">
        <v>927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1390</v>
      </c>
      <c r="B145" s="81" t="s">
        <v>1400</v>
      </c>
      <c r="C145" s="83" t="s">
        <v>1401</v>
      </c>
      <c r="D145" s="85" t="s">
        <v>1402</v>
      </c>
      <c r="E145" s="85" t="s">
        <v>1403</v>
      </c>
      <c r="F145" s="86" t="s">
        <v>894</v>
      </c>
      <c r="G145" s="86" t="s">
        <v>879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1390</v>
      </c>
      <c r="B146" s="81" t="s">
        <v>1404</v>
      </c>
      <c r="C146" s="83" t="s">
        <v>1405</v>
      </c>
      <c r="D146" s="85" t="s">
        <v>1406</v>
      </c>
      <c r="E146" s="85" t="s">
        <v>1407</v>
      </c>
      <c r="F146" s="86" t="s">
        <v>894</v>
      </c>
      <c r="G146" s="86" t="s">
        <v>869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1390</v>
      </c>
      <c r="B147" s="81" t="s">
        <v>1408</v>
      </c>
      <c r="C147" s="83" t="s">
        <v>1409</v>
      </c>
      <c r="D147" s="85" t="s">
        <v>1410</v>
      </c>
      <c r="E147" s="85" t="s">
        <v>1411</v>
      </c>
      <c r="F147" s="86" t="s">
        <v>894</v>
      </c>
      <c r="G147" s="86" t="s">
        <v>911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1390</v>
      </c>
      <c r="B148" s="81" t="s">
        <v>1412</v>
      </c>
      <c r="C148" s="83" t="s">
        <v>1413</v>
      </c>
      <c r="D148" s="85" t="s">
        <v>1414</v>
      </c>
      <c r="E148" s="85" t="s">
        <v>1415</v>
      </c>
      <c r="F148" s="86" t="s">
        <v>985</v>
      </c>
      <c r="G148" s="86" t="s">
        <v>927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1390</v>
      </c>
      <c r="B149" s="81" t="s">
        <v>1416</v>
      </c>
      <c r="C149" s="83" t="s">
        <v>1417</v>
      </c>
      <c r="D149" s="85" t="s">
        <v>1418</v>
      </c>
      <c r="E149" s="85" t="s">
        <v>1419</v>
      </c>
      <c r="F149" s="86" t="s">
        <v>894</v>
      </c>
      <c r="G149" s="86" t="s">
        <v>911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1390</v>
      </c>
      <c r="B150" s="81" t="s">
        <v>1420</v>
      </c>
      <c r="C150" s="83" t="s">
        <v>1421</v>
      </c>
      <c r="D150" s="85" t="s">
        <v>1422</v>
      </c>
      <c r="E150" s="85" t="s">
        <v>1423</v>
      </c>
      <c r="F150" s="86" t="s">
        <v>1126</v>
      </c>
      <c r="G150" s="86" t="s">
        <v>911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1390</v>
      </c>
      <c r="B151" s="81" t="s">
        <v>1424</v>
      </c>
      <c r="C151" s="83" t="s">
        <v>1425</v>
      </c>
      <c r="D151" s="85" t="s">
        <v>1426</v>
      </c>
      <c r="E151" s="85" t="s">
        <v>1427</v>
      </c>
      <c r="F151" s="86" t="s">
        <v>1004</v>
      </c>
      <c r="G151" s="86" t="s">
        <v>911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1390</v>
      </c>
      <c r="B152" s="81" t="s">
        <v>1428</v>
      </c>
      <c r="C152" s="83" t="s">
        <v>1429</v>
      </c>
      <c r="D152" s="85" t="s">
        <v>1430</v>
      </c>
      <c r="E152" s="85" t="s">
        <v>1431</v>
      </c>
      <c r="F152" s="86" t="s">
        <v>894</v>
      </c>
      <c r="G152" s="86" t="s">
        <v>911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1390</v>
      </c>
      <c r="B153" s="81" t="s">
        <v>1432</v>
      </c>
      <c r="C153" s="83" t="s">
        <v>1433</v>
      </c>
      <c r="D153" s="85" t="s">
        <v>1434</v>
      </c>
      <c r="E153" s="85" t="s">
        <v>1435</v>
      </c>
      <c r="F153" s="86" t="s">
        <v>894</v>
      </c>
      <c r="G153" s="86" t="s">
        <v>911</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1390</v>
      </c>
      <c r="B154" s="81" t="s">
        <v>1436</v>
      </c>
      <c r="C154" s="83" t="s">
        <v>1437</v>
      </c>
      <c r="D154" s="85" t="s">
        <v>1438</v>
      </c>
      <c r="E154" s="85" t="s">
        <v>1439</v>
      </c>
      <c r="F154" s="86" t="s">
        <v>894</v>
      </c>
      <c r="G154" s="86" t="s">
        <v>911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1390</v>
      </c>
      <c r="B155" s="81" t="s">
        <v>1440</v>
      </c>
      <c r="C155" s="83" t="s">
        <v>1441</v>
      </c>
      <c r="D155" s="85" t="s">
        <v>1442</v>
      </c>
      <c r="E155" s="85" t="s">
        <v>1443</v>
      </c>
      <c r="F155" s="86" t="s">
        <v>894</v>
      </c>
      <c r="G155" s="86" t="s">
        <v>879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1390</v>
      </c>
      <c r="B156" s="81" t="s">
        <v>1444</v>
      </c>
      <c r="C156" s="83" t="s">
        <v>1445</v>
      </c>
      <c r="D156" s="85" t="s">
        <v>1446</v>
      </c>
      <c r="E156" s="85" t="s">
        <v>1447</v>
      </c>
      <c r="F156" s="86" t="s">
        <v>894</v>
      </c>
      <c r="G156" s="86" t="s">
        <v>911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1448</v>
      </c>
      <c r="B157" s="80">
        <v>17</v>
      </c>
      <c r="C157" s="82" t="s">
        <v>25</v>
      </c>
      <c r="D157" s="84" t="s">
        <v>1449</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1448</v>
      </c>
      <c r="B158" s="81" t="s">
        <v>1450</v>
      </c>
      <c r="C158" s="83" t="s">
        <v>1451</v>
      </c>
      <c r="D158" s="85" t="s">
        <v>1452</v>
      </c>
      <c r="E158" s="85" t="s">
        <v>1453</v>
      </c>
      <c r="F158" s="86" t="s">
        <v>1004</v>
      </c>
      <c r="G158" s="86" t="s">
        <v>874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1448</v>
      </c>
      <c r="B159" s="81" t="s">
        <v>1454</v>
      </c>
      <c r="C159" s="83" t="s">
        <v>1455</v>
      </c>
      <c r="D159" s="85" t="s">
        <v>1456</v>
      </c>
      <c r="E159" s="85" t="s">
        <v>1457</v>
      </c>
      <c r="F159" s="86" t="s">
        <v>985</v>
      </c>
      <c r="G159" s="86" t="s">
        <v>927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1448</v>
      </c>
      <c r="B160" s="81" t="s">
        <v>1458</v>
      </c>
      <c r="C160" s="83" t="s">
        <v>1459</v>
      </c>
      <c r="D160" s="85" t="s">
        <v>1460</v>
      </c>
      <c r="E160" s="85" t="s">
        <v>1461</v>
      </c>
      <c r="F160" s="86" t="s">
        <v>985</v>
      </c>
      <c r="G160" s="86" t="s">
        <v>927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1448</v>
      </c>
      <c r="B161" s="81" t="s">
        <v>1462</v>
      </c>
      <c r="C161" s="83" t="s">
        <v>1463</v>
      </c>
      <c r="D161" s="85" t="s">
        <v>1464</v>
      </c>
      <c r="E161" s="85" t="s">
        <v>1465</v>
      </c>
      <c r="F161" s="86" t="s">
        <v>985</v>
      </c>
      <c r="G161" s="86" t="s">
        <v>927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1448</v>
      </c>
      <c r="B162" s="81" t="s">
        <v>1466</v>
      </c>
      <c r="C162" s="83" t="s">
        <v>1467</v>
      </c>
      <c r="D162" s="85" t="s">
        <v>1468</v>
      </c>
      <c r="E162" s="85" t="s">
        <v>1469</v>
      </c>
      <c r="F162" s="86" t="s">
        <v>1004</v>
      </c>
      <c r="G162" s="86" t="s">
        <v>874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1448</v>
      </c>
      <c r="B163" s="81" t="s">
        <v>1470</v>
      </c>
      <c r="C163" s="83" t="s">
        <v>1471</v>
      </c>
      <c r="D163" s="85" t="s">
        <v>1472</v>
      </c>
      <c r="E163" s="85" t="s">
        <v>1473</v>
      </c>
      <c r="F163" s="86" t="s">
        <v>1004</v>
      </c>
      <c r="G163" s="86" t="s">
        <v>874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1448</v>
      </c>
      <c r="B164" s="81" t="s">
        <v>1474</v>
      </c>
      <c r="C164" s="83" t="s">
        <v>1475</v>
      </c>
      <c r="D164" s="85" t="s">
        <v>1476</v>
      </c>
      <c r="E164" s="85" t="s">
        <v>1477</v>
      </c>
      <c r="F164" s="86" t="s">
        <v>1004</v>
      </c>
      <c r="G164" s="86" t="s">
        <v>1229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1448</v>
      </c>
      <c r="B165" s="81" t="s">
        <v>1478</v>
      </c>
      <c r="C165" s="83" t="s">
        <v>1479</v>
      </c>
      <c r="D165" s="85" t="s">
        <v>1480</v>
      </c>
      <c r="E165" s="85" t="s">
        <v>1481</v>
      </c>
      <c r="F165" s="86" t="s">
        <v>1004</v>
      </c>
      <c r="G165" s="86" t="s">
        <v>1229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1448</v>
      </c>
      <c r="B166" s="81" t="s">
        <v>1482</v>
      </c>
      <c r="C166" s="83" t="s">
        <v>1483</v>
      </c>
      <c r="D166" s="85" t="s">
        <v>1484</v>
      </c>
      <c r="E166" s="85" t="s">
        <v>1485</v>
      </c>
      <c r="F166" s="86" t="s">
        <v>985</v>
      </c>
      <c r="G166" s="86" t="s">
        <v>1229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1486</v>
      </c>
      <c r="B167" s="80">
        <v>18</v>
      </c>
      <c r="C167" s="82" t="s">
        <v>25</v>
      </c>
      <c r="D167" s="84" t="s">
        <v>1487</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1486</v>
      </c>
      <c r="B168" s="81" t="s">
        <v>1488</v>
      </c>
      <c r="C168" s="83" t="s">
        <v>1489</v>
      </c>
      <c r="D168" s="85" t="s">
        <v>1490</v>
      </c>
      <c r="E168" s="85" t="s">
        <v>1491</v>
      </c>
      <c r="F168" s="86" t="s">
        <v>985</v>
      </c>
      <c r="G168" s="86" t="s">
        <v>927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1486</v>
      </c>
      <c r="B169" s="81" t="s">
        <v>1492</v>
      </c>
      <c r="C169" s="83" t="s">
        <v>1493</v>
      </c>
      <c r="D169" s="85" t="s">
        <v>1494</v>
      </c>
      <c r="E169" s="85" t="s">
        <v>1495</v>
      </c>
      <c r="F169" s="86" t="s">
        <v>1126</v>
      </c>
      <c r="G169" s="86" t="s">
        <v>879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1486</v>
      </c>
      <c r="B170" s="81" t="s">
        <v>1496</v>
      </c>
      <c r="C170" s="83" t="s">
        <v>1497</v>
      </c>
      <c r="D170" s="85" t="s">
        <v>1498</v>
      </c>
      <c r="E170" s="85" t="s">
        <v>1499</v>
      </c>
      <c r="F170" s="86" t="s">
        <v>1126</v>
      </c>
      <c r="G170" s="86" t="s">
        <v>911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1486</v>
      </c>
      <c r="B171" s="81" t="s">
        <v>1500</v>
      </c>
      <c r="C171" s="83" t="s">
        <v>1501</v>
      </c>
      <c r="D171" s="85" t="s">
        <v>1502</v>
      </c>
      <c r="E171" s="85" t="s">
        <v>1503</v>
      </c>
      <c r="F171" s="86" t="s">
        <v>1126</v>
      </c>
      <c r="G171" s="86" t="s">
        <v>911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1486</v>
      </c>
      <c r="B172" s="91" t="s">
        <v>1504</v>
      </c>
      <c r="C172" s="92" t="s">
        <v>1505</v>
      </c>
      <c r="D172" s="93" t="s">
        <v>1506</v>
      </c>
      <c r="E172" s="93" t="s">
        <v>1507</v>
      </c>
      <c r="F172" s="94" t="s">
        <v>1126</v>
      </c>
      <c r="G172" s="94" t="s">
        <v>879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592</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IFERROR(INDEX('Recommendations'!$I$2:$I$118, MATCH(J2,'Recommendations'!$B$2:$B$118,0))="Implemented", FALSE))</xm:f>
            <x14:dxf>
              <font>
                <color rgb="FF000000"/>
              </font>
              <fill>
                <patternFill>
                  <bgColor rgb="FF3C7D22"/>
                </patternFill>
              </fill>
            </x14:dxf>
          </x14:cfRule>
          <x14:cfRule type="expression" priority="2" id="{00000000-000E-0000-0400-000002000000}">
            <xm:f>AND(J2&lt;&gt;"", IFERROR(INDEX('Recommendations'!$I$2:$I$118, MATCH(J2,'Recommendations'!$B$2:$B$118,0))="Compensated", FALSE))</xm:f>
            <x14:dxf>
              <font>
                <color rgb="FF000000"/>
              </font>
              <fill>
                <patternFill>
                  <bgColor rgb="FFC6E0B4"/>
                </patternFill>
              </fill>
            </x14:dxf>
          </x14:cfRule>
          <x14:cfRule type="expression" priority="3" id="{00000000-000E-0000-0400-000003000000}">
            <xm:f>AND(J2&lt;&gt;"", IFERROR(INDEX('Recommendations'!$I$2:$I$118, MATCH(J2,'Recommendations'!$B$2:$B$118,0))="Testing", FALSE))</xm:f>
            <x14:dxf>
              <font>
                <color rgb="FF000000"/>
              </font>
              <fill>
                <patternFill>
                  <bgColor rgb="FFFFC000"/>
                </patternFill>
              </fill>
            </x14:dxf>
          </x14:cfRule>
          <x14:cfRule type="expression" priority="4" id="{00000000-000E-0000-0400-000004000000}">
            <xm:f>AND(J2&lt;&gt;"", IFERROR(INDEX('Recommendations'!$I$2:$I$118, MATCH(J2,'Recommendations'!$B$2:$B$118,0))="Failed", FALSE))</xm:f>
            <x14:dxf>
              <font>
                <color rgb="FF000000"/>
              </font>
              <fill>
                <patternFill>
                  <bgColor rgb="FFD82891"/>
                </patternFill>
              </fill>
            </x14:dxf>
          </x14:cfRule>
          <x14:cfRule type="expression" priority="5" id="{00000000-000E-0000-0400-000005000000}">
            <xm:f>AND(J2&lt;&gt;"", IFERROR(INDEX('Recommendations'!$I$2:$I$118, MATCH(J2,'Recommendations'!$B$2:$B$118,0))="Risk Accepted", FALSE))</xm:f>
            <x14:dxf>
              <font>
                <color rgb="FF000000"/>
              </font>
              <fill>
                <patternFill>
                  <bgColor rgb="FFD9D9D9"/>
                </patternFill>
              </fill>
            </x14:dxf>
          </x14:cfRule>
          <x14:cfRule type="expression" priority="6" id="{00000000-000E-0000-0400-000006000000}">
            <xm:f>AND(J2&lt;&gt;"", IFERROR(INDEX('Recommendations'!$I$2:$I$118, MATCH(J2,'Recommendations'!$B$2:$B$118,0))="N/A",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IBM i V7R4M0 Benchmark - SHGIR</dc:title>
  <dc:subject>Generated on: 2026-06-08 20:07:03</dc:subject>
  <dc:creator>Anicet Fopa Tchoffo</dc:creator>
  <cp:keywords>Baseline;Hardening;CIS;Benchmark</cp:keywords>
  <dc:description>Baseline Developed By: Center for Internet Security (CIS)</dc:description>
  <cp:lastModifiedBy>Anicet Fopa Tchoffo</cp:lastModifiedBy>
  <dcterms:modified xsi:type="dcterms:W3CDTF">2026-06-08T19:07:11Z</dcterms:modified>
  <cp:category>CIS</cp:category>
  <cp:contentStatus>Draft</cp:contentStatus>
</cp:coreProperties>
</file>