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445EDE2E234437AE898F665D362CA7398088E21" xr6:coauthVersionLast="47" xr6:coauthVersionMax="47" xr10:uidLastSave="{4663A384-EABD-4487-AF18-E0AF3F6600D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 i="1"/>
  <c r="P31" i="1"/>
  <c r="P30" i="1"/>
  <c r="P29" i="1"/>
  <c r="P28" i="1"/>
  <c r="P27" i="1"/>
  <c r="P26" i="1"/>
  <c r="P25" i="1"/>
  <c r="P24" i="1"/>
  <c r="P23" i="1"/>
  <c r="P22" i="1"/>
  <c r="P21" i="1"/>
  <c r="P20" i="1"/>
  <c r="P19" i="1"/>
  <c r="P18" i="1"/>
  <c r="P17" i="1"/>
  <c r="P16" i="1"/>
  <c r="P15" i="1"/>
  <c r="P14" i="1"/>
  <c r="P13" i="1"/>
  <c r="F125" i="3" s="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112" i="3" l="1"/>
  <c r="D112" i="3"/>
  <c r="C112" i="3"/>
  <c r="D20" i="3"/>
  <c r="C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E20" i="3"/>
  <c r="R167" i="3"/>
  <c r="R162" i="3"/>
  <c r="R157" i="3"/>
  <c r="R152" i="3"/>
  <c r="R147" i="3"/>
  <c r="R142" i="3"/>
  <c r="E34" i="3"/>
  <c r="D34" i="3"/>
  <c r="C34" i="3"/>
  <c r="E55" i="3"/>
  <c r="D55" i="3"/>
  <c r="C55" i="3"/>
  <c r="G125" i="3"/>
  <c r="E56" i="3"/>
  <c r="D56" i="3"/>
  <c r="C56" i="3"/>
  <c r="E72" i="3"/>
  <c r="D72" i="3"/>
  <c r="C72"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C91" i="3"/>
  <c r="E113" i="3"/>
  <c r="D113" i="3"/>
  <c r="C113" i="3"/>
  <c r="D35" i="3"/>
  <c r="C35" i="3"/>
  <c r="E35" i="3"/>
  <c r="E94" i="3"/>
  <c r="D94" i="3"/>
  <c r="C94" i="3"/>
  <c r="C53" i="3"/>
  <c r="D53" i="3"/>
  <c r="E53" i="3"/>
  <c r="E73" i="3"/>
  <c r="D73" i="3"/>
  <c r="C73" i="3"/>
  <c r="E54" i="3"/>
  <c r="D54" i="3"/>
  <c r="C54" i="3"/>
  <c r="E57" i="3"/>
  <c r="C57" i="3"/>
  <c r="D57" i="3"/>
  <c r="E58" i="3"/>
  <c r="D58" i="3"/>
  <c r="C58" i="3"/>
  <c r="E110" i="3"/>
  <c r="C110" i="3"/>
  <c r="D110" i="3"/>
  <c r="E111" i="3"/>
  <c r="D111" i="3"/>
  <c r="C111" i="3"/>
  <c r="Q136" i="3"/>
  <c r="T142" i="3"/>
  <c r="T147" i="3"/>
  <c r="T152" i="3"/>
  <c r="T157" i="3"/>
  <c r="T162" i="3"/>
  <c r="T167" i="3"/>
  <c r="F84" i="3"/>
  <c r="E93" i="3"/>
  <c r="U136" i="3"/>
  <c r="T138" i="3"/>
  <c r="T143" i="3"/>
  <c r="T148" i="3"/>
  <c r="T153" i="3"/>
  <c r="T158" i="3"/>
  <c r="T163" i="3"/>
  <c r="T168" i="3"/>
  <c r="C90" i="3"/>
  <c r="T139" i="3"/>
  <c r="T144" i="3"/>
  <c r="T149" i="3"/>
  <c r="T154" i="3"/>
  <c r="T159" i="3"/>
  <c r="T164" i="3"/>
  <c r="D90" i="3"/>
  <c r="E90" i="3"/>
  <c r="T140" i="3"/>
  <c r="T145" i="3"/>
  <c r="T150" i="3"/>
  <c r="T155" i="3"/>
  <c r="T160" i="3"/>
  <c r="T165" i="3"/>
  <c r="T141" i="3"/>
  <c r="T146" i="3"/>
  <c r="T151" i="3"/>
  <c r="T156" i="3"/>
  <c r="T161" i="3"/>
  <c r="C93" i="3"/>
  <c r="X166" i="3" l="1"/>
  <c r="X161" i="3"/>
  <c r="X156" i="3"/>
  <c r="X151" i="3"/>
  <c r="X146" i="3"/>
  <c r="X141" i="3"/>
  <c r="D92" i="3"/>
  <c r="X165" i="3"/>
  <c r="X160" i="3"/>
  <c r="X155" i="3"/>
  <c r="X150" i="3"/>
  <c r="X145" i="3"/>
  <c r="X140" i="3"/>
  <c r="C92" i="3"/>
  <c r="X164" i="3"/>
  <c r="X159" i="3"/>
  <c r="X154" i="3"/>
  <c r="X149" i="3"/>
  <c r="X144" i="3"/>
  <c r="X139" i="3"/>
  <c r="X168" i="3"/>
  <c r="X163" i="3"/>
  <c r="X158" i="3"/>
  <c r="X153" i="3"/>
  <c r="X148" i="3"/>
  <c r="X143" i="3"/>
  <c r="X138" i="3"/>
  <c r="E92" i="3"/>
  <c r="X167" i="3"/>
  <c r="X162" i="3"/>
  <c r="X157" i="3"/>
  <c r="X152" i="3"/>
  <c r="X147" i="3"/>
  <c r="X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400-000001000000}">
      <text>
        <r>
          <rPr>
            <sz val="11"/>
            <rFont val="Calibri"/>
          </rPr>
          <t>Enable Security Posture</t>
        </r>
      </text>
    </comment>
    <comment ref="J13" authorId="0" shapeId="0" xr:uid="{00000000-0006-0000-0400-000002000000}">
      <text>
        <r>
          <rPr>
            <sz val="11"/>
            <rFont val="Calibri"/>
          </rPr>
          <t>Ensure only trusted container images are used</t>
        </r>
      </text>
    </comment>
    <comment ref="J16" authorId="0" shapeId="0" xr:uid="{00000000-0006-0000-0400-000003000000}">
      <text>
        <r>
          <rPr>
            <sz val="11"/>
            <rFont val="Calibri"/>
          </rPr>
          <t>Consider external secret storage</t>
        </r>
      </text>
    </comment>
    <comment ref="J19" authorId="0" shapeId="0" xr:uid="{00000000-0006-0000-0400-000004000000}">
      <text>
        <r>
          <rPr>
            <sz val="11"/>
            <rFont val="Calibri"/>
          </rPr>
          <t>Minimize user access to Container Image repositories</t>
        </r>
      </text>
    </comment>
    <comment ref="K19" authorId="0" shapeId="0" xr:uid="{00000000-0006-0000-0400-000006000000}">
      <text>
        <r>
          <rPr>
            <sz val="11"/>
            <rFont val="Calibri"/>
          </rPr>
          <t>Minimize cluster access to read-only for Container Image repositories</t>
        </r>
      </text>
    </comment>
    <comment ref="L19" authorId="0" shapeId="0" xr:uid="{00000000-0006-0000-0400-000005000000}">
      <text>
        <r>
          <rPr>
            <sz val="11"/>
            <rFont val="Calibri"/>
          </rPr>
          <t>Ensure Control Plane Authorized Networks is Enabled</t>
        </r>
      </text>
    </comment>
    <comment ref="J26" authorId="0" shapeId="0" xr:uid="{00000000-0006-0000-0400-000007000000}">
      <text>
        <r>
          <rPr>
            <sz val="11"/>
            <rFont val="Calibri"/>
          </rPr>
          <t>Ensure use of Google-managed SSL Certificates</t>
        </r>
      </text>
    </comment>
    <comment ref="J27" authorId="0" shapeId="0" xr:uid="{00000000-0006-0000-0400-000008000000}">
      <text>
        <r>
          <rPr>
            <sz val="11"/>
            <rFont val="Calibri"/>
          </rPr>
          <t>Ensure Kubernetes Secrets are encrypted using keys managed in Cloud KMS</t>
        </r>
      </text>
    </comment>
    <comment ref="K27" authorId="0" shapeId="0" xr:uid="{00000000-0006-0000-0400-000009000000}">
      <text>
        <r>
          <rPr>
            <sz val="11"/>
            <rFont val="Calibri"/>
          </rPr>
          <t>Enable Customer-Managed Encryption Keys (CMEK) for GKE Persistent Disks (PD)</t>
        </r>
      </text>
    </comment>
    <comment ref="J31" authorId="0" shapeId="0" xr:uid="{00000000-0006-0000-0400-00000A000000}">
      <text>
        <r>
          <rPr>
            <sz val="11"/>
            <rFont val="Calibri"/>
          </rPr>
          <t>Apply Security Context to Pods and Containers</t>
        </r>
      </text>
    </comment>
    <comment ref="J32" authorId="0" shapeId="0" xr:uid="{00000000-0006-0000-0400-00000B000000}">
      <text>
        <r>
          <rPr>
            <sz val="11"/>
            <rFont val="Calibri"/>
          </rPr>
          <t>Minimize access to secrets</t>
        </r>
      </text>
    </comment>
    <comment ref="J35" authorId="0" shapeId="0" xr:uid="{00000000-0006-0000-0400-00000C000000}">
      <text>
        <r>
          <rPr>
            <sz val="11"/>
            <rFont val="Calibri"/>
          </rPr>
          <t>Ensure clusters are created with Private Endpoint Enabled and Public Access Disabled</t>
        </r>
      </text>
    </comment>
    <comment ref="K35" authorId="0" shapeId="0" xr:uid="{00000000-0006-0000-0400-00000D000000}">
      <text>
        <r>
          <rPr>
            <sz val="11"/>
            <rFont val="Calibri"/>
          </rPr>
          <t>Ensure clusters are created with Private Nodes</t>
        </r>
      </text>
    </comment>
    <comment ref="J37" authorId="0" shapeId="0" xr:uid="{00000000-0006-0000-0400-00000E000000}">
      <text>
        <r>
          <rPr>
            <sz val="11"/>
            <rFont val="Calibri"/>
          </rPr>
          <t>Configure Image Provenance using ImagePolicyWebhook admission controller</t>
        </r>
      </text>
    </comment>
    <comment ref="J38" authorId="0" shapeId="0" xr:uid="{00000000-0006-0000-0400-00000F000000}">
      <text>
        <r>
          <rPr>
            <sz val="11"/>
            <rFont val="Calibri"/>
          </rPr>
          <t>Ensure GKE clusters are not running using the Compute Engine default service account</t>
        </r>
      </text>
    </comment>
    <comment ref="J39" authorId="0" shapeId="0" xr:uid="{00000000-0006-0000-0400-000010000000}">
      <text>
        <r>
          <rPr>
            <sz val="11"/>
            <rFont val="Calibri"/>
          </rPr>
          <t>Ensure that Service Account Tokens are only mounted where necessary</t>
        </r>
      </text>
    </comment>
    <comment ref="J46" authorId="0" shapeId="0" xr:uid="{00000000-0006-0000-0400-000011000000}">
      <text>
        <r>
          <rPr>
            <sz val="11"/>
            <rFont val="Calibri"/>
          </rPr>
          <t>Minimize wildcard use in Roles and ClusterRoles</t>
        </r>
      </text>
    </comment>
    <comment ref="J47" authorId="0" shapeId="0" xr:uid="{00000000-0006-0000-0400-000012000000}">
      <text>
        <r>
          <rPr>
            <sz val="11"/>
            <rFont val="Calibri"/>
          </rPr>
          <t>Ensure that default service accounts are not actively used</t>
        </r>
      </text>
    </comment>
    <comment ref="J48" authorId="0" shapeId="0" xr:uid="{00000000-0006-0000-0400-000013000000}">
      <text>
        <r>
          <rPr>
            <sz val="11"/>
            <rFont val="Calibri"/>
          </rPr>
          <t>Ensure that the cluster-admin role is only used where required</t>
        </r>
      </text>
    </comment>
    <comment ref="K48" authorId="0" shapeId="0" xr:uid="{00000000-0006-0000-0400-000014000000}">
      <text>
        <r>
          <rPr>
            <sz val="11"/>
            <rFont val="Calibri"/>
          </rPr>
          <t>Avoid use of system:masters group</t>
        </r>
      </text>
    </comment>
    <comment ref="L48" authorId="0" shapeId="0" xr:uid="{00000000-0006-0000-0400-000015000000}">
      <text>
        <r>
          <rPr>
            <sz val="11"/>
            <rFont val="Calibri"/>
          </rPr>
          <t>Limit use of the Bind, Impersonate and Escalate permissions in the Kubernetes cluster</t>
        </r>
      </text>
    </comment>
    <comment ref="J52" authorId="0" shapeId="0" xr:uid="{00000000-0006-0000-0400-000016000000}">
      <text>
        <r>
          <rPr>
            <sz val="11"/>
            <rFont val="Calibri"/>
          </rPr>
          <t>Avoid bindings to system:anonymous</t>
        </r>
      </text>
    </comment>
    <comment ref="K52" authorId="0" shapeId="0" xr:uid="{00000000-0006-0000-0400-000017000000}">
      <text>
        <r>
          <rPr>
            <sz val="11"/>
            <rFont val="Calibri"/>
          </rPr>
          <t>Avoid non-default bindings to system:unauthenticated</t>
        </r>
      </text>
    </comment>
    <comment ref="L52" authorId="0" shapeId="0" xr:uid="{00000000-0006-0000-0400-000018000000}">
      <text>
        <r>
          <rPr>
            <sz val="11"/>
            <rFont val="Calibri"/>
          </rPr>
          <t>Avoid non-default bindings to system:authenticated</t>
        </r>
      </text>
    </comment>
    <comment ref="J53" authorId="0" shapeId="0" xr:uid="{00000000-0006-0000-0400-000019000000}">
      <text>
        <r>
          <rPr>
            <sz val="11"/>
            <rFont val="Calibri"/>
          </rPr>
          <t>Avoid bindings to system:anonymous</t>
        </r>
      </text>
    </comment>
    <comment ref="K53" authorId="0" shapeId="0" xr:uid="{00000000-0006-0000-0400-00001A000000}">
      <text>
        <r>
          <rPr>
            <sz val="11"/>
            <rFont val="Calibri"/>
          </rPr>
          <t>Avoid non-default bindings to system:unauthenticated</t>
        </r>
      </text>
    </comment>
    <comment ref="L53" authorId="0" shapeId="0" xr:uid="{00000000-0006-0000-0400-00001B000000}">
      <text>
        <r>
          <rPr>
            <sz val="11"/>
            <rFont val="Calibri"/>
          </rPr>
          <t>Avoid non-default bindings to system:authenticated</t>
        </r>
      </text>
    </comment>
    <comment ref="J59" authorId="0" shapeId="0" xr:uid="{00000000-0006-0000-0400-00001C000000}">
      <text>
        <r>
          <rPr>
            <sz val="11"/>
            <rFont val="Calibri"/>
          </rPr>
          <t>Manage Kubernetes RBAC users with Google Groups for GKE</t>
        </r>
      </text>
    </comment>
    <comment ref="J66" authorId="0" shapeId="0" xr:uid="{00000000-0006-0000-0400-00001D000000}">
      <text>
        <r>
          <rPr>
            <sz val="11"/>
            <rFont val="Calibri"/>
          </rPr>
          <t>Ensure Image Vulnerability Scanning is enabled</t>
        </r>
      </text>
    </comment>
    <comment ref="J73" authorId="0" shapeId="0" xr:uid="{00000000-0006-0000-0400-00001E000000}">
      <text>
        <r>
          <rPr>
            <sz val="11"/>
            <rFont val="Calibri"/>
          </rPr>
          <t>Enable VPC Flow Logs and Intranode Visibility</t>
        </r>
      </text>
    </comment>
    <comment ref="J105" authorId="0" shapeId="0" xr:uid="{00000000-0006-0000-0400-00001F000000}">
      <text>
        <r>
          <rPr>
            <sz val="11"/>
            <rFont val="Calibri"/>
          </rPr>
          <t>The default namespace should not be used</t>
        </r>
      </text>
    </comment>
    <comment ref="J112" authorId="0" shapeId="0" xr:uid="{00000000-0006-0000-0400-000020000000}">
      <text>
        <r>
          <rPr>
            <sz val="11"/>
            <rFont val="Calibri"/>
          </rPr>
          <t>Create administrative boundaries between resources using namespaces</t>
        </r>
      </text>
    </comment>
    <comment ref="J116" authorId="0" shapeId="0" xr:uid="{00000000-0006-0000-0400-000021000000}">
      <text>
        <r>
          <rPr>
            <sz val="11"/>
            <rFont val="Calibri"/>
          </rPr>
          <t>Ensure that all Namespaces have Network Policies defined</t>
        </r>
      </text>
    </comment>
    <comment ref="J149" authorId="0" shapeId="0" xr:uid="{00000000-0006-0000-0400-000022000000}">
      <text>
        <r>
          <rPr>
            <sz val="11"/>
            <rFont val="Calibri"/>
          </rPr>
          <t>Ensure that the seccomp profile is set to RuntimeDefault in the pod definitions</t>
        </r>
      </text>
    </comment>
  </commentList>
</comments>
</file>

<file path=xl/sharedStrings.xml><?xml version="1.0" encoding="utf-8"?>
<sst xmlns="http://schemas.openxmlformats.org/spreadsheetml/2006/main" count="2276" uniqueCount="1180">
  <si>
    <t>Section</t>
  </si>
  <si>
    <t>Id</t>
  </si>
  <si>
    <t>Title</t>
  </si>
  <si>
    <t>Assessment</t>
  </si>
  <si>
    <t>Profile</t>
  </si>
  <si>
    <t>MoSCoW</t>
  </si>
  <si>
    <t>OpsImpact</t>
  </si>
  <si>
    <t>Phase</t>
  </si>
  <si>
    <t>ImplStatus</t>
  </si>
  <si>
    <t>Notes</t>
  </si>
  <si>
    <t>Remediation</t>
  </si>
  <si>
    <t>Description</t>
  </si>
  <si>
    <t>Impact</t>
  </si>
  <si>
    <t>Audit</t>
  </si>
  <si>
    <t>Default</t>
  </si>
  <si>
    <t>Status</t>
  </si>
  <si>
    <t>LogID</t>
  </si>
  <si>
    <t>RBAC and Service Accounts</t>
  </si>
  <si>
    <t>4.1.1</t>
  </si>
  <si>
    <r>
      <rPr>
        <sz val="11"/>
        <rFont val="Calibri"/>
      </rPr>
      <t>Ensure that the cluster-admin role is only used where required</t>
    </r>
  </si>
  <si>
    <t>Manual</t>
  </si>
  <si>
    <t>Level 1</t>
  </si>
  <si>
    <t>Unassigned</t>
  </si>
  <si>
    <t>Unassessed</t>
  </si>
  <si>
    <t>Pending</t>
  </si>
  <si>
    <t/>
  </si>
  <si>
    <r>
      <rPr>
        <sz val="11"/>
        <color rgb="FF000000"/>
        <rFont val="Calibri"/>
      </rPr>
      <t>Identify all clusterrolebindings to the cluster-admin role. Check if they are used and if they need this role or if they could use a role with fewer privileges.</t>
    </r>
    <r>
      <rPr>
        <sz val="11"/>
        <color rgb="FF000000"/>
        <rFont val="Calibri"/>
      </rPr>
      <t xml:space="preserve">
</t>
    </r>
    <r>
      <rPr>
        <sz val="11"/>
        <color rgb="FF000000"/>
        <rFont val="Calibri"/>
      </rPr>
      <t>Where possible, first bind users to a lower-privileged role and then remove the clusterrolebinding to the cluster-admin role :</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</si>
  <si>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The RBAC role </t>
    </r>
    <r>
      <rPr>
        <b/>
        <sz val="11"/>
        <color rgb="FF000000"/>
        <rFont val="Calibri"/>
      </rPr>
      <t>cluster-admin</t>
    </r>
    <r>
      <rPr>
        <sz val="11"/>
        <color rgb="FF000000"/>
        <rFont val="Calibri"/>
      </rPr>
      <t xml:space="preserve"> provides wide-ranging powers over the environment and should be used only where and when needed.</t>
    </r>
  </si>
  <si>
    <r>
      <rPr>
        <sz val="11"/>
        <color rgb="FF000000"/>
        <rFont val="Calibri"/>
      </rPr>
      <t xml:space="preserve">Care should be taken before removing any </t>
    </r>
    <r>
      <rPr>
        <b/>
        <sz val="11"/>
        <color rgb="FF000000"/>
        <rFont val="Calibri"/>
      </rPr>
      <t>clusterrolebindings</t>
    </r>
    <r>
      <rPr>
        <sz val="11"/>
        <color rgb="FF000000"/>
        <rFont val="Calibri"/>
      </rPr>
      <t xml:space="preserve"> from the environment to ensure they were not required for operation of the cluster. Specifically, modifications should not be made to </t>
    </r>
    <r>
      <rPr>
        <b/>
        <sz val="11"/>
        <color rgb="FF000000"/>
        <rFont val="Calibri"/>
      </rPr>
      <t>clusterrolebindings</t>
    </r>
    <r>
      <rPr>
        <sz val="11"/>
        <color rgb="FF000000"/>
        <rFont val="Calibri"/>
      </rPr>
      <t xml:space="preserve"> with the </t>
    </r>
    <r>
      <rPr>
        <b/>
        <sz val="11"/>
        <color rgb="FF000000"/>
        <rFont val="Calibri"/>
      </rPr>
      <t>system:</t>
    </r>
    <r>
      <rPr>
        <sz val="11"/>
        <color rgb="FF000000"/>
        <rFont val="Calibri"/>
      </rPr>
      <t xml:space="preserve"> prefix as they are required for the operation of system components.</t>
    </r>
  </si>
  <si>
    <r>
      <rPr>
        <sz val="11"/>
        <color rgb="FF000000"/>
        <rFont val="Calibri"/>
      </rPr>
      <t xml:space="preserve">Obtain a list of the principals who have access to the </t>
    </r>
    <r>
      <rPr>
        <b/>
        <sz val="11"/>
        <color rgb="FF000000"/>
        <rFont val="Calibri"/>
      </rPr>
      <t>cluster-admin</t>
    </r>
    <r>
      <rPr>
        <sz val="11"/>
        <color rgb="FF000000"/>
        <rFont val="Calibri"/>
      </rPr>
      <t xml:space="preserve"> role by reviewing the </t>
    </r>
    <r>
      <rPr>
        <b/>
        <sz val="11"/>
        <color rgb="FF000000"/>
        <rFont val="Calibri"/>
      </rPr>
      <t>clusterrolebinding</t>
    </r>
    <r>
      <rPr>
        <sz val="11"/>
        <color rgb="FF000000"/>
        <rFont val="Calibri"/>
      </rPr>
      <t xml:space="preserve"> output for each role binding that has access to the </t>
    </r>
    <r>
      <rPr>
        <b/>
        <sz val="11"/>
        <color rgb="FF000000"/>
        <rFont val="Calibri"/>
      </rPr>
      <t>cluster-admin</t>
    </r>
    <r>
      <rPr>
        <sz val="11"/>
        <color rgb="FF000000"/>
        <rFont val="Calibri"/>
      </rPr>
      <t xml:space="preserve"> role.</t>
    </r>
    <r>
      <rPr>
        <sz val="11"/>
        <color rgb="FF000000"/>
        <rFont val="Calibri"/>
      </rPr>
      <t xml:space="preserve">
</t>
    </r>
    <r>
      <rPr>
        <sz val="11"/>
        <color rgb="FF000000"/>
        <rFont val="Calibri"/>
      </rPr>
      <t>Here’s a concise and effective CLI statement to list all principals (users, groups, or service accounts) bound to the cluster-admin role:</t>
    </r>
    <r>
      <rPr>
        <sz val="11"/>
        <color rgb="FF000000"/>
        <rFont val="Calibri"/>
      </rPr>
      <t xml:space="preserve">
</t>
    </r>
    <r>
      <rPr>
        <sz val="11"/>
        <color rgb="FF006096"/>
        <rFont val="Roboto Condensed"/>
      </rPr>
      <t>kubectl get clusterrolebinding -o jsonpath='{range .items[?(@.roleRef.name=="cluster-admin")]}{.metadata.name}{"\n"}{range .subjects[*]}{.kind}{"\t"}{.name}{"\n"}{end}{"\n"}{end}'</t>
    </r>
    <r>
      <rPr>
        <sz val="11"/>
        <color rgb="FF006096"/>
        <rFont val="Roboto Condensed"/>
      </rPr>
      <t xml:space="preserve">
</t>
    </r>
    <r>
      <rPr>
        <sz val="11"/>
        <color rgb="FF000000"/>
        <rFont val="Calibri"/>
      </rPr>
      <t xml:space="preserve">
</t>
    </r>
    <r>
      <rPr>
        <sz val="11"/>
        <color rgb="FF000000"/>
        <rFont val="Calibri"/>
      </rPr>
      <t xml:space="preserve">Review each principal listed and ensure that </t>
    </r>
    <r>
      <rPr>
        <b/>
        <sz val="11"/>
        <color rgb="FF000000"/>
        <rFont val="Calibri"/>
      </rPr>
      <t>cluster-admin</t>
    </r>
    <r>
      <rPr>
        <sz val="11"/>
        <color rgb="FF000000"/>
        <rFont val="Calibri"/>
      </rPr>
      <t xml:space="preserve"> privilege is required for it.</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</si>
  <si>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</si>
  <si>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4.1.2</t>
  </si>
  <si>
    <r>
      <rPr>
        <sz val="11"/>
        <rFont val="Calibri"/>
      </rPr>
      <t>Minimize access to secrets</t>
    </r>
  </si>
  <si>
    <r>
      <rPr>
        <sz val="11"/>
        <color rgb="FF000000"/>
        <rFont val="Calibri"/>
      </rPr>
      <t xml:space="preserve">Where possible, remove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t>
    </r>
    <r>
      <rPr>
        <sz val="11"/>
        <color rgb="FF000000"/>
        <rFont val="Calibri"/>
      </rPr>
      <t xml:space="preserve"> objects in the cluster.</t>
    </r>
  </si>
  <si>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</si>
  <si>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Care should be taken not to remove access to secrets to system components which require this for their operation</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</si>
  <si>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r>
      <rPr>
        <sz val="11"/>
        <color rgb="FF000000"/>
        <rFont val="Calibri"/>
      </rPr>
      <t xml:space="preserve">
</t>
    </r>
    <r>
      <rPr>
        <sz val="11"/>
        <color rgb="FF000000"/>
        <rFont val="Calibri"/>
      </rPr>
      <t>Below is a command to print which objects have get, list or watch granted for each matching role including roles that grant access via wildcards like resources: ["</t>
    </r>
    <r>
      <rPr>
        <i/>
        <sz val="11"/>
        <color rgb="FF000000"/>
        <rFont val="Calibri"/>
      </rPr>
      <t>","secrets/</t>
    </r>
    <r>
      <rPr>
        <sz val="11"/>
        <color rgb="FF000000"/>
        <rFont val="Calibri"/>
      </rPr>
      <t>"] or verbs: ["*"]:</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wanted: ["get","list","watch"];</t>
    </r>
    <r>
      <rPr>
        <sz val="11"/>
        <color rgb="FF006096"/>
        <rFont val="Roboto Condensed"/>
      </rPr>
      <t xml:space="preserve">
</t>
    </r>
    <r>
      <rPr>
        <sz val="11"/>
        <color rgb="FF006096"/>
        <rFont val="Roboto Condensed"/>
      </rPr>
      <t xml:space="preserve">  .items[] as $r</t>
    </r>
    <r>
      <rPr>
        <sz val="11"/>
        <color rgb="FF006096"/>
        <rFont val="Roboto Condensed"/>
      </rPr>
      <t xml:space="preserve">
</t>
    </r>
    <r>
      <rPr>
        <sz val="11"/>
        <color rgb="FF006096"/>
        <rFont val="Roboto Condensed"/>
      </rPr>
      <t xml:space="preserve">  | [ $r.rules[]?</t>
    </r>
    <r>
      <rPr>
        <sz val="11"/>
        <color rgb="FF006096"/>
        <rFont val="Roboto Condensed"/>
      </rPr>
      <t xml:space="preserve">
</t>
    </r>
    <r>
      <rPr>
        <sz val="11"/>
        <color rgb="FF006096"/>
        <rFont val="Roboto Condensed"/>
      </rPr>
      <t xml:space="preserve">      | select(</t>
    </r>
    <r>
      <rPr>
        <sz val="11"/>
        <color rgb="FF006096"/>
        <rFont val="Roboto Condensed"/>
      </rPr>
      <t xml:space="preserve">
</t>
    </r>
    <r>
      <rPr>
        <sz val="11"/>
        <color rgb="FF006096"/>
        <rFont val="Roboto Condensed"/>
      </rPr>
      <t xml:space="preserve">          ((.apiGroups? // [""]) | any(.=="" or .=="*"))</t>
    </r>
    <r>
      <rPr>
        <sz val="11"/>
        <color rgb="FF006096"/>
        <rFont val="Roboto Condensed"/>
      </rPr>
      <t xml:space="preserve">
</t>
    </r>
    <r>
      <rPr>
        <sz val="11"/>
        <color rgb="FF006096"/>
        <rFont val="Roboto Condensed"/>
      </rPr>
      <t xml:space="preserve">          and ((.resources? // []) | any(.=="secrets" or .=="secrets/*" or .=="*"))</t>
    </r>
    <r>
      <rPr>
        <sz val="11"/>
        <color rgb="FF006096"/>
        <rFont val="Roboto Condensed"/>
      </rPr>
      <t xml:space="preserve">
</t>
    </r>
    <r>
      <rPr>
        <sz val="11"/>
        <color rgb="FF006096"/>
        <rFont val="Roboto Condensed"/>
      </rPr>
      <t xml:space="preserve">          and ((.verbs? // []) | any(.=="*" or .=="get" or .=="list" or .=="watch"))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((.verbs? // []) | any(.=="*"))</t>
    </r>
    <r>
      <rPr>
        <sz val="11"/>
        <color rgb="FF006096"/>
        <rFont val="Roboto Condensed"/>
      </rPr>
      <t xml:space="preserve">
</t>
    </r>
    <r>
      <rPr>
        <sz val="11"/>
        <color rgb="FF006096"/>
        <rFont val="Roboto Condensed"/>
      </rPr>
      <t xml:space="preserve">        then wanted[] else (.verbs[]? | select(IN("get","list","watch"))) end</t>
    </r>
    <r>
      <rPr>
        <sz val="11"/>
        <color rgb="FF006096"/>
        <rFont val="Roboto Condensed"/>
      </rPr>
      <t xml:space="preserve">
</t>
    </r>
    <r>
      <rPr>
        <sz val="11"/>
        <color rgb="FF006096"/>
        <rFont val="Roboto Condensed"/>
      </rPr>
      <t xml:space="preserve">    ] as $verbs</t>
    </r>
    <r>
      <rPr>
        <sz val="11"/>
        <color rgb="FF006096"/>
        <rFont val="Roboto Condensed"/>
      </rPr>
      <t xml:space="preserve">
</t>
    </r>
    <r>
      <rPr>
        <sz val="11"/>
        <color rgb="FF006096"/>
        <rFont val="Roboto Condensed"/>
      </rPr>
      <t xml:space="preserve">  | select($verbs | length &gt; 0)</t>
    </r>
    <r>
      <rPr>
        <sz val="11"/>
        <color rgb="FF006096"/>
        <rFont val="Roboto Condensed"/>
      </rPr>
      <t xml:space="preserve">
</t>
    </r>
    <r>
      <rPr>
        <sz val="11"/>
        <color rgb="FF006096"/>
        <rFont val="Roboto Condensed"/>
      </rPr>
      <t xml:space="preserve">  | "\($r.kind): \($r.metadata.name) (namespace: \($r.metadata.namespace // "cluster-wide")) | verbs: \($verbs | unique | join(","))"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ClusterRole: admin (namespace: cluster-wide) | verbs: get,list,watch</t>
    </r>
    <r>
      <rPr>
        <sz val="11"/>
        <color rgb="FF006096"/>
        <rFont val="Roboto Condensed"/>
      </rPr>
      <t xml:space="preserve">
</t>
    </r>
    <r>
      <rPr>
        <sz val="11"/>
        <color rgb="FF006096"/>
        <rFont val="Roboto Condensed"/>
      </rPr>
      <t>ClusterRole: cluster-admin (namespace: cluster-wide) | verbs: get,list,watch</t>
    </r>
    <r>
      <rPr>
        <sz val="11"/>
        <color rgb="FF006096"/>
        <rFont val="Roboto Condensed"/>
      </rPr>
      <t xml:space="preserve">
</t>
    </r>
    <r>
      <rPr>
        <sz val="11"/>
        <color rgb="FF006096"/>
        <rFont val="Roboto Condensed"/>
      </rPr>
      <t>ClusterRole: edit (namespace: cluster-wide) | verbs: get,list,watch</t>
    </r>
    <r>
      <rPr>
        <sz val="11"/>
        <color rgb="FF006096"/>
        <rFont val="Roboto Condensed"/>
      </rPr>
      <t xml:space="preserve">
</t>
    </r>
    <r>
      <rPr>
        <sz val="11"/>
        <color rgb="FF006096"/>
        <rFont val="Roboto Condensed"/>
      </rPr>
      <t>ClusterRole: system:aggregate-to-edit (namespace: cluster-wide) | verbs: get,list,watch</t>
    </r>
    <r>
      <rPr>
        <sz val="11"/>
        <color rgb="FF006096"/>
        <rFont val="Roboto Condensed"/>
      </rPr>
      <t xml:space="preserve">
</t>
    </r>
    <r>
      <rPr>
        <sz val="11"/>
        <color rgb="FF006096"/>
        <rFont val="Roboto Condensed"/>
      </rPr>
      <t>ClusterRole: system:cloud-controller-manager (namespace: cluster-wide) | verbs: get,list,watch</t>
    </r>
    <r>
      <rPr>
        <sz val="11"/>
        <color rgb="FF006096"/>
        <rFont val="Roboto Condensed"/>
      </rPr>
      <t xml:space="preserve">
</t>
    </r>
    <r>
      <rPr>
        <sz val="11"/>
        <color rgb="FF006096"/>
        <rFont val="Roboto Condensed"/>
      </rPr>
      <t>ClusterRole: system:controller:generic-garbage-collector (namespace: cluster-wide) | verbs: get,list,watch</t>
    </r>
    <r>
      <rPr>
        <sz val="11"/>
        <color rgb="FF006096"/>
        <rFont val="Roboto Condensed"/>
      </rPr>
      <t xml:space="preserve">
</t>
    </r>
    <r>
      <rPr>
        <sz val="11"/>
        <color rgb="FF006096"/>
        <rFont val="Roboto Condensed"/>
      </rPr>
      <t>ClusterRole: system:controller:namespace-controller (namespace: cluster-wide) | verbs: get,list,watch</t>
    </r>
    <r>
      <rPr>
        <sz val="11"/>
        <color rgb="FF006096"/>
        <rFont val="Roboto Condensed"/>
      </rPr>
      <t xml:space="preserve">
</t>
    </r>
    <r>
      <rPr>
        <sz val="11"/>
        <color rgb="FF006096"/>
        <rFont val="Roboto Condensed"/>
      </rPr>
      <t>ClusterRole: system:controller:resourcequota-controller (namespace: cluster-wide) | verbs: list,watch</t>
    </r>
    <r>
      <rPr>
        <sz val="11"/>
        <color rgb="FF006096"/>
        <rFont val="Roboto Condensed"/>
      </rPr>
      <t xml:space="preserve">
</t>
    </r>
    <r>
      <rPr>
        <sz val="11"/>
        <color rgb="FF006096"/>
        <rFont val="Roboto Condensed"/>
      </rPr>
      <t>ClusterRole: system:gcp-controller-manager (namespace: cluster-wide) | verbs: get,list,watch</t>
    </r>
    <r>
      <rPr>
        <sz val="11"/>
        <color rgb="FF006096"/>
        <rFont val="Roboto Condensed"/>
      </rPr>
      <t xml:space="preserve">
</t>
    </r>
    <r>
      <rPr>
        <sz val="11"/>
        <color rgb="FF006096"/>
        <rFont val="Roboto Condensed"/>
      </rPr>
      <t>ClusterRole: system:gke-common-webhooks (namespace: cluster-wide) | verbs: get,list,watch</t>
    </r>
    <r>
      <rPr>
        <sz val="11"/>
        <color rgb="FF006096"/>
        <rFont val="Roboto Condensed"/>
      </rPr>
      <t xml:space="preserve">
</t>
    </r>
    <r>
      <rPr>
        <sz val="11"/>
        <color rgb="FF006096"/>
        <rFont val="Roboto Condensed"/>
      </rPr>
      <t>ClusterRole: system:glbc-status (namespace: cluster-wide) | verbs: get</t>
    </r>
    <r>
      <rPr>
        <sz val="11"/>
        <color rgb="FF006096"/>
        <rFont val="Roboto Condensed"/>
      </rPr>
      <t xml:space="preserve">
</t>
    </r>
    <r>
      <rPr>
        <sz val="11"/>
        <color rgb="FF006096"/>
        <rFont val="Roboto Condensed"/>
      </rPr>
      <t>ClusterRole: system:kube-controller-manager (namespace: cluster-wide) | verbs: get,list,watch</t>
    </r>
    <r>
      <rPr>
        <sz val="11"/>
        <color rgb="FF006096"/>
        <rFont val="Roboto Condensed"/>
      </rPr>
      <t xml:space="preserve">
</t>
    </r>
    <r>
      <rPr>
        <sz val="11"/>
        <color rgb="FF006096"/>
        <rFont val="Roboto Condensed"/>
      </rPr>
      <t>ClusterRole: system:kubestore-collector (namespace: cluster-wide) | verbs: get,list,watch</t>
    </r>
    <r>
      <rPr>
        <sz val="11"/>
        <color rgb="FF006096"/>
        <rFont val="Roboto Condensed"/>
      </rPr>
      <t xml:space="preserve">
</t>
    </r>
    <r>
      <rPr>
        <sz val="11"/>
        <color rgb="FF006096"/>
        <rFont val="Roboto Condensed"/>
      </rPr>
      <t>ClusterRole: system:node (namespace: cluster-wide) | verbs: get,list,watch</t>
    </r>
    <r>
      <rPr>
        <sz val="11"/>
        <color rgb="FF006096"/>
        <rFont val="Roboto Condensed"/>
      </rPr>
      <t xml:space="preserve">
</t>
    </r>
    <r>
      <rPr>
        <sz val="11"/>
        <color rgb="FF006096"/>
        <rFont val="Roboto Condensed"/>
      </rPr>
      <t>Role: operator (namespace: gmp-public) | verbs: get,list,watch</t>
    </r>
    <r>
      <rPr>
        <sz val="11"/>
        <color rgb="FF006096"/>
        <rFont val="Roboto Condensed"/>
      </rPr>
      <t xml:space="preserve">
</t>
    </r>
    <r>
      <rPr>
        <sz val="11"/>
        <color rgb="FF006096"/>
        <rFont val="Roboto Condensed"/>
      </rPr>
      <t>Role: operator (namespace: gmp-system) | verbs: get,list,watch</t>
    </r>
    <r>
      <rPr>
        <sz val="11"/>
        <color rgb="FF006096"/>
        <rFont val="Roboto Condensed"/>
      </rPr>
      <t xml:space="preserve">
</t>
    </r>
    <r>
      <rPr>
        <sz val="11"/>
        <color rgb="FF006096"/>
        <rFont val="Roboto Condensed"/>
      </rPr>
      <t>Role: system:controller:bootstrap-signer (namespace: kube-system) | verbs: get,list,watch</t>
    </r>
    <r>
      <rPr>
        <sz val="11"/>
        <color rgb="FF006096"/>
        <rFont val="Roboto Condensed"/>
      </rPr>
      <t xml:space="preserve">
</t>
    </r>
    <r>
      <rPr>
        <sz val="11"/>
        <color rgb="FF006096"/>
        <rFont val="Roboto Condensed"/>
      </rPr>
      <t>Role: system:controller:token-cleaner (namespace: kube-system) | verbs: get,list,watch</t>
    </r>
    <r>
      <rPr>
        <sz val="11"/>
        <color rgb="FF006096"/>
        <rFont val="Roboto Condensed"/>
      </rPr>
      <t xml:space="preserve">
</t>
    </r>
  </si>
  <si>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</si>
  <si>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4.1.3</t>
  </si>
  <si>
    <r>
      <rPr>
        <sz val="11"/>
        <rFont val="Calibri"/>
      </rPr>
      <t>Minimize wildcard use in Roles and ClusterRoles</t>
    </r>
  </si>
  <si>
    <r>
      <rPr>
        <sz val="11"/>
        <color rgb="FF000000"/>
        <rFont val="Calibri"/>
      </rPr>
      <t>Where possible replace any use of wildcards in clusterroles and roles with specific objects or actions.</t>
    </r>
  </si>
  <si>
    <r>
      <rPr>
        <sz val="11"/>
        <color rgb="FF000000"/>
        <rFont val="Calibri"/>
      </rPr>
      <t>Kubernetes Roles and ClusterRoles provide access to resources based on sets of objects and actions that can be taken on those objects.  It is possible to set either of these to be the wildcard "*", which matches all items.</t>
    </r>
    <r>
      <rPr>
        <sz val="11"/>
        <color rgb="FF000000"/>
        <rFont val="Calibri"/>
      </rPr>
      <t xml:space="preserve">
</t>
    </r>
    <r>
      <rPr>
        <sz val="11"/>
        <color rgb="FF000000"/>
        <rFont val="Calibri"/>
      </rPr>
      <t>Use of wildcards is not optimal from a security perspective as it may allow for inadvertent access to be granted when new resources are added to the Kubernetes API either as CRDs or in later versions of the product.</t>
    </r>
  </si>
  <si>
    <r>
      <rPr>
        <sz val="11"/>
        <color rgb="FF000000"/>
        <rFont val="Calibri"/>
      </rPr>
      <t>Retrieve the roles defined across each namespaces in the cluster and review for wildcards</t>
    </r>
    <r>
      <rPr>
        <sz val="11"/>
        <color rgb="FF000000"/>
        <rFont val="Calibri"/>
      </rPr>
      <t xml:space="preserve">
</t>
    </r>
    <r>
      <rPr>
        <sz val="11"/>
        <color rgb="FF000000"/>
        <rFont val="Calibri"/>
      </rPr>
      <t>Here’s a null-safe, column-formatted command that shows only Roles and ClusterRoles that use a wildcard (*) anywhere in verbs, resources, or apiGroups—and tells you which field(s) use the wildcard:</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has_star(a): (a // []) | any(. == "*");</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 as $r</t>
    </r>
    <r>
      <rPr>
        <sz val="11"/>
        <color rgb="FF006096"/>
        <rFont val="Roboto Condensed"/>
      </rPr>
      <t xml:space="preserve">
</t>
    </r>
    <r>
      <rPr>
        <sz val="11"/>
        <color rgb="FF006096"/>
        <rFont val="Roboto Condensed"/>
      </rPr>
      <t xml:space="preserve">  | ( any($r.rules[]?; has_star(.verbs)) )      as $wv</t>
    </r>
    <r>
      <rPr>
        <sz val="11"/>
        <color rgb="FF006096"/>
        <rFont val="Roboto Condensed"/>
      </rPr>
      <t xml:space="preserve">
</t>
    </r>
    <r>
      <rPr>
        <sz val="11"/>
        <color rgb="FF006096"/>
        <rFont val="Roboto Condensed"/>
      </rPr>
      <t xml:space="preserve">  | ( any($r.rules[]?; has_star(.resources)) )  as $wr</t>
    </r>
    <r>
      <rPr>
        <sz val="11"/>
        <color rgb="FF006096"/>
        <rFont val="Roboto Condensed"/>
      </rPr>
      <t xml:space="preserve">
</t>
    </r>
    <r>
      <rPr>
        <sz val="11"/>
        <color rgb="FF006096"/>
        <rFont val="Roboto Condensed"/>
      </rPr>
      <t xml:space="preserve">  | ( any($r.rules[]?; has_star(.apiGroups)) )  as $wg</t>
    </r>
    <r>
      <rPr>
        <sz val="11"/>
        <color rgb="FF006096"/>
        <rFont val="Roboto Condensed"/>
      </rPr>
      <t xml:space="preserve">
</t>
    </r>
    <r>
      <rPr>
        <sz val="11"/>
        <color rgb="FF006096"/>
        <rFont val="Roboto Condensed"/>
      </rPr>
      <t xml:space="preserve">  | select($wv or $wr or $wg)</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$r.kind,</t>
    </r>
    <r>
      <rPr>
        <sz val="11"/>
        <color rgb="FF006096"/>
        <rFont val="Roboto Condensed"/>
      </rPr>
      <t xml:space="preserve">
</t>
    </r>
    <r>
      <rPr>
        <sz val="11"/>
        <color rgb="FF006096"/>
        <rFont val="Roboto Condensed"/>
      </rPr>
      <t xml:space="preserve">      $r.metadata.name,</t>
    </r>
    <r>
      <rPr>
        <sz val="11"/>
        <color rgb="FF006096"/>
        <rFont val="Roboto Condensed"/>
      </rPr>
      <t xml:space="preserve">
</t>
    </r>
    <r>
      <rPr>
        <sz val="11"/>
        <color rgb="FF006096"/>
        <rFont val="Roboto Condensed"/>
      </rPr>
      <t xml:space="preserve">      ($r.metadata.namespace // "cluster-wide"),</t>
    </r>
    <r>
      <rPr>
        <sz val="11"/>
        <color rgb="FF006096"/>
        <rFont val="Roboto Condensed"/>
      </rPr>
      <t xml:space="preserve">
</t>
    </r>
    <r>
      <rPr>
        <sz val="11"/>
        <color rgb="FF006096"/>
        <rFont val="Roboto Condensed"/>
      </rPr>
      <t xml:space="preserve">      ([ if $wv then "verbs" else empty end,</t>
    </r>
    <r>
      <rPr>
        <sz val="11"/>
        <color rgb="FF006096"/>
        <rFont val="Roboto Condensed"/>
      </rPr>
      <t xml:space="preserve">
</t>
    </r>
    <r>
      <rPr>
        <sz val="11"/>
        <color rgb="FF006096"/>
        <rFont val="Roboto Condensed"/>
      </rPr>
      <t xml:space="preserve">         if $wr then "resources" else empty end,</t>
    </r>
    <r>
      <rPr>
        <sz val="11"/>
        <color rgb="FF006096"/>
        <rFont val="Roboto Condensed"/>
      </rPr>
      <t xml:space="preserve">
</t>
    </r>
    <r>
      <rPr>
        <sz val="11"/>
        <color rgb="FF006096"/>
        <rFont val="Roboto Condensed"/>
      </rPr>
      <t xml:space="preserve">         if $wg then "apiGroups" else empty end ] | join(","))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@tsv</t>
    </r>
    <r>
      <rPr>
        <sz val="11"/>
        <color rgb="FF006096"/>
        <rFont val="Roboto Condensed"/>
      </rPr>
      <t xml:space="preserve">
</t>
    </r>
    <r>
      <rPr>
        <sz val="11"/>
        <color rgb="FF006096"/>
        <rFont val="Roboto Condensed"/>
      </rPr>
      <t>' | awk -F'\t' 'BEGIN {</t>
    </r>
    <r>
      <rPr>
        <sz val="11"/>
        <color rgb="FF006096"/>
        <rFont val="Roboto Condensed"/>
      </rPr>
      <t xml:space="preserve">
</t>
    </r>
    <r>
      <rPr>
        <sz val="11"/>
        <color rgb="FF006096"/>
        <rFont val="Roboto Condensed"/>
      </rPr>
      <t xml:space="preserve">  OFS="\t";</t>
    </r>
    <r>
      <rPr>
        <sz val="11"/>
        <color rgb="FF006096"/>
        <rFont val="Roboto Condensed"/>
      </rPr>
      <t xml:space="preserve">
</t>
    </r>
    <r>
      <rPr>
        <sz val="11"/>
        <color rgb="FF006096"/>
        <rFont val="Roboto Condensed"/>
      </rPr>
      <t xml:space="preserve">  printf "%-15s %-40s %-20s %-20s\n", "KIND", "NAME", "NAMESPACE", "WILDCARD_IN"</t>
    </r>
    <r>
      <rPr>
        <sz val="11"/>
        <color rgb="FF006096"/>
        <rFont val="Roboto Condensed"/>
      </rPr>
      <t xml:space="preserve">
</t>
    </r>
    <r>
      <rPr>
        <sz val="11"/>
        <color rgb="FF006096"/>
        <rFont val="Roboto Condensed"/>
      </rPr>
      <t xml:space="preserve">  print  "--------------- ---------------------------------------- -------------------- --------------------"</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xml:space="preserve">  printf "%-15s %-40s %-20s %-20s\n", $1, $2, $3, $4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Sample Output from command:</t>
    </r>
    <r>
      <rPr>
        <sz val="11"/>
        <color rgb="FF000000"/>
        <rFont val="Calibri"/>
      </rPr>
      <t xml:space="preserve">
</t>
    </r>
    <r>
      <rPr>
        <sz val="11"/>
        <color rgb="FF006096"/>
        <rFont val="Roboto Condensed"/>
      </rPr>
      <t xml:space="preserve">KIND            NAME                                     NAMESPACE            WILDCARD_IN         </t>
    </r>
    <r>
      <rPr>
        <sz val="11"/>
        <color rgb="FF006096"/>
        <rFont val="Roboto Condensed"/>
      </rPr>
      <t xml:space="preserve">
</t>
    </r>
    <r>
      <rPr>
        <sz val="11"/>
        <color rgb="FF006096"/>
        <rFont val="Roboto Condensed"/>
      </rPr>
      <t>--------------- ---------------------------------------- -------------------- --------------------</t>
    </r>
    <r>
      <rPr>
        <sz val="11"/>
        <color rgb="FF006096"/>
        <rFont val="Roboto Condensed"/>
      </rPr>
      <t xml:space="preserve">
</t>
    </r>
    <r>
      <rPr>
        <sz val="11"/>
        <color rgb="FF006096"/>
        <rFont val="Roboto Condensed"/>
      </rPr>
      <t>ClusterRole     cluster-admin                            cluster-wide         verbs,resources,apiGroups</t>
    </r>
    <r>
      <rPr>
        <sz val="11"/>
        <color rgb="FF006096"/>
        <rFont val="Roboto Condensed"/>
      </rPr>
      <t xml:space="preserve">
</t>
    </r>
    <r>
      <rPr>
        <sz val="11"/>
        <color rgb="FF006096"/>
        <rFont val="Roboto Condensed"/>
      </rPr>
      <t xml:space="preserve">ClusterRole     external-metrics-reader                  cluster-wide         resources           </t>
    </r>
    <r>
      <rPr>
        <sz val="11"/>
        <color rgb="FF006096"/>
        <rFont val="Roboto Condensed"/>
      </rPr>
      <t xml:space="preserve">
</t>
    </r>
    <r>
      <rPr>
        <sz val="11"/>
        <color rgb="FF006096"/>
        <rFont val="Roboto Condensed"/>
      </rPr>
      <t xml:space="preserve">ClusterRole     kubelet-api-admin                        cluster-wide         verbs               </t>
    </r>
    <r>
      <rPr>
        <sz val="11"/>
        <color rgb="FF006096"/>
        <rFont val="Roboto Condensed"/>
      </rPr>
      <t xml:space="preserve">
</t>
    </r>
    <r>
      <rPr>
        <sz val="11"/>
        <color rgb="FF006096"/>
        <rFont val="Roboto Condensed"/>
      </rPr>
      <t xml:space="preserve">ClusterRole     system:cloud-controller-manager          cluster-wide         resources,apiGroups </t>
    </r>
    <r>
      <rPr>
        <sz val="11"/>
        <color rgb="FF006096"/>
        <rFont val="Roboto Condensed"/>
      </rPr>
      <t xml:space="preserve">
</t>
    </r>
    <r>
      <rPr>
        <sz val="11"/>
        <color rgb="FF006096"/>
        <rFont val="Roboto Condensed"/>
      </rPr>
      <t xml:space="preserve">ClusterRole     system:controller:disruption-controller  cluster-wide         apiGroups           </t>
    </r>
    <r>
      <rPr>
        <sz val="11"/>
        <color rgb="FF006096"/>
        <rFont val="Roboto Condensed"/>
      </rPr>
      <t xml:space="preserve">
</t>
    </r>
    <r>
      <rPr>
        <sz val="11"/>
        <color rgb="FF006096"/>
        <rFont val="Roboto Condensed"/>
      </rPr>
      <t xml:space="preserve">ClusterRole     system:controller:generic-garbage-collector cluster-wide         resources,apiGroups </t>
    </r>
    <r>
      <rPr>
        <sz val="11"/>
        <color rgb="FF006096"/>
        <rFont val="Roboto Condensed"/>
      </rPr>
      <t xml:space="preserve">
</t>
    </r>
    <r>
      <rPr>
        <sz val="11"/>
        <color rgb="FF006096"/>
        <rFont val="Roboto Condensed"/>
      </rPr>
      <t xml:space="preserve">ClusterRole     system:controller:horizontal-pod-autoscaler cluster-wide         resources,apiGroups </t>
    </r>
    <r>
      <rPr>
        <sz val="11"/>
        <color rgb="FF006096"/>
        <rFont val="Roboto Condensed"/>
      </rPr>
      <t xml:space="preserve">
</t>
    </r>
    <r>
      <rPr>
        <sz val="11"/>
        <color rgb="FF006096"/>
        <rFont val="Roboto Condensed"/>
      </rPr>
      <t xml:space="preserve">ClusterRole     system:controller:namespace-controller   cluster-wide         resources,apiGroups </t>
    </r>
    <r>
      <rPr>
        <sz val="11"/>
        <color rgb="FF006096"/>
        <rFont val="Roboto Condensed"/>
      </rPr>
      <t xml:space="preserve">
</t>
    </r>
    <r>
      <rPr>
        <sz val="11"/>
        <color rgb="FF006096"/>
        <rFont val="Roboto Condensed"/>
      </rPr>
      <t xml:space="preserve">ClusterRole     system:controller:resourcequota-controller cluster-wide         resources,apiGroups </t>
    </r>
    <r>
      <rPr>
        <sz val="11"/>
        <color rgb="FF006096"/>
        <rFont val="Roboto Condensed"/>
      </rPr>
      <t xml:space="preserve">
</t>
    </r>
    <r>
      <rPr>
        <sz val="11"/>
        <color rgb="FF006096"/>
        <rFont val="Roboto Condensed"/>
      </rPr>
      <t xml:space="preserve">ClusterRole     system:gcp-controller-manager            cluster-wide         verbs               </t>
    </r>
    <r>
      <rPr>
        <sz val="11"/>
        <color rgb="FF006096"/>
        <rFont val="Roboto Condensed"/>
      </rPr>
      <t xml:space="preserve">
</t>
    </r>
    <r>
      <rPr>
        <sz val="11"/>
        <color rgb="FF006096"/>
        <rFont val="Roboto Condensed"/>
      </rPr>
      <t>ClusterRole     system:gke-common-webhooks               cluster-wide         verbs,resources,apiGroups</t>
    </r>
    <r>
      <rPr>
        <sz val="11"/>
        <color rgb="FF006096"/>
        <rFont val="Roboto Condensed"/>
      </rPr>
      <t xml:space="preserve">
</t>
    </r>
    <r>
      <rPr>
        <sz val="11"/>
        <color rgb="FF006096"/>
        <rFont val="Roboto Condensed"/>
      </rPr>
      <t xml:space="preserve">ClusterRole     system:gke-hpa-actor                     cluster-wide         resources,apiGroups </t>
    </r>
    <r>
      <rPr>
        <sz val="11"/>
        <color rgb="FF006096"/>
        <rFont val="Roboto Condensed"/>
      </rPr>
      <t xml:space="preserve">
</t>
    </r>
    <r>
      <rPr>
        <sz val="11"/>
        <color rgb="FF006096"/>
        <rFont val="Roboto Condensed"/>
      </rPr>
      <t xml:space="preserve">ClusterRole     system:glbc-status                       cluster-wide         verbs               </t>
    </r>
    <r>
      <rPr>
        <sz val="11"/>
        <color rgb="FF006096"/>
        <rFont val="Roboto Condensed"/>
      </rPr>
      <t xml:space="preserve">
</t>
    </r>
    <r>
      <rPr>
        <sz val="11"/>
        <color rgb="FF006096"/>
        <rFont val="Roboto Condensed"/>
      </rPr>
      <t xml:space="preserve">ClusterRole     system:kube-controller-manager           cluster-wide         resources,apiGroups </t>
    </r>
    <r>
      <rPr>
        <sz val="11"/>
        <color rgb="FF006096"/>
        <rFont val="Roboto Condensed"/>
      </rPr>
      <t xml:space="preserve">
</t>
    </r>
    <r>
      <rPr>
        <sz val="11"/>
        <color rgb="FF006096"/>
        <rFont val="Roboto Condensed"/>
      </rPr>
      <t xml:space="preserve">ClusterRole     system:kubelet-api-admin                 cluster-wide         verbs               </t>
    </r>
    <r>
      <rPr>
        <sz val="11"/>
        <color rgb="FF006096"/>
        <rFont val="Roboto Condensed"/>
      </rPr>
      <t xml:space="preserve">
</t>
    </r>
    <r>
      <rPr>
        <sz val="11"/>
        <color rgb="FF006096"/>
        <rFont val="Roboto Condensed"/>
      </rPr>
      <t>ClusterRole     system:kubestore-collector               cluster-wide         verbs,resources,apiGroups</t>
    </r>
    <r>
      <rPr>
        <sz val="11"/>
        <color rgb="FF006096"/>
        <rFont val="Roboto Condensed"/>
      </rPr>
      <t xml:space="preserve">
</t>
    </r>
    <r>
      <rPr>
        <sz val="11"/>
        <color rgb="FF006096"/>
        <rFont val="Roboto Condensed"/>
      </rPr>
      <t xml:space="preserve">ClusterRole     system:managed-certificate-controller    cluster-wide         verbs               </t>
    </r>
    <r>
      <rPr>
        <sz val="11"/>
        <color rgb="FF006096"/>
        <rFont val="Roboto Condensed"/>
      </rPr>
      <t xml:space="preserve">
</t>
    </r>
    <r>
      <rPr>
        <sz val="11"/>
        <color rgb="FF006096"/>
        <rFont val="Roboto Condensed"/>
      </rPr>
      <t xml:space="preserve">ClusterRole     system:metrics-server-nanny              cluster-wide         verbs               </t>
    </r>
    <r>
      <rPr>
        <sz val="11"/>
        <color rgb="FF006096"/>
        <rFont val="Roboto Condensed"/>
      </rPr>
      <t xml:space="preserve">
</t>
    </r>
    <r>
      <rPr>
        <sz val="11"/>
        <color rgb="FF006096"/>
        <rFont val="Roboto Condensed"/>
      </rPr>
      <t xml:space="preserve">Role            gke-spiffe-leaderelection                kube-system          verbs         </t>
    </r>
    <r>
      <rPr>
        <sz val="11"/>
        <color rgb="FF006096"/>
        <rFont val="Roboto Condensed"/>
      </rPr>
      <t xml:space="preserve">
</t>
    </r>
  </si>
  <si>
    <t>4.1.4</t>
  </si>
  <si>
    <r>
      <rPr>
        <sz val="11"/>
        <rFont val="Calibri"/>
      </rPr>
      <t>Ensure that default service accounts are not actively used</t>
    </r>
  </si>
  <si>
    <t>Automated</t>
  </si>
  <si>
    <r>
      <rPr>
        <sz val="11"/>
        <color rgb="FF000000"/>
        <rFont val="Calibri"/>
      </rPr>
      <t>Create explicit service accounts wherever a Kubernetes workload requires specific access to the Kubernetes API server.</t>
    </r>
    <r>
      <rPr>
        <sz val="11"/>
        <color rgb="FF000000"/>
        <rFont val="Calibri"/>
      </rPr>
      <t xml:space="preserve">
</t>
    </r>
    <r>
      <rPr>
        <sz val="11"/>
        <color rgb="FF000000"/>
        <rFont val="Calibri"/>
      </rPr>
      <t>Modify the configuration of each default service account to include this value</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</si>
  <si>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 xml:space="preserve">The </t>
    </r>
    <r>
      <rPr>
        <b/>
        <sz val="11"/>
        <color rgb="FF000000"/>
        <rFont val="Calibri"/>
      </rPr>
      <t>default</t>
    </r>
    <r>
      <rPr>
        <sz val="11"/>
        <color rgb="FF000000"/>
        <rFont val="Calibri"/>
      </rPr>
      <t xml:space="preserve"> service account should not be used to ensure that rights granted to applications can be more easily audited and reviewed.</t>
    </r>
  </si>
  <si>
    <r>
      <rPr>
        <sz val="11"/>
        <color rgb="FF000000"/>
        <rFont val="Calibri"/>
      </rPr>
      <t>All workloads which require access to the Kubernetes API will require an explicit service account to be created.</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</si>
  <si>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 xml:space="preserve">Additionally ensure that the </t>
    </r>
    <r>
      <rPr>
        <b/>
        <sz val="11"/>
        <color rgb="FF000000"/>
        <rFont val="Calibri"/>
      </rPr>
      <t>automountServiceAccountToken: false</t>
    </r>
    <r>
      <rPr>
        <sz val="11"/>
        <color rgb="FF000000"/>
        <rFont val="Calibri"/>
      </rPr>
      <t xml:space="preserve"> setting is in place for each default service account.</t>
    </r>
    <r>
      <rPr>
        <sz val="11"/>
        <color rgb="FF000000"/>
        <rFont val="Calibri"/>
      </rPr>
      <t xml:space="preserve">
</t>
    </r>
    <r>
      <rPr>
        <sz val="11"/>
        <color rgb="FF006096"/>
        <rFont val="Roboto Condensed"/>
      </rPr>
      <t>kubectl get serviceaccounts/default -o yaml</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automountServiceAccountToken: false</t>
    </r>
    <r>
      <rPr>
        <sz val="11"/>
        <color rgb="FF006096"/>
        <rFont val="Roboto Condensed"/>
      </rPr>
      <t xml:space="preserve">
</t>
    </r>
    <r>
      <rPr>
        <sz val="11"/>
        <color rgb="FF006096"/>
        <rFont val="Roboto Condensed"/>
      </rPr>
      <t>kind: ServiceAccount</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creationTimestamp: "2025-10-18T16:11:09Z"</t>
    </r>
    <r>
      <rPr>
        <sz val="11"/>
        <color rgb="FF006096"/>
        <rFont val="Roboto Condensed"/>
      </rPr>
      <t xml:space="preserve">
</t>
    </r>
    <r>
      <rPr>
        <sz val="11"/>
        <color rgb="FF006096"/>
        <rFont val="Roboto Condensed"/>
      </rPr>
      <t xml:space="preserve">  name: default</t>
    </r>
    <r>
      <rPr>
        <sz val="11"/>
        <color rgb="FF006096"/>
        <rFont val="Roboto Condensed"/>
      </rPr>
      <t xml:space="preserve">
</t>
    </r>
    <r>
      <rPr>
        <sz val="11"/>
        <color rgb="FF006096"/>
        <rFont val="Roboto Condensed"/>
      </rPr>
      <t xml:space="preserve">  namespace: default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</si>
  <si>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</si>
  <si>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4.1.5</t>
  </si>
  <si>
    <r>
      <rPr>
        <sz val="11"/>
        <rFont val="Calibri"/>
      </rPr>
      <t>Ensure that Service Account Tokens are only mounted where necessary</t>
    </r>
  </si>
  <si>
    <r>
      <rPr>
        <sz val="11"/>
        <color rgb="FF000000"/>
        <rFont val="Calibri"/>
      </rPr>
      <t>Modify the definition of pods and service accounts which do not need to mount service account tokens to disable it.</t>
    </r>
  </si>
  <si>
    <r>
      <rPr>
        <sz val="11"/>
        <color rgb="FF000000"/>
        <rFont val="Calibri"/>
      </rPr>
      <t>Service accounts tokens should not be mounted in pods except where the workload running in the pod explicitly needs to communicate with the API server</t>
    </r>
  </si>
  <si>
    <r>
      <rPr>
        <sz val="11"/>
        <color rgb="FF000000"/>
        <rFont val="Calibri"/>
      </rPr>
      <t>Pods mounted without service account tokens will not be able to communicate with the API server, except where the resource is available to unauthenticated principals.</t>
    </r>
  </si>
  <si>
    <r>
      <rPr>
        <sz val="11"/>
        <color rgb="FF000000"/>
        <rFont val="Calibri"/>
      </rPr>
      <t>Review pod and service account objects in the cluster and ensure that the option below is set, unless the resource explicitly requires this access.</t>
    </r>
    <r>
      <rPr>
        <sz val="11"/>
        <color rgb="FF000000"/>
        <rFont val="Calibri"/>
      </rPr>
      <t xml:space="preserve">
</t>
    </r>
    <r>
      <rPr>
        <sz val="11"/>
        <color rgb="FF006096"/>
        <rFont val="Roboto Condensed"/>
      </rPr>
      <t>automountServiceAccountToken: false</t>
    </r>
    <r>
      <rPr>
        <sz val="11"/>
        <color rgb="FF006096"/>
        <rFont val="Roboto Condensed"/>
      </rPr>
      <t xml:space="preserve">
</t>
    </r>
    <r>
      <rPr>
        <sz val="11"/>
        <color rgb="FF000000"/>
        <rFont val="Calibri"/>
      </rPr>
      <t xml:space="preserve">
</t>
    </r>
    <r>
      <rPr>
        <sz val="11"/>
        <color rgb="FF006096"/>
        <rFont val="Roboto Condensed"/>
      </rPr>
      <t>echo "=== ServiceAccounts with automountServiceAccountToken=false ==="</t>
    </r>
    <r>
      <rPr>
        <sz val="11"/>
        <color rgb="FF006096"/>
        <rFont val="Roboto Condensed"/>
      </rPr>
      <t xml:space="preserve">
</t>
    </r>
    <r>
      <rPr>
        <sz val="11"/>
        <color rgb="FF006096"/>
        <rFont val="Roboto Condensed"/>
      </rPr>
      <t>printf "%-25s %-40s\n" "NAMESPACE" "SERVICEACCOUNT"</t>
    </r>
    <r>
      <rPr>
        <sz val="11"/>
        <color rgb="FF006096"/>
        <rFont val="Roboto Condensed"/>
      </rPr>
      <t xml:space="preserve">
</t>
    </r>
    <r>
      <rPr>
        <sz val="11"/>
        <color rgb="FF006096"/>
        <rFont val="Roboto Condensed"/>
      </rPr>
      <t>echo "------------------------- ----------------------------------------"</t>
    </r>
    <r>
      <rPr>
        <sz val="11"/>
        <color rgb="FF006096"/>
        <rFont val="Roboto Condensed"/>
      </rPr>
      <t xml:space="preserve">
</t>
    </r>
    <r>
      <rPr>
        <sz val="11"/>
        <color rgb="FF006096"/>
        <rFont val="Roboto Condensed"/>
      </rPr>
      <t>kubectl get sa -A -o jsonpath='{range .items[?(@.automountServiceAccountToken==false)]}{.metadata.namespace}{"\t"}{.metadata.name}{"\n"}{end}' \</t>
    </r>
    <r>
      <rPr>
        <sz val="11"/>
        <color rgb="FF006096"/>
        <rFont val="Roboto Condensed"/>
      </rPr>
      <t xml:space="preserve">
</t>
    </r>
    <r>
      <rPr>
        <sz val="11"/>
        <color rgb="FF006096"/>
        <rFont val="Roboto Condensed"/>
      </rPr>
      <t>| sort | awk -F'\t' '{printf "%-25s %-40s\n", $1, $2}'</t>
    </r>
    <r>
      <rPr>
        <sz val="11"/>
        <color rgb="FF006096"/>
        <rFont val="Roboto Condensed"/>
      </rPr>
      <t xml:space="preserve">
</t>
    </r>
    <r>
      <rPr>
        <sz val="11"/>
        <color rgb="FF006096"/>
        <rFont val="Roboto Condensed"/>
      </rPr>
      <t>echo ""</t>
    </r>
    <r>
      <rPr>
        <sz val="11"/>
        <color rgb="FF006096"/>
        <rFont val="Roboto Condensed"/>
      </rPr>
      <t xml:space="preserve">
</t>
    </r>
    <r>
      <rPr>
        <sz val="11"/>
        <color rgb="FF006096"/>
        <rFont val="Roboto Condensed"/>
      </rPr>
      <t>echo "=== Pods with automountServiceAccountToken=false ==="</t>
    </r>
    <r>
      <rPr>
        <sz val="11"/>
        <color rgb="FF006096"/>
        <rFont val="Roboto Condensed"/>
      </rPr>
      <t xml:space="preserve">
</t>
    </r>
    <r>
      <rPr>
        <sz val="11"/>
        <color rgb="FF006096"/>
        <rFont val="Roboto Condensed"/>
      </rPr>
      <t>printf "%-25s %-40s\n" "NAMESPACE" "POD"</t>
    </r>
    <r>
      <rPr>
        <sz val="11"/>
        <color rgb="FF006096"/>
        <rFont val="Roboto Condensed"/>
      </rPr>
      <t xml:space="preserve">
</t>
    </r>
    <r>
      <rPr>
        <sz val="11"/>
        <color rgb="FF006096"/>
        <rFont val="Roboto Condensed"/>
      </rPr>
      <t>echo "------------------------- ----------------------------------------"</t>
    </r>
    <r>
      <rPr>
        <sz val="11"/>
        <color rgb="FF006096"/>
        <rFont val="Roboto Condensed"/>
      </rPr>
      <t xml:space="preserve">
</t>
    </r>
    <r>
      <rPr>
        <sz val="11"/>
        <color rgb="FF006096"/>
        <rFont val="Roboto Condensed"/>
      </rPr>
      <t>kubectl get pods -A -o jsonpath='{range .items[?(@.spec.automountServiceAccountToken==false)]}{.metadata.namespace}{"\t"}{.metadata.name}{"\n"}{end}' \</t>
    </r>
    <r>
      <rPr>
        <sz val="11"/>
        <color rgb="FF006096"/>
        <rFont val="Roboto Condensed"/>
      </rPr>
      <t xml:space="preserve">
</t>
    </r>
    <r>
      <rPr>
        <sz val="11"/>
        <color rgb="FF006096"/>
        <rFont val="Roboto Condensed"/>
      </rPr>
      <t>| sort | awk -F'\t' '{printf "%-25s %-40s\n", $1, $2}'</t>
    </r>
    <r>
      <rPr>
        <sz val="11"/>
        <color rgb="FF006096"/>
        <rFont val="Roboto Condensed"/>
      </rPr>
      <t xml:space="preserve">
</t>
    </r>
    <r>
      <rPr>
        <sz val="11"/>
        <color rgb="FF000000"/>
        <rFont val="Calibri"/>
      </rPr>
      <t xml:space="preserve">
</t>
    </r>
    <r>
      <rPr>
        <sz val="11"/>
        <color rgb="FF000000"/>
        <rFont val="Calibri"/>
      </rPr>
      <t>Note:</t>
    </r>
    <r>
      <rPr>
        <sz val="11"/>
        <color rgb="FF000000"/>
        <rFont val="Calibri"/>
      </rPr>
      <t xml:space="preserve">
</t>
    </r>
    <r>
      <rPr>
        <sz val="11"/>
        <color rgb="FF000000"/>
        <rFont val="Calibri"/>
      </rPr>
      <t>- kubectl get ... -A scans all namespaces.</t>
    </r>
    <r>
      <rPr>
        <sz val="11"/>
        <color rgb="FF000000"/>
        <rFont val="Calibri"/>
      </rPr>
      <t xml:space="preserve">
</t>
    </r>
    <r>
      <rPr>
        <sz val="11"/>
        <color rgb="FF000000"/>
        <rFont val="Calibri"/>
      </rPr>
      <t xml:space="preserve">- jsonpath filters for </t>
    </r>
    <r>
      <rPr>
        <b/>
        <sz val="11"/>
        <color rgb="FF000000"/>
        <rFont val="Calibri"/>
      </rPr>
      <t>automountServiceAccountToken == false</t>
    </r>
    <r>
      <rPr>
        <sz val="11"/>
        <color rgb="FF000000"/>
        <rFont val="Calibri"/>
      </rPr>
      <t>.</t>
    </r>
    <r>
      <rPr>
        <sz val="11"/>
        <color rgb="FF000000"/>
        <rFont val="Calibri"/>
      </rPr>
      <t xml:space="preserve">
</t>
    </r>
    <r>
      <rPr>
        <sz val="11"/>
        <color rgb="FF000000"/>
        <rFont val="Calibri"/>
      </rPr>
      <t>- awk formats the output into aligned columns.</t>
    </r>
    <r>
      <rPr>
        <sz val="11"/>
        <color rgb="FF000000"/>
        <rFont val="Calibri"/>
      </rPr>
      <t xml:space="preserve">
</t>
    </r>
    <r>
      <rPr>
        <sz val="11"/>
        <color rgb="FF000000"/>
        <rFont val="Calibri"/>
      </rPr>
      <t xml:space="preserve">- If a section is empty, no objects explicitly set </t>
    </r>
    <r>
      <rPr>
        <b/>
        <sz val="11"/>
        <color rgb="FF000000"/>
        <rFont val="Calibri"/>
      </rPr>
      <t>automountServiceAccountToken: false</t>
    </r>
    <r>
      <rPr>
        <sz val="11"/>
        <color rgb="FF000000"/>
        <rFont val="Calibri"/>
      </rPr>
      <t xml:space="preserve"> — meaning they still auto-mount tokens by default, and may need remediation.</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 ServiceAccounts with automountServiceAccountToken=false ===</t>
    </r>
    <r>
      <rPr>
        <sz val="11"/>
        <color rgb="FF006096"/>
        <rFont val="Roboto Condensed"/>
      </rPr>
      <t xml:space="preserve">
</t>
    </r>
    <r>
      <rPr>
        <sz val="11"/>
        <color rgb="FF006096"/>
        <rFont val="Roboto Condensed"/>
      </rPr>
      <t>NAMESPACE                 SERVICEACCOUNT</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default                   default</t>
    </r>
    <r>
      <rPr>
        <sz val="11"/>
        <color rgb="FF006096"/>
        <rFont val="Roboto Condensed"/>
      </rPr>
      <t xml:space="preserve">
</t>
    </r>
    <r>
      <rPr>
        <sz val="11"/>
        <color rgb="FF006096"/>
        <rFont val="Roboto Condensed"/>
      </rPr>
      <t>kube-system               metrics-reader</t>
    </r>
    <r>
      <rPr>
        <sz val="11"/>
        <color rgb="FF006096"/>
        <rFont val="Roboto Condensed"/>
      </rPr>
      <t xml:space="preserve">
</t>
    </r>
    <r>
      <rPr>
        <sz val="11"/>
        <color rgb="FF006096"/>
        <rFont val="Roboto Condensed"/>
      </rPr>
      <t>=== Pods with automountServiceAccountToken=false ===</t>
    </r>
    <r>
      <rPr>
        <sz val="11"/>
        <color rgb="FF006096"/>
        <rFont val="Roboto Condensed"/>
      </rPr>
      <t xml:space="preserve">
</t>
    </r>
    <r>
      <rPr>
        <sz val="11"/>
        <color rgb="FF006096"/>
        <rFont val="Roboto Condensed"/>
      </rPr>
      <t>NAMESPACE                 POD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dev                       api-service</t>
    </r>
    <r>
      <rPr>
        <sz val="11"/>
        <color rgb="FF006096"/>
        <rFont val="Roboto Condensed"/>
      </rPr>
      <t xml:space="preserve">
</t>
    </r>
    <r>
      <rPr>
        <sz val="11"/>
        <color rgb="FF006096"/>
        <rFont val="Roboto Condensed"/>
      </rPr>
      <t>prod                      nginx-test</t>
    </r>
    <r>
      <rPr>
        <sz val="11"/>
        <color rgb="FF006096"/>
        <rFont val="Roboto Condensed"/>
      </rPr>
      <t xml:space="preserve">
</t>
    </r>
  </si>
  <si>
    <r>
      <rPr>
        <sz val="11"/>
        <color rgb="FF000000"/>
        <rFont val="Calibri"/>
      </rPr>
      <t>By default, all pods get a service account token mounted in them.</t>
    </r>
  </si>
  <si>
    <t>4.1.6</t>
  </si>
  <si>
    <r>
      <rPr>
        <sz val="11"/>
        <rFont val="Calibri"/>
      </rPr>
      <t>Avoid use of system:masters group</t>
    </r>
  </si>
  <si>
    <r>
      <rPr>
        <sz val="11"/>
        <color rgb="FF000000"/>
        <rFont val="Calibri"/>
      </rPr>
      <t xml:space="preserve">Remove the </t>
    </r>
    <r>
      <rPr>
        <b/>
        <sz val="11"/>
        <color rgb="FF000000"/>
        <rFont val="Calibri"/>
      </rPr>
      <t>system:masters</t>
    </r>
    <r>
      <rPr>
        <sz val="11"/>
        <color rgb="FF000000"/>
        <rFont val="Calibri"/>
      </rPr>
      <t xml:space="preserve"> group from all users in the cluster.</t>
    </r>
  </si>
  <si>
    <r>
      <rPr>
        <sz val="11"/>
        <color rgb="FF000000"/>
        <rFont val="Calibri"/>
      </rPr>
      <t xml:space="preserve">The special group </t>
    </r>
    <r>
      <rPr>
        <b/>
        <sz val="11"/>
        <color rgb="FF000000"/>
        <rFont val="Calibri"/>
      </rPr>
      <t>system:masters</t>
    </r>
    <r>
      <rPr>
        <sz val="11"/>
        <color rgb="FF000000"/>
        <rFont val="Calibri"/>
      </rPr>
      <t xml:space="preserve"> should not be used to grant permissions to any user or service account, except where strictly necessary (e.g. bootstrapping access prior to RBAC being fully available)</t>
    </r>
  </si>
  <si>
    <r>
      <rPr>
        <sz val="11"/>
        <color rgb="FF000000"/>
        <rFont val="Calibri"/>
      </rPr>
      <t xml:space="preserve">Once the RBAC system is operational in a cluster </t>
    </r>
    <r>
      <rPr>
        <b/>
        <sz val="11"/>
        <color rgb="FF000000"/>
        <rFont val="Calibri"/>
      </rPr>
      <t>system:masters</t>
    </r>
    <r>
      <rPr>
        <sz val="11"/>
        <color rgb="FF000000"/>
        <rFont val="Calibri"/>
      </rPr>
      <t xml:space="preserve"> should not be specifically required, as ordinary bindings from principals to the </t>
    </r>
    <r>
      <rPr>
        <b/>
        <sz val="11"/>
        <color rgb="FF000000"/>
        <rFont val="Calibri"/>
      </rPr>
      <t>cluster-admin</t>
    </r>
    <r>
      <rPr>
        <sz val="11"/>
        <color rgb="FF000000"/>
        <rFont val="Calibri"/>
      </rPr>
      <t xml:space="preserve"> cluster role can be made where unrestricted access is required.</t>
    </r>
  </si>
  <si>
    <r>
      <rPr>
        <sz val="11"/>
        <color rgb="FF000000"/>
        <rFont val="Calibri"/>
      </rPr>
      <t xml:space="preserve">Review a list of all credentials which have access to the cluster and ensure that the group </t>
    </r>
    <r>
      <rPr>
        <b/>
        <sz val="11"/>
        <color rgb="FF000000"/>
        <rFont val="Calibri"/>
      </rPr>
      <t>system:masters</t>
    </r>
    <r>
      <rPr>
        <sz val="11"/>
        <color rgb="FF000000"/>
        <rFont val="Calibri"/>
      </rPr>
      <t xml:space="preserve"> is not used.</t>
    </r>
    <r>
      <rPr>
        <sz val="11"/>
        <color rgb="FF000000"/>
        <rFont val="Calibri"/>
      </rPr>
      <t xml:space="preserve">
</t>
    </r>
    <r>
      <rPr>
        <sz val="11"/>
        <color rgb="FF006096"/>
        <rFont val="Roboto Condensed"/>
      </rPr>
      <t>kubectl get clusterrolebinding -o json | jq -r '</t>
    </r>
    <r>
      <rPr>
        <sz val="11"/>
        <color rgb="FF006096"/>
        <rFont val="Roboto Condensed"/>
      </rPr>
      <t xml:space="preserve">
</t>
    </r>
    <r>
      <rPr>
        <sz val="11"/>
        <color rgb="FF006096"/>
        <rFont val="Roboto Condensed"/>
      </rPr>
      <t xml:space="preserve">  .items[] as $b</t>
    </r>
    <r>
      <rPr>
        <sz val="11"/>
        <color rgb="FF006096"/>
        <rFont val="Roboto Condensed"/>
      </rPr>
      <t xml:space="preserve">
</t>
    </r>
    <r>
      <rPr>
        <sz val="11"/>
        <color rgb="FF006096"/>
        <rFont val="Roboto Condensed"/>
      </rPr>
      <t xml:space="preserve">  | select([ $b.subjects[]? | select(.kind=="Group" and .name=="system:masters") ] | length &gt; 0)</t>
    </r>
    <r>
      <rPr>
        <sz val="11"/>
        <color rgb="FF006096"/>
        <rFont val="Roboto Condensed"/>
      </rPr>
      <t xml:space="preserve">
</t>
    </r>
    <r>
      <rPr>
        <sz val="11"/>
        <color rgb="FF006096"/>
        <rFont val="Roboto Condensed"/>
      </rPr>
      <t xml:space="preserve">  | ($b.subjects[]? | select(.kind=="Group" and .name=="system:masters"))</t>
    </r>
    <r>
      <rPr>
        <sz val="11"/>
        <color rgb="FF006096"/>
        <rFont val="Roboto Condensed"/>
      </rPr>
      <t xml:space="preserve">
</t>
    </r>
    <r>
      <rPr>
        <sz val="11"/>
        <color rgb="FF006096"/>
        <rFont val="Roboto Condensed"/>
      </rPr>
      <t xml:space="preserve">  | "\(.kind)\t\(.name)\t(bound in: \($b.metadata.name))"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Group	system:masters	(bound in: cluster-admin)</t>
    </r>
    <r>
      <rPr>
        <sz val="11"/>
        <color rgb="FF006096"/>
        <rFont val="Roboto Condensed"/>
      </rPr>
      <t xml:space="preserve">
</t>
    </r>
  </si>
  <si>
    <r>
      <rPr>
        <sz val="11"/>
        <color rgb="FF000000"/>
        <rFont val="Calibri"/>
      </rPr>
      <t>By default some clusters will create a "break glass" client certificate which is a member of this group. Access to this client certificate should be carefully controlled and it should not be used for general cluster operations.</t>
    </r>
  </si>
  <si>
    <t>4.1.7</t>
  </si>
  <si>
    <r>
      <rPr>
        <sz val="11"/>
        <rFont val="Calibri"/>
      </rPr>
      <t>Limit use of the Bind, Impersonate and Escalate permissions in the Kubernetes cluster</t>
    </r>
  </si>
  <si>
    <r>
      <rPr>
        <sz val="11"/>
        <color rgb="FF000000"/>
        <rFont val="Calibri"/>
      </rPr>
      <t>Where possible, remove the impersonate, bind and escalate rights from subjects.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</si>
  <si>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</si>
  <si>
    <r>
      <rPr>
        <sz val="11"/>
        <color rgb="FF000000"/>
        <rFont val="Calibri"/>
      </rPr>
      <t>There are some cases where these permissions are required for cluster service operation, and care should be taken before removing these permissions from system service accounts.</t>
    </r>
  </si>
  <si>
    <r>
      <rPr>
        <sz val="11"/>
        <color rgb="FF000000"/>
        <rFont val="Calibri"/>
      </rPr>
      <t>Review the users who have access to cluster roles or roles which provide the impersonate, bind or escalate privileges.</t>
    </r>
    <r>
      <rPr>
        <sz val="11"/>
        <color rgb="FF000000"/>
        <rFont val="Calibri"/>
      </rPr>
      <t xml:space="preserve">
</t>
    </r>
    <r>
      <rPr>
        <sz val="11"/>
        <color rgb="FF006096"/>
        <rFont val="Roboto Condensed"/>
      </rPr>
      <t>kubectl get clusterrole,role -A -o json | jq -r '</t>
    </r>
    <r>
      <rPr>
        <sz val="11"/>
        <color rgb="FF006096"/>
        <rFont val="Roboto Condensed"/>
      </rPr>
      <t xml:space="preserve">
</t>
    </r>
    <r>
      <rPr>
        <sz val="11"/>
        <color rgb="FF006096"/>
        <rFont val="Roboto Condensed"/>
      </rPr>
      <t xml:space="preserve">  def risky_verbs: ["bind","impersonate","escalate"];</t>
    </r>
    <r>
      <rPr>
        <sz val="11"/>
        <color rgb="FF006096"/>
        <rFont val="Roboto Condensed"/>
      </rPr>
      <t xml:space="preserve">
</t>
    </r>
    <r>
      <rPr>
        <sz val="11"/>
        <color rgb="FF006096"/>
        <rFont val="Roboto Condensed"/>
      </rPr>
      <t xml:space="preserve">  .items[]</t>
    </r>
    <r>
      <rPr>
        <sz val="11"/>
        <color rgb="FF006096"/>
        <rFont val="Roboto Condensed"/>
      </rPr>
      <t xml:space="preserve">
</t>
    </r>
    <r>
      <rPr>
        <sz val="11"/>
        <color rgb="FF006096"/>
        <rFont val="Roboto Condensed"/>
      </rPr>
      <t xml:space="preserve">  | . as $r</t>
    </r>
    <r>
      <rPr>
        <sz val="11"/>
        <color rgb="FF006096"/>
        <rFont val="Roboto Condensed"/>
      </rPr>
      <t xml:space="preserve">
</t>
    </r>
    <r>
      <rPr>
        <sz val="11"/>
        <color rgb="FF006096"/>
        <rFont val="Roboto Condensed"/>
      </rPr>
      <t xml:space="preserve">  | [ $r.rules[]? </t>
    </r>
    <r>
      <rPr>
        <sz val="11"/>
        <color rgb="FF006096"/>
        <rFont val="Roboto Condensed"/>
      </rPr>
      <t xml:space="preserve">
</t>
    </r>
    <r>
      <rPr>
        <sz val="11"/>
        <color rgb="FF006096"/>
        <rFont val="Roboto Condensed"/>
      </rPr>
      <t xml:space="preserve">      | select(</t>
    </r>
    <r>
      <rPr>
        <sz val="11"/>
        <color rgb="FF006096"/>
        <rFont val="Roboto Condensed"/>
      </rPr>
      <t xml:space="preserve">
</t>
    </r>
    <r>
      <rPr>
        <sz val="11"/>
        <color rgb="FF006096"/>
        <rFont val="Roboto Condensed"/>
      </rPr>
      <t xml:space="preserve">          (.verbs // [] | any(. as $v | $v == "bind" or $v == "impersonate" or $v == "escalate"))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resources: ((.resources // ["*"]) | join(",")),</t>
    </r>
    <r>
      <rPr>
        <sz val="11"/>
        <color rgb="FF006096"/>
        <rFont val="Roboto Condensed"/>
      </rPr>
      <t xml:space="preserve">
</t>
    </r>
    <r>
      <rPr>
        <sz val="11"/>
        <color rgb="FF006096"/>
        <rFont val="Roboto Condensed"/>
      </rPr>
      <t xml:space="preserve">          verbs: ((.verbs // []) | map(select(IN("bind","impersonate","escalate"))) | join(","))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as $matches</t>
    </r>
    <r>
      <rPr>
        <sz val="11"/>
        <color rgb="FF006096"/>
        <rFont val="Roboto Condensed"/>
      </rPr>
      <t xml:space="preserve">
</t>
    </r>
    <r>
      <rPr>
        <sz val="11"/>
        <color rgb="FF006096"/>
        <rFont val="Roboto Condensed"/>
      </rPr>
      <t xml:space="preserve">  | select($matches | length &gt; 0)</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$r.kind,</t>
    </r>
    <r>
      <rPr>
        <sz val="11"/>
        <color rgb="FF006096"/>
        <rFont val="Roboto Condensed"/>
      </rPr>
      <t xml:space="preserve">
</t>
    </r>
    <r>
      <rPr>
        <sz val="11"/>
        <color rgb="FF006096"/>
        <rFont val="Roboto Condensed"/>
      </rPr>
      <t xml:space="preserve">      $r.metadata.name,</t>
    </r>
    <r>
      <rPr>
        <sz val="11"/>
        <color rgb="FF006096"/>
        <rFont val="Roboto Condensed"/>
      </rPr>
      <t xml:space="preserve">
</t>
    </r>
    <r>
      <rPr>
        <sz val="11"/>
        <color rgb="FF006096"/>
        <rFont val="Roboto Condensed"/>
      </rPr>
      <t xml:space="preserve">      ($r.metadata.namespace // "cluster-wide"),</t>
    </r>
    <r>
      <rPr>
        <sz val="11"/>
        <color rgb="FF006096"/>
        <rFont val="Roboto Condensed"/>
      </rPr>
      <t xml:space="preserve">
</t>
    </r>
    <r>
      <rPr>
        <sz val="11"/>
        <color rgb="FF006096"/>
        <rFont val="Roboto Condensed"/>
      </rPr>
      <t xml:space="preserve">      ($matches | map(.resources) | unique | join(",")),</t>
    </r>
    <r>
      <rPr>
        <sz val="11"/>
        <color rgb="FF006096"/>
        <rFont val="Roboto Condensed"/>
      </rPr>
      <t xml:space="preserve">
</t>
    </r>
    <r>
      <rPr>
        <sz val="11"/>
        <color rgb="FF006096"/>
        <rFont val="Roboto Condensed"/>
      </rPr>
      <t xml:space="preserve">      ($matches | map(.verbs) | unique | join(","))</t>
    </r>
    <r>
      <rPr>
        <sz val="11"/>
        <color rgb="FF006096"/>
        <rFont val="Roboto Condensed"/>
      </rPr>
      <t xml:space="preserve">
</t>
    </r>
    <r>
      <rPr>
        <sz val="11"/>
        <color rgb="FF006096"/>
        <rFont val="Roboto Condensed"/>
      </rPr>
      <t xml:space="preserve">    ] | @tsv</t>
    </r>
    <r>
      <rPr>
        <sz val="11"/>
        <color rgb="FF006096"/>
        <rFont val="Roboto Condensed"/>
      </rPr>
      <t xml:space="preserve">
</t>
    </r>
    <r>
      <rPr>
        <sz val="11"/>
        <color rgb="FF006096"/>
        <rFont val="Roboto Condensed"/>
      </rPr>
      <t>' | awk -F'\t' 'BEGIN{</t>
    </r>
    <r>
      <rPr>
        <sz val="11"/>
        <color rgb="FF006096"/>
        <rFont val="Roboto Condensed"/>
      </rPr>
      <t xml:space="preserve">
</t>
    </r>
    <r>
      <rPr>
        <sz val="11"/>
        <color rgb="FF006096"/>
        <rFont val="Roboto Condensed"/>
      </rPr>
      <t xml:space="preserve">  printf "%-15s %-40s %-20s %-40s %-30s\n","KIND","NAME","NAMESPACE","RESOURCES","VERBS"</t>
    </r>
    <r>
      <rPr>
        <sz val="11"/>
        <color rgb="FF006096"/>
        <rFont val="Roboto Condensed"/>
      </rPr>
      <t xml:space="preserve">
</t>
    </r>
    <r>
      <rPr>
        <sz val="11"/>
        <color rgb="FF006096"/>
        <rFont val="Roboto Condensed"/>
      </rPr>
      <t xml:space="preserve">  print  "--------------- ---------------------------------------- -------------------- ----------------------------------------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printf "%-15s %-40s %-20s %-40s %-30s\n",$1,$2,$3,$4,$5</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Sample Output:</t>
    </r>
    <r>
      <rPr>
        <sz val="11"/>
        <color rgb="FF000000"/>
        <rFont val="Calibri"/>
      </rPr>
      <t xml:space="preserve">
</t>
    </r>
    <r>
      <rPr>
        <sz val="11"/>
        <color rgb="FF006096"/>
        <rFont val="Roboto Condensed"/>
      </rPr>
      <t xml:space="preserve">KIND            NAME                                     NAMESPACE            RESOURCES                                VERBS                         </t>
    </r>
    <r>
      <rPr>
        <sz val="11"/>
        <color rgb="FF006096"/>
        <rFont val="Roboto Condensed"/>
      </rPr>
      <t xml:space="preserve">
</t>
    </r>
    <r>
      <rPr>
        <sz val="11"/>
        <color rgb="FF006096"/>
        <rFont val="Roboto Condensed"/>
      </rPr>
      <t>--------------- ---------------------------------------- -------------------- ---------------------------------------- ------------------------------</t>
    </r>
    <r>
      <rPr>
        <sz val="11"/>
        <color rgb="FF006096"/>
        <rFont val="Roboto Condensed"/>
      </rPr>
      <t xml:space="preserve">
</t>
    </r>
    <r>
      <rPr>
        <sz val="11"/>
        <color rgb="FF006096"/>
        <rFont val="Roboto Condensed"/>
      </rPr>
      <t xml:space="preserve">ClusterRole     admin                                    cluster-wide         serviceaccounts                          impersonate                   </t>
    </r>
    <r>
      <rPr>
        <sz val="11"/>
        <color rgb="FF006096"/>
        <rFont val="Roboto Condensed"/>
      </rPr>
      <t xml:space="preserve">
</t>
    </r>
    <r>
      <rPr>
        <sz val="11"/>
        <color rgb="FF006096"/>
        <rFont val="Roboto Condensed"/>
      </rPr>
      <t xml:space="preserve">ClusterRole     edit                                     cluster-wide         serviceaccounts                          impersonate                   </t>
    </r>
    <r>
      <rPr>
        <sz val="11"/>
        <color rgb="FF006096"/>
        <rFont val="Roboto Condensed"/>
      </rPr>
      <t xml:space="preserve">
</t>
    </r>
    <r>
      <rPr>
        <sz val="11"/>
        <color rgb="FF006096"/>
        <rFont val="Roboto Condensed"/>
      </rPr>
      <t>ClusterRole     cluster-admin                            cluster-wide         roles,clusterroles,users                 bind,impersonate,escalate</t>
    </r>
    <r>
      <rPr>
        <sz val="11"/>
        <color rgb="FF006096"/>
        <rFont val="Roboto Condensed"/>
      </rPr>
      <t xml:space="preserve">
</t>
    </r>
    <r>
      <rPr>
        <sz val="11"/>
        <color rgb="FF006096"/>
        <rFont val="Roboto Condensed"/>
      </rPr>
      <t>ClusterRole     custom-admin                             cluster-wide         rolebindings,clusterrolebindings         bind</t>
    </r>
    <r>
      <rPr>
        <sz val="11"/>
        <color rgb="FF006096"/>
        <rFont val="Roboto Condensed"/>
      </rPr>
      <t xml:space="preserve">
</t>
    </r>
    <r>
      <rPr>
        <sz val="11"/>
        <color rgb="FF006096"/>
        <rFont val="Roboto Condensed"/>
      </rPr>
      <t>Role            tenant-admin                             dev                  rolebindings                             bind</t>
    </r>
    <r>
      <rPr>
        <sz val="11"/>
        <color rgb="FF006096"/>
        <rFont val="Roboto Condensed"/>
      </rPr>
      <t xml:space="preserve">
</t>
    </r>
  </si>
  <si>
    <r>
      <rPr>
        <sz val="11"/>
        <color rgb="FF000000"/>
        <rFont val="Calibri"/>
      </rPr>
      <t xml:space="preserve">In a default kubeadm cluster, the </t>
    </r>
    <r>
      <rPr>
        <b/>
        <sz val="11"/>
        <color rgb="FF000000"/>
        <rFont val="Calibri"/>
      </rPr>
      <t>system:masters</t>
    </r>
    <r>
      <rPr>
        <sz val="11"/>
        <color rgb="FF000000"/>
        <rFont val="Calibri"/>
      </rPr>
      <t xml:space="preserve"> group and </t>
    </r>
    <r>
      <rPr>
        <b/>
        <sz val="11"/>
        <color rgb="FF000000"/>
        <rFont val="Calibri"/>
      </rPr>
      <t>clusterrole-aggregation-controller</t>
    </r>
    <r>
      <rPr>
        <sz val="11"/>
        <color rgb="FF000000"/>
        <rFont val="Calibri"/>
      </rPr>
      <t xml:space="preserve"> service account have access to the escalate privilege. The </t>
    </r>
    <r>
      <rPr>
        <b/>
        <sz val="11"/>
        <color rgb="FF000000"/>
        <rFont val="Calibri"/>
      </rPr>
      <t>system:masters</t>
    </r>
    <r>
      <rPr>
        <sz val="11"/>
        <color rgb="FF000000"/>
        <rFont val="Calibri"/>
      </rPr>
      <t xml:space="preserve"> group also has access to bind and impersonate.</t>
    </r>
  </si>
  <si>
    <t>4.1.8</t>
  </si>
  <si>
    <r>
      <rPr>
        <sz val="11"/>
        <rFont val="Calibri"/>
      </rPr>
      <t>Avoid bindings to system:anonymous</t>
    </r>
  </si>
  <si>
    <t>Level 2</t>
  </si>
  <si>
    <r>
      <rPr>
        <sz val="11"/>
        <color rgb="FF000000"/>
        <rFont val="Calibri"/>
      </rPr>
      <t xml:space="preserve">Identify all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user system:anonymous. Check if they are used and review the permissions associated with the binding using the commands in the Audit section above or refer to GKE documentation </t>
    </r>
    <r>
      <rPr>
        <sz val="11"/>
        <color rgb="FF0000FF"/>
        <rFont val="Calibri"/>
      </rPr>
      <t>(https://cloud.google.com/kubernetes-engine/docs/best-practices/rbac#detect-prevent-default)</t>
    </r>
    <r>
      <rPr>
        <sz val="11"/>
        <color rgb="FF000000"/>
        <rFont val="Calibri"/>
      </rPr>
      <t>.</t>
    </r>
    <r>
      <rPr>
        <sz val="11"/>
        <color rgb="FF000000"/>
        <rFont val="Calibri"/>
      </rPr>
      <t xml:space="preserve">
</t>
    </r>
    <r>
      <rPr>
        <sz val="11"/>
        <color rgb="FF000000"/>
        <rFont val="Calibri"/>
      </rPr>
      <t>Strongly consider replacing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unsafe bindings to the user </t>
    </r>
    <r>
      <rPr>
        <b/>
        <sz val="11"/>
        <color rgb="FF000000"/>
        <rFont val="Calibri"/>
      </rPr>
      <t>system:anonymous</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</si>
  <si>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ClusterRoleBindings or RoleBindings with the user </t>
    </r>
    <r>
      <rPr>
        <b/>
        <sz val="11"/>
        <color rgb="FF000000"/>
        <rFont val="Calibri"/>
      </rPr>
      <t>system:anonymous</t>
    </r>
    <r>
      <rPr>
        <sz val="11"/>
        <color rgb="FF000000"/>
        <rFont val="Calibri"/>
      </rPr>
      <t>.</t>
    </r>
  </si>
  <si>
    <r>
      <rPr>
        <sz val="11"/>
        <color rgb="FF000000"/>
        <rFont val="Calibri"/>
      </rPr>
      <t>Unauthenticated users will have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Use a more specific and authenticated user for cluster operations.</t>
    </r>
  </si>
  <si>
    <r>
      <rPr>
        <sz val="11"/>
        <color rgb="FF000000"/>
        <rFont val="Calibri"/>
      </rPr>
      <t xml:space="preserve">Both CusterRoleBindings and RoleBindings should be audited. Use the following command to confirm there are no </t>
    </r>
    <r>
      <rPr>
        <b/>
        <sz val="11"/>
        <color rgb="FF000000"/>
        <rFont val="Calibri"/>
      </rPr>
      <t>ClusterRoleBindings</t>
    </r>
    <r>
      <rPr>
        <sz val="11"/>
        <color rgb="FF000000"/>
        <rFont val="Calibri"/>
      </rPr>
      <t xml:space="preserve"> to </t>
    </r>
    <r>
      <rPr>
        <b/>
        <sz val="11"/>
        <color rgb="FF000000"/>
        <rFont val="Calibri"/>
      </rPr>
      <t>system:anonymous</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"system:anonymous"))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ClusterRoleBindings</t>
    </r>
    <r>
      <rPr>
        <sz val="11"/>
        <color rgb="FF000000"/>
        <rFont val="Calibri"/>
      </rPr>
      <t xml:space="preserve"> listed. If any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t>
    </r>
    <r>
      <rPr>
        <b/>
        <sz val="11"/>
        <color rgb="FF000000"/>
        <rFont val="Calibri"/>
      </rPr>
      <t>RoleBindings</t>
    </r>
    <r>
      <rPr>
        <sz val="11"/>
        <color rgb="FF000000"/>
        <rFont val="Calibri"/>
      </rPr>
      <t xml:space="preserve"> including the </t>
    </r>
    <r>
      <rPr>
        <b/>
        <sz val="11"/>
        <color rgb="FF000000"/>
        <rFont val="Calibri"/>
      </rPr>
      <t>system:anonymous</t>
    </r>
    <r>
      <rPr>
        <sz val="11"/>
        <color rgb="FF000000"/>
        <rFont val="Calibri"/>
      </rPr>
      <t xml:space="preserve"> user:</t>
    </r>
    <r>
      <rPr>
        <sz val="11"/>
        <color rgb="FF000000"/>
        <rFont val="Calibri"/>
      </rPr>
      <t xml:space="preserve">
</t>
    </r>
    <r>
      <rPr>
        <sz val="11"/>
        <color rgb="FF006096"/>
        <rFont val="Roboto Condensed"/>
      </rPr>
      <t>$ kubectl get rolebindings -A -o json | jq -r '["Namespace", "Name"], ["---------", "-----"], (.items[] | select((.subjects | length) &gt; 0) | select(any(.subjects[]; .name == "system:anonymous"))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</si>
  <si>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sz val="11"/>
        <color rgb="FF000000"/>
        <rFont val="Calibri"/>
      </rPr>
      <t xml:space="preserve">No </t>
    </r>
    <r>
      <rPr>
        <b/>
        <sz val="11"/>
        <color rgb="FF000000"/>
        <rFont val="Calibri"/>
      </rPr>
      <t>clusterrolebindings</t>
    </r>
    <r>
      <rPr>
        <sz val="11"/>
        <color rgb="FF000000"/>
        <rFont val="Calibri"/>
      </rPr>
      <t xml:space="preserve"> nor </t>
    </r>
    <r>
      <rPr>
        <b/>
        <sz val="11"/>
        <color rgb="FF000000"/>
        <rFont val="Calibri"/>
      </rPr>
      <t>rolebindings</t>
    </r>
    <r>
      <rPr>
        <sz val="11"/>
        <color rgb="FF000000"/>
        <rFont val="Calibri"/>
      </rPr>
      <t xml:space="preserve"> with user </t>
    </r>
    <r>
      <rPr>
        <b/>
        <sz val="11"/>
        <color rgb="FF000000"/>
        <rFont val="Calibri"/>
      </rPr>
      <t>system:anonymous</t>
    </r>
    <r>
      <rPr>
        <sz val="11"/>
        <color rgb="FF000000"/>
        <rFont val="Calibri"/>
      </rPr>
      <t>.</t>
    </r>
  </si>
  <si>
    <t>4.1.9</t>
  </si>
  <si>
    <r>
      <rPr>
        <sz val="11"/>
        <rFont val="Calibri"/>
      </rPr>
      <t>Avoid non-default bindings to system:unauthenticated</t>
    </r>
  </si>
  <si>
    <r>
      <rPr>
        <sz val="11"/>
        <color rgb="FF000000"/>
        <rFont val="Calibri"/>
      </rPr>
      <t xml:space="preserve">Identify all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group </t>
    </r>
    <r>
      <rPr>
        <b/>
        <sz val="11"/>
        <color rgb="FF000000"/>
        <rFont val="Calibri"/>
      </rPr>
      <t>system:unauthenticated</t>
    </r>
    <r>
      <rPr>
        <sz val="11"/>
        <color rgb="FF000000"/>
        <rFont val="Calibri"/>
      </rPr>
      <t xml:space="preserve">. Check if they are used and review the permissions associated with the binding using the commands in the Audit section above or refer to GKE documentation </t>
    </r>
    <r>
      <rPr>
        <sz val="11"/>
        <color rgb="FF0000FF"/>
        <rFont val="Calibri"/>
      </rPr>
      <t>(https://cloud.google.com/kubernetes-engine/docs/best-practices/rbac#detect-prevent-default)</t>
    </r>
    <r>
      <rPr>
        <sz val="11"/>
        <color rgb="FF000000"/>
        <rFont val="Calibri"/>
      </rPr>
      <t>.</t>
    </r>
    <r>
      <rPr>
        <sz val="11"/>
        <color rgb="FF000000"/>
        <rFont val="Calibri"/>
      </rPr>
      <t xml:space="preserve">
</t>
    </r>
    <r>
      <rPr>
        <sz val="11"/>
        <color rgb="FF000000"/>
        <rFont val="Calibri"/>
      </rPr>
      <t>Strongly consider replacing non-default,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non-default, unsafe bindings to the group </t>
    </r>
    <r>
      <rPr>
        <b/>
        <sz val="11"/>
        <color rgb="FF000000"/>
        <rFont val="Calibri"/>
      </rPr>
      <t>system:unauthenticated</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</si>
  <si>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with the group </t>
    </r>
    <r>
      <rPr>
        <b/>
        <sz val="11"/>
        <color rgb="FF000000"/>
        <rFont val="Calibri"/>
      </rPr>
      <t>system:unauthenticated</t>
    </r>
    <r>
      <rPr>
        <sz val="11"/>
        <color rgb="FF000000"/>
        <rFont val="Calibri"/>
      </rPr>
      <t xml:space="preserve">, except the </t>
    </r>
    <r>
      <rPr>
        <b/>
        <sz val="11"/>
        <color rgb="FF000000"/>
        <rFont val="Calibri"/>
      </rPr>
      <t>ClusterRoleBinding</t>
    </r>
    <r>
      <rPr>
        <sz val="11"/>
        <color rgb="FF000000"/>
        <rFont val="Calibri"/>
      </rPr>
      <t xml:space="preserve"> </t>
    </r>
    <r>
      <rPr>
        <b/>
        <sz val="11"/>
        <color rgb="FF000000"/>
        <rFont val="Calibri"/>
      </rPr>
      <t>system:public-info-viewer</t>
    </r>
    <r>
      <rPr>
        <sz val="11"/>
        <color rgb="FF000000"/>
        <rFont val="Calibri"/>
      </rPr>
      <t>.</t>
    </r>
  </si>
  <si>
    <r>
      <rPr>
        <sz val="11"/>
        <color rgb="FF000000"/>
        <rFont val="Calibri"/>
      </rPr>
      <t>Unauthenticated users will have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non-default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Leverage a more specific and authenticated user for cluster operations.</t>
    </r>
  </si>
  <si>
    <r>
      <rPr>
        <sz val="11"/>
        <color rgb="FF000000"/>
        <rFont val="Calibri"/>
      </rPr>
      <t xml:space="preserve">Both </t>
    </r>
    <r>
      <rPr>
        <b/>
        <sz val="11"/>
        <color rgb="FF000000"/>
        <rFont val="Calibri"/>
      </rPr>
      <t>CusterRoleBindings</t>
    </r>
    <r>
      <rPr>
        <sz val="11"/>
        <color rgb="FF000000"/>
        <rFont val="Calibri"/>
      </rPr>
      <t xml:space="preserve"> and </t>
    </r>
    <r>
      <rPr>
        <b/>
        <sz val="11"/>
        <color rgb="FF000000"/>
        <rFont val="Calibri"/>
      </rPr>
      <t>RoleBindings</t>
    </r>
    <r>
      <rPr>
        <sz val="11"/>
        <color rgb="FF000000"/>
        <rFont val="Calibri"/>
      </rPr>
      <t xml:space="preserve"> should be audited. Use the following command to confirm there are no non-default </t>
    </r>
    <r>
      <rPr>
        <b/>
        <sz val="11"/>
        <color rgb="FF000000"/>
        <rFont val="Calibri"/>
      </rPr>
      <t>ClusterRoleBindings</t>
    </r>
    <r>
      <rPr>
        <sz val="11"/>
        <color rgb="FF000000"/>
        <rFont val="Calibri"/>
      </rPr>
      <t xml:space="preserve"> to group </t>
    </r>
    <r>
      <rPr>
        <b/>
        <sz val="11"/>
        <color rgb="FF000000"/>
        <rFont val="Calibri"/>
      </rPr>
      <t>system:unauthenticated</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Only the following default </t>
    </r>
    <r>
      <rPr>
        <b/>
        <sz val="11"/>
        <color rgb="FF000000"/>
        <rFont val="Calibri"/>
      </rPr>
      <t>ClusterRoleBinding</t>
    </r>
    <r>
      <rPr>
        <sz val="11"/>
        <color rgb="FF000000"/>
        <rFont val="Calibri"/>
      </rPr>
      <t xml:space="preserve"> should be displayed:</t>
    </r>
    <r>
      <rPr>
        <sz val="11"/>
        <color rgb="FF000000"/>
        <rFont val="Calibri"/>
      </rPr>
      <t xml:space="preserve">
</t>
    </r>
    <r>
      <rPr>
        <sz val="11"/>
        <color rgb="FF006096"/>
        <rFont val="Roboto Condensed"/>
      </rPr>
      <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system:public-info-viewer</t>
    </r>
    <r>
      <rPr>
        <sz val="11"/>
        <color rgb="FF006096"/>
        <rFont val="Roboto Condensed"/>
      </rPr>
      <t xml:space="preserve">
</t>
    </r>
    <r>
      <rPr>
        <sz val="11"/>
        <color rgb="FF000000"/>
        <rFont val="Calibri"/>
      </rPr>
      <t xml:space="preserve">
</t>
    </r>
    <r>
      <rPr>
        <sz val="11"/>
        <color rgb="FF000000"/>
        <rFont val="Calibri"/>
      </rPr>
      <t>If any non-default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RoleBindings including the </t>
    </r>
    <r>
      <rPr>
        <b/>
        <sz val="11"/>
        <color rgb="FF000000"/>
        <rFont val="Calibri"/>
      </rPr>
      <t>system:unauthenticated</t>
    </r>
    <r>
      <rPr>
        <sz val="11"/>
        <color rgb="FF000000"/>
        <rFont val="Calibri"/>
      </rPr>
      <t xml:space="preserve"> group:</t>
    </r>
    <r>
      <rPr>
        <sz val="11"/>
        <color rgb="FF000000"/>
        <rFont val="Calibri"/>
      </rPr>
      <t xml:space="preserve">
</t>
    </r>
    <r>
      <rPr>
        <sz val="11"/>
        <color rgb="FF006096"/>
        <rFont val="Roboto Condensed"/>
      </rPr>
      <t>$ kubectl get rolebindings -A -o json | jq -r '["Namespace", "Name"], ["---------",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</si>
  <si>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b/>
        <sz val="11"/>
        <color rgb="FF000000"/>
        <rFont val="Calibri"/>
      </rPr>
      <t>ClusterRoleBindings</t>
    </r>
    <r>
      <rPr>
        <sz val="11"/>
        <color rgb="FF000000"/>
        <rFont val="Calibri"/>
      </rPr>
      <t xml:space="preserve"> with group s</t>
    </r>
    <r>
      <rPr>
        <b/>
        <sz val="11"/>
        <color rgb="FF000000"/>
        <rFont val="Calibri"/>
      </rPr>
      <t>ystem:unauthenticated</t>
    </r>
    <r>
      <rPr>
        <sz val="11"/>
        <color rgb="FF000000"/>
        <rFont val="Calibri"/>
      </rPr>
      <t>:</t>
    </r>
    <r>
      <rPr>
        <sz val="11"/>
        <color rgb="FF000000"/>
        <rFont val="Calibri"/>
      </rPr>
      <t xml:space="preserve">
</t>
    </r>
    <r>
      <rPr>
        <sz val="11"/>
        <color rgb="FF000000"/>
        <rFont val="Calibri"/>
      </rPr>
      <t xml:space="preserve">- </t>
    </r>
    <r>
      <rPr>
        <b/>
        <sz val="11"/>
        <color rgb="FF000000"/>
        <rFont val="Calibri"/>
      </rPr>
      <t>system:public-info-viewer</t>
    </r>
    <r>
      <rPr>
        <sz val="11"/>
        <color rgb="FF000000"/>
        <rFont val="Calibri"/>
      </rPr>
      <t xml:space="preserve">
</t>
    </r>
    <r>
      <rPr>
        <sz val="11"/>
        <color rgb="FF000000"/>
        <rFont val="Calibri"/>
      </rPr>
      <t xml:space="preserve">No </t>
    </r>
    <r>
      <rPr>
        <b/>
        <sz val="11"/>
        <color rgb="FF000000"/>
        <rFont val="Calibri"/>
      </rPr>
      <t>RoleBindings</t>
    </r>
    <r>
      <rPr>
        <sz val="11"/>
        <color rgb="FF000000"/>
        <rFont val="Calibri"/>
      </rPr>
      <t xml:space="preserve"> with the group </t>
    </r>
    <r>
      <rPr>
        <b/>
        <sz val="11"/>
        <color rgb="FF000000"/>
        <rFont val="Calibri"/>
      </rPr>
      <t>system:unauthenticated</t>
    </r>
    <r>
      <rPr>
        <sz val="11"/>
        <color rgb="FF000000"/>
        <rFont val="Calibri"/>
      </rPr>
      <t>.</t>
    </r>
  </si>
  <si>
    <t>4.1.10</t>
  </si>
  <si>
    <r>
      <rPr>
        <sz val="11"/>
        <rFont val="Calibri"/>
      </rPr>
      <t>Avoid non-default bindings to system:authenticated</t>
    </r>
  </si>
  <si>
    <r>
      <rPr>
        <sz val="11"/>
        <color rgb="FF000000"/>
        <rFont val="Calibri"/>
      </rPr>
      <t xml:space="preserve">Identify all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to the group </t>
    </r>
    <r>
      <rPr>
        <b/>
        <sz val="11"/>
        <color rgb="FF000000"/>
        <rFont val="Calibri"/>
      </rPr>
      <t>system:authenticated</t>
    </r>
    <r>
      <rPr>
        <sz val="11"/>
        <color rgb="FF000000"/>
        <rFont val="Calibri"/>
      </rPr>
      <t>. Check if they are used and review the permissions associated with the binding using the commands in the Audit section above or refer to GKE documentation.</t>
    </r>
    <r>
      <rPr>
        <sz val="11"/>
        <color rgb="FF000000"/>
        <rFont val="Calibri"/>
      </rPr>
      <t xml:space="preserve">
</t>
    </r>
    <r>
      <rPr>
        <sz val="11"/>
        <color rgb="FF000000"/>
        <rFont val="Calibri"/>
      </rPr>
      <t>Strongly consider replacing non-default, unsafe bindings with an authenticated, user-defined group. Where possible, bind to non-default, user-defined groups with least-privilege roles.</t>
    </r>
    <r>
      <rPr>
        <sz val="11"/>
        <color rgb="FF000000"/>
        <rFont val="Calibri"/>
      </rPr>
      <t xml:space="preserve">
</t>
    </r>
    <r>
      <rPr>
        <sz val="11"/>
        <color rgb="FF000000"/>
        <rFont val="Calibri"/>
      </rPr>
      <t xml:space="preserve">If there are any non-default, unsafe bindings to the group </t>
    </r>
    <r>
      <rPr>
        <b/>
        <sz val="11"/>
        <color rgb="FF000000"/>
        <rFont val="Calibri"/>
      </rPr>
      <t>system:authenticated</t>
    </r>
    <r>
      <rPr>
        <sz val="11"/>
        <color rgb="FF000000"/>
        <rFont val="Calibri"/>
      </rPr>
      <t>, proceed to delete them after consideration for cluster operations with only necessary, safer bindings.</t>
    </r>
    <r>
      <rPr>
        <sz val="11"/>
        <color rgb="FF000000"/>
        <rFont val="Calibri"/>
      </rPr>
      <t xml:space="preserve">
</t>
    </r>
    <r>
      <rPr>
        <sz val="11"/>
        <color rgb="FF006096"/>
        <rFont val="Roboto Condensed"/>
      </rPr>
      <t>kubectl delete clusterrolebinding</t>
    </r>
    <r>
      <rPr>
        <sz val="11"/>
        <color rgb="FF006096"/>
        <rFont val="Roboto Condensed"/>
      </rPr>
      <t xml:space="preserve">
</t>
    </r>
    <r>
      <rPr>
        <sz val="11"/>
        <color rgb="FF006096"/>
        <rFont val="Roboto Condensed"/>
      </rPr>
      <t>[CLUSTER_ROLE_BINDING_NAME]</t>
    </r>
    <r>
      <rPr>
        <sz val="11"/>
        <color rgb="FF006096"/>
        <rFont val="Roboto Condensed"/>
      </rPr>
      <t xml:space="preserve">
</t>
    </r>
    <r>
      <rPr>
        <sz val="11"/>
        <color rgb="FF000000"/>
        <rFont val="Calibri"/>
      </rPr>
      <t xml:space="preserve">
</t>
    </r>
    <r>
      <rPr>
        <sz val="11"/>
        <color rgb="FF006096"/>
        <rFont val="Roboto Condensed"/>
      </rPr>
      <t>kubectl delete rolebinding</t>
    </r>
    <r>
      <rPr>
        <sz val="11"/>
        <color rgb="FF006096"/>
        <rFont val="Roboto Condensed"/>
      </rPr>
      <t xml:space="preserve">
</t>
    </r>
    <r>
      <rPr>
        <sz val="11"/>
        <color rgb="FF006096"/>
        <rFont val="Roboto Condensed"/>
      </rPr>
      <t>[ROLE_BINDING_NAME]</t>
    </r>
    <r>
      <rPr>
        <sz val="11"/>
        <color rgb="FF006096"/>
        <rFont val="Roboto Condensed"/>
      </rPr>
      <t xml:space="preserve">
</t>
    </r>
    <r>
      <rPr>
        <sz val="11"/>
        <color rgb="FF006096"/>
        <rFont val="Roboto Condensed"/>
      </rPr>
      <t>--namespace</t>
    </r>
    <r>
      <rPr>
        <sz val="11"/>
        <color rgb="FF006096"/>
        <rFont val="Roboto Condensed"/>
      </rPr>
      <t xml:space="preserve">
</t>
    </r>
    <r>
      <rPr>
        <sz val="11"/>
        <color rgb="FF006096"/>
        <rFont val="Roboto Condensed"/>
      </rPr>
      <t>[ROLE_BINDING_NAMESPACE]</t>
    </r>
    <r>
      <rPr>
        <sz val="11"/>
        <color rgb="FF006096"/>
        <rFont val="Roboto Condensed"/>
      </rPr>
      <t xml:space="preserve">
</t>
    </r>
  </si>
  <si>
    <r>
      <rPr>
        <sz val="11"/>
        <color rgb="FF000000"/>
        <rFont val="Calibri"/>
      </rPr>
      <t xml:space="preserve">Avoid non-default </t>
    </r>
    <r>
      <rPr>
        <b/>
        <sz val="11"/>
        <color rgb="FF000000"/>
        <rFont val="Calibri"/>
      </rPr>
      <t>ClusterRoleBindings</t>
    </r>
    <r>
      <rPr>
        <sz val="11"/>
        <color rgb="FF000000"/>
        <rFont val="Calibri"/>
      </rPr>
      <t xml:space="preserve"> and </t>
    </r>
    <r>
      <rPr>
        <b/>
        <sz val="11"/>
        <color rgb="FF000000"/>
        <rFont val="Calibri"/>
      </rPr>
      <t>RoleBindings</t>
    </r>
    <r>
      <rPr>
        <sz val="11"/>
        <color rgb="FF000000"/>
        <rFont val="Calibri"/>
      </rPr>
      <t xml:space="preserve"> with the group </t>
    </r>
    <r>
      <rPr>
        <b/>
        <sz val="11"/>
        <color rgb="FF000000"/>
        <rFont val="Calibri"/>
      </rPr>
      <t>system:authenticated</t>
    </r>
    <r>
      <rPr>
        <sz val="11"/>
        <color rgb="FF000000"/>
        <rFont val="Calibri"/>
      </rPr>
      <t xml:space="preserve">, except the </t>
    </r>
    <r>
      <rPr>
        <b/>
        <sz val="11"/>
        <color rgb="FF000000"/>
        <rFont val="Calibri"/>
      </rPr>
      <t>ClusterRoleBindings</t>
    </r>
    <r>
      <rPr>
        <sz val="11"/>
        <color rgb="FF000000"/>
        <rFont val="Calibri"/>
      </rPr>
      <t xml:space="preserve"> </t>
    </r>
    <r>
      <rPr>
        <b/>
        <sz val="11"/>
        <color rgb="FF000000"/>
        <rFont val="Calibri"/>
      </rPr>
      <t>system:basic-user</t>
    </r>
    <r>
      <rPr>
        <sz val="11"/>
        <color rgb="FF000000"/>
        <rFont val="Calibri"/>
      </rPr>
      <t xml:space="preserve">, </t>
    </r>
    <r>
      <rPr>
        <b/>
        <sz val="11"/>
        <color rgb="FF000000"/>
        <rFont val="Calibri"/>
      </rPr>
      <t>system:discovery</t>
    </r>
    <r>
      <rPr>
        <sz val="11"/>
        <color rgb="FF000000"/>
        <rFont val="Calibri"/>
      </rPr>
      <t xml:space="preserve">, and </t>
    </r>
    <r>
      <rPr>
        <b/>
        <sz val="11"/>
        <color rgb="FF000000"/>
        <rFont val="Calibri"/>
      </rPr>
      <t>system:public-info-viewer</t>
    </r>
    <r>
      <rPr>
        <sz val="11"/>
        <color rgb="FF000000"/>
        <rFont val="Calibri"/>
      </rPr>
      <t>.</t>
    </r>
    <r>
      <rPr>
        <sz val="11"/>
        <color rgb="FF000000"/>
        <rFont val="Calibri"/>
      </rPr>
      <t xml:space="preserve">
</t>
    </r>
    <r>
      <rPr>
        <sz val="11"/>
        <color rgb="FF000000"/>
        <rFont val="Calibri"/>
      </rPr>
      <t xml:space="preserve">Google's approach to authentication is to make authenticating to Google Cloud and GKE as simple and secure as possible without adding complex configuration steps. The group </t>
    </r>
    <r>
      <rPr>
        <b/>
        <sz val="11"/>
        <color rgb="FF000000"/>
        <rFont val="Calibri"/>
      </rPr>
      <t>system:authenticated</t>
    </r>
    <r>
      <rPr>
        <sz val="11"/>
        <color rgb="FF000000"/>
        <rFont val="Calibri"/>
      </rPr>
      <t xml:space="preserve"> includes all users with a Google account, which includes all Gmail accounts. Consider your authorization controls with this extended group scope when granting permissions. Thus, group </t>
    </r>
    <r>
      <rPr>
        <b/>
        <sz val="11"/>
        <color rgb="FF000000"/>
        <rFont val="Calibri"/>
      </rPr>
      <t>system:authenticated</t>
    </r>
    <r>
      <rPr>
        <sz val="11"/>
        <color rgb="FF000000"/>
        <rFont val="Calibri"/>
      </rPr>
      <t xml:space="preserve"> is not recommended for non-default use.</t>
    </r>
  </si>
  <si>
    <r>
      <rPr>
        <sz val="11"/>
        <color rgb="FF000000"/>
        <rFont val="Calibri"/>
      </rPr>
      <t xml:space="preserve">Authenticated users in group </t>
    </r>
    <r>
      <rPr>
        <b/>
        <sz val="11"/>
        <color rgb="FF000000"/>
        <rFont val="Calibri"/>
      </rPr>
      <t>system:authenticated</t>
    </r>
    <r>
      <rPr>
        <sz val="11"/>
        <color rgb="FF000000"/>
        <rFont val="Calibri"/>
      </rPr>
      <t xml:space="preserve"> should be treated similarly to users in </t>
    </r>
    <r>
      <rPr>
        <b/>
        <sz val="11"/>
        <color rgb="FF000000"/>
        <rFont val="Calibri"/>
      </rPr>
      <t>system:unauthenticated</t>
    </r>
    <r>
      <rPr>
        <sz val="11"/>
        <color rgb="FF000000"/>
        <rFont val="Calibri"/>
      </rPr>
      <t>, having privileges and permissions associated with roles associated with the configured bindings.</t>
    </r>
    <r>
      <rPr>
        <sz val="11"/>
        <color rgb="FF000000"/>
        <rFont val="Calibri"/>
      </rPr>
      <t xml:space="preserve">
</t>
    </r>
    <r>
      <rPr>
        <sz val="11"/>
        <color rgb="FF000000"/>
        <rFont val="Calibri"/>
      </rPr>
      <t xml:space="preserve">Care should be taken before removing any non-default </t>
    </r>
    <r>
      <rPr>
        <b/>
        <sz val="11"/>
        <color rgb="FF000000"/>
        <rFont val="Calibri"/>
      </rPr>
      <t>clusterrolebindings</t>
    </r>
    <r>
      <rPr>
        <sz val="11"/>
        <color rgb="FF000000"/>
        <rFont val="Calibri"/>
      </rPr>
      <t xml:space="preserve"> or </t>
    </r>
    <r>
      <rPr>
        <b/>
        <sz val="11"/>
        <color rgb="FF000000"/>
        <rFont val="Calibri"/>
      </rPr>
      <t>rolebindings</t>
    </r>
    <r>
      <rPr>
        <sz val="11"/>
        <color rgb="FF000000"/>
        <rFont val="Calibri"/>
      </rPr>
      <t xml:space="preserve"> from the environment to ensure they were not required for operation of the cluster. Leverage a more specific and authenticated user for cluster operations.</t>
    </r>
  </si>
  <si>
    <r>
      <rPr>
        <sz val="11"/>
        <color rgb="FF000000"/>
        <rFont val="Calibri"/>
      </rPr>
      <t xml:space="preserve">Use the following command to confirm there are no non-default </t>
    </r>
    <r>
      <rPr>
        <b/>
        <sz val="11"/>
        <color rgb="FF000000"/>
        <rFont val="Calibri"/>
      </rPr>
      <t>ClusterRoleBindings</t>
    </r>
    <r>
      <rPr>
        <sz val="11"/>
        <color rgb="FF000000"/>
        <rFont val="Calibri"/>
      </rPr>
      <t xml:space="preserve"> to </t>
    </r>
    <r>
      <rPr>
        <b/>
        <sz val="11"/>
        <color rgb="FF000000"/>
        <rFont val="Calibri"/>
      </rPr>
      <t>system:authenticated</t>
    </r>
    <r>
      <rPr>
        <sz val="11"/>
        <color rgb="FF000000"/>
        <rFont val="Calibri"/>
      </rPr>
      <t>:</t>
    </r>
    <r>
      <rPr>
        <sz val="11"/>
        <color rgb="FF000000"/>
        <rFont val="Calibri"/>
      </rPr>
      <t xml:space="preserve">
</t>
    </r>
    <r>
      <rPr>
        <sz val="11"/>
        <color rgb="FF006096"/>
        <rFont val="Roboto Condensed"/>
      </rPr>
      <t>$ kubectl get clusterrolebindings -o json | jq -r '["Name"],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Only one or more of the following default </t>
    </r>
    <r>
      <rPr>
        <b/>
        <sz val="11"/>
        <color rgb="FF000000"/>
        <rFont val="Calibri"/>
      </rPr>
      <t>ClusterRoleBindings</t>
    </r>
    <r>
      <rPr>
        <sz val="11"/>
        <color rgb="FF000000"/>
        <rFont val="Calibri"/>
      </rPr>
      <t xml:space="preserve"> should be displayed:</t>
    </r>
    <r>
      <rPr>
        <sz val="11"/>
        <color rgb="FF000000"/>
        <rFont val="Calibri"/>
      </rPr>
      <t xml:space="preserve">
</t>
    </r>
    <r>
      <rPr>
        <sz val="11"/>
        <color rgb="FF006096"/>
        <rFont val="Roboto Condensed"/>
      </rPr>
      <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system:basic-user</t>
    </r>
    <r>
      <rPr>
        <sz val="11"/>
        <color rgb="FF006096"/>
        <rFont val="Roboto Condensed"/>
      </rPr>
      <t xml:space="preserve">
</t>
    </r>
    <r>
      <rPr>
        <sz val="11"/>
        <color rgb="FF006096"/>
        <rFont val="Roboto Condensed"/>
      </rPr>
      <t xml:space="preserve">        system:discovery</t>
    </r>
    <r>
      <rPr>
        <sz val="11"/>
        <color rgb="FF006096"/>
        <rFont val="Roboto Condensed"/>
      </rPr>
      <t xml:space="preserve">
</t>
    </r>
    <r>
      <rPr>
        <sz val="11"/>
        <color rgb="FF006096"/>
        <rFont val="Roboto Condensed"/>
      </rPr>
      <t xml:space="preserve">        system:public-info-viewer</t>
    </r>
    <r>
      <rPr>
        <sz val="11"/>
        <color rgb="FF006096"/>
        <rFont val="Roboto Condensed"/>
      </rPr>
      <t xml:space="preserve">
</t>
    </r>
    <r>
      <rPr>
        <sz val="11"/>
        <color rgb="FF000000"/>
        <rFont val="Calibri"/>
      </rPr>
      <t xml:space="preserve">
</t>
    </r>
    <r>
      <rPr>
        <sz val="11"/>
        <color rgb="FF000000"/>
        <rFont val="Calibri"/>
      </rPr>
      <t>If any non-default bindings exist, review their permissions with the following command and reassess their privilege.</t>
    </r>
    <r>
      <rPr>
        <sz val="11"/>
        <color rgb="FF000000"/>
        <rFont val="Calibri"/>
      </rPr>
      <t xml:space="preserve">
</t>
    </r>
    <r>
      <rPr>
        <sz val="11"/>
        <color rgb="FF006096"/>
        <rFont val="Roboto Condensed"/>
      </rPr>
      <t>$ kubectl get clusterrolebinding [CLUSTER_ROLE_BINDING_NAME]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t>
    </r>
    <r>
      <rPr>
        <sz val="11"/>
        <color rgb="FF006096"/>
        <rFont val="Roboto Condensed"/>
      </rPr>
      <t xml:space="preserve">
</t>
    </r>
    <r>
      <rPr>
        <sz val="11"/>
        <color rgb="FF000000"/>
        <rFont val="Calibri"/>
      </rPr>
      <t xml:space="preserve">
</t>
    </r>
    <r>
      <rPr>
        <sz val="11"/>
        <color rgb="FF000000"/>
        <rFont val="Calibri"/>
      </rPr>
      <t xml:space="preserve">Confirm that there are no </t>
    </r>
    <r>
      <rPr>
        <b/>
        <sz val="11"/>
        <color rgb="FF000000"/>
        <rFont val="Calibri"/>
      </rPr>
      <t>RoleBindings</t>
    </r>
    <r>
      <rPr>
        <sz val="11"/>
        <color rgb="FF000000"/>
        <rFont val="Calibri"/>
      </rPr>
      <t xml:space="preserve"> including the </t>
    </r>
    <r>
      <rPr>
        <b/>
        <sz val="11"/>
        <color rgb="FF000000"/>
        <rFont val="Calibri"/>
      </rPr>
      <t>system:authenticated</t>
    </r>
    <r>
      <rPr>
        <sz val="11"/>
        <color rgb="FF000000"/>
        <rFont val="Calibri"/>
      </rPr>
      <t xml:space="preserve"> group:</t>
    </r>
    <r>
      <rPr>
        <sz val="11"/>
        <color rgb="FF000000"/>
        <rFont val="Calibri"/>
      </rPr>
      <t xml:space="preserve">
</t>
    </r>
    <r>
      <rPr>
        <sz val="11"/>
        <color rgb="FF006096"/>
        <rFont val="Roboto Condensed"/>
      </rPr>
      <t>$ kubectl get rolebindings -A -o json | jq -r '["Namespace", "Name"], ["---------", "-----"], (.items[] | select((.subjects | length) &gt; 0) | select(any(.subjects[]; .name == "system:unauthenticated")) | [.metadata.namespace, .metadata.name]) | @tsv'</t>
    </r>
    <r>
      <rPr>
        <sz val="11"/>
        <color rgb="FF006096"/>
        <rFont val="Roboto Condensed"/>
      </rPr>
      <t xml:space="preserve">
</t>
    </r>
    <r>
      <rPr>
        <sz val="11"/>
        <color rgb="FF000000"/>
        <rFont val="Calibri"/>
      </rPr>
      <t xml:space="preserve">
</t>
    </r>
    <r>
      <rPr>
        <sz val="11"/>
        <color rgb="FF000000"/>
        <rFont val="Calibri"/>
      </rPr>
      <t xml:space="preserve">There should be no </t>
    </r>
    <r>
      <rPr>
        <b/>
        <sz val="11"/>
        <color rgb="FF000000"/>
        <rFont val="Calibri"/>
      </rPr>
      <t>RoleBindings</t>
    </r>
    <r>
      <rPr>
        <sz val="11"/>
        <color rgb="FF000000"/>
        <rFont val="Calibri"/>
      </rPr>
      <t xml:space="preserve"> listed.</t>
    </r>
    <r>
      <rPr>
        <sz val="11"/>
        <color rgb="FF000000"/>
        <rFont val="Calibri"/>
      </rPr>
      <t xml:space="preserve">
</t>
    </r>
    <r>
      <rPr>
        <sz val="11"/>
        <color rgb="FF000000"/>
        <rFont val="Calibri"/>
      </rPr>
      <t>If any bindings exist, review their permissions with the following command and reassess their privilege.</t>
    </r>
    <r>
      <rPr>
        <sz val="11"/>
        <color rgb="FF000000"/>
        <rFont val="Calibri"/>
      </rPr>
      <t xml:space="preserve">
</t>
    </r>
    <r>
      <rPr>
        <sz val="11"/>
        <color rgb="FF006096"/>
        <rFont val="Roboto Condensed"/>
      </rPr>
      <t>$ kubectl get rolebinding [ROLE_BINDING_NAME] --namespace [ROLE_BINDING_NAMESPACE] -o json \</t>
    </r>
    <r>
      <rPr>
        <sz val="11"/>
        <color rgb="FF006096"/>
        <rFont val="Roboto Condensed"/>
      </rPr>
      <t xml:space="preserve">
</t>
    </r>
    <r>
      <rPr>
        <sz val="11"/>
        <color rgb="FF006096"/>
        <rFont val="Roboto Condensed"/>
      </rPr>
      <t xml:space="preserve">    | jq ' .roleRef.name +" " + .roleRef.kind' \</t>
    </r>
    <r>
      <rPr>
        <sz val="11"/>
        <color rgb="FF006096"/>
        <rFont val="Roboto Condensed"/>
      </rPr>
      <t xml:space="preserve">
</t>
    </r>
    <r>
      <rPr>
        <sz val="11"/>
        <color rgb="FF006096"/>
        <rFont val="Roboto Condensed"/>
      </rPr>
      <t xml:space="preserve">    | sed -e 's/"//g' \</t>
    </r>
    <r>
      <rPr>
        <sz val="11"/>
        <color rgb="FF006096"/>
        <rFont val="Roboto Condensed"/>
      </rPr>
      <t xml:space="preserve">
</t>
    </r>
    <r>
      <rPr>
        <sz val="11"/>
        <color rgb="FF006096"/>
        <rFont val="Roboto Condensed"/>
      </rPr>
      <t xml:space="preserve">    | xargs -l bash -c 'kubectl get $1 $0 -o yaml --namespace [ROLE_BINDING_NAMESPACE]'</t>
    </r>
    <r>
      <rPr>
        <sz val="11"/>
        <color rgb="FF006096"/>
        <rFont val="Roboto Condensed"/>
      </rPr>
      <t xml:space="preserve">
</t>
    </r>
  </si>
  <si>
    <r>
      <rPr>
        <b/>
        <sz val="11"/>
        <color rgb="FF000000"/>
        <rFont val="Calibri"/>
      </rPr>
      <t>ClusterRoleBindings</t>
    </r>
    <r>
      <rPr>
        <sz val="11"/>
        <color rgb="FF000000"/>
        <rFont val="Calibri"/>
      </rPr>
      <t xml:space="preserve"> with group </t>
    </r>
    <r>
      <rPr>
        <b/>
        <sz val="11"/>
        <color rgb="FF000000"/>
        <rFont val="Calibri"/>
      </rPr>
      <t>system:authenticated</t>
    </r>
    <r>
      <rPr>
        <sz val="11"/>
        <color rgb="FF000000"/>
        <rFont val="Calibri"/>
      </rPr>
      <t>:</t>
    </r>
    <r>
      <rPr>
        <sz val="11"/>
        <color rgb="FF000000"/>
        <rFont val="Calibri"/>
      </rPr>
      <t xml:space="preserve">
</t>
    </r>
    <r>
      <rPr>
        <sz val="11"/>
        <color rgb="FF000000"/>
        <rFont val="Calibri"/>
      </rPr>
      <t xml:space="preserve">- </t>
    </r>
    <r>
      <rPr>
        <b/>
        <sz val="11"/>
        <color rgb="FF000000"/>
        <rFont val="Calibri"/>
      </rPr>
      <t>system:basic-user</t>
    </r>
    <r>
      <rPr>
        <sz val="11"/>
        <color rgb="FF000000"/>
        <rFont val="Calibri"/>
      </rPr>
      <t xml:space="preserve">
</t>
    </r>
    <r>
      <rPr>
        <sz val="11"/>
        <color rgb="FF000000"/>
        <rFont val="Calibri"/>
      </rPr>
      <t xml:space="preserve">- </t>
    </r>
    <r>
      <rPr>
        <b/>
        <sz val="11"/>
        <color rgb="FF000000"/>
        <rFont val="Calibri"/>
      </rPr>
      <t>system:discovery</t>
    </r>
    <r>
      <rPr>
        <sz val="11"/>
        <color rgb="FF000000"/>
        <rFont val="Calibri"/>
      </rPr>
      <t xml:space="preserve">
</t>
    </r>
    <r>
      <rPr>
        <sz val="11"/>
        <color rgb="FF000000"/>
        <rFont val="Calibri"/>
      </rPr>
      <t xml:space="preserve">No </t>
    </r>
    <r>
      <rPr>
        <b/>
        <sz val="11"/>
        <color rgb="FF000000"/>
        <rFont val="Calibri"/>
      </rPr>
      <t>RoleBindings</t>
    </r>
    <r>
      <rPr>
        <sz val="11"/>
        <color rgb="FF000000"/>
        <rFont val="Calibri"/>
      </rPr>
      <t xml:space="preserve"> with the group </t>
    </r>
    <r>
      <rPr>
        <b/>
        <sz val="11"/>
        <color rgb="FF000000"/>
        <rFont val="Calibri"/>
      </rPr>
      <t>system:authenticated</t>
    </r>
    <r>
      <rPr>
        <sz val="11"/>
        <color rgb="FF000000"/>
        <rFont val="Calibri"/>
      </rPr>
      <t>.</t>
    </r>
  </si>
  <si>
    <t>Network Policies and CNI</t>
  </si>
  <si>
    <t>4.3.1</t>
  </si>
  <si>
    <r>
      <rPr>
        <sz val="11"/>
        <rFont val="Calibri"/>
      </rPr>
      <t>Ensure that all Namespaces have Network Policies defined</t>
    </r>
  </si>
  <si>
    <r>
      <rPr>
        <sz val="11"/>
        <color rgb="FF000000"/>
        <rFont val="Calibri"/>
      </rPr>
      <t xml:space="preserve">Follow the documentation and create </t>
    </r>
    <r>
      <rPr>
        <b/>
        <sz val="11"/>
        <color rgb="FF000000"/>
        <rFont val="Calibri"/>
      </rPr>
      <t>NetworkPolicy</t>
    </r>
    <r>
      <rPr>
        <sz val="11"/>
        <color rgb="FF000000"/>
        <rFont val="Calibri"/>
      </rPr>
      <t xml:space="preserve"> objects as needed.See: </t>
    </r>
    <r>
      <rPr>
        <sz val="11"/>
        <color rgb="FF0000FF"/>
        <rFont val="Calibri"/>
      </rPr>
      <t>https://cloud.google.com/kubernetes-engine/docs/how-to/network-policy#creating_a_network_policy</t>
    </r>
    <r>
      <rPr>
        <sz val="11"/>
        <color rgb="FF000000"/>
        <rFont val="Calibri"/>
      </rPr>
      <t xml:space="preserve"> for more information.</t>
    </r>
  </si>
  <si>
    <r>
      <rPr>
        <sz val="11"/>
        <color rgb="FF000000"/>
        <rFont val="Calibri"/>
      </rPr>
      <t>Use network policies to isolate traffic in the cluster network.</t>
    </r>
  </si>
  <si>
    <r>
      <rPr>
        <sz val="11"/>
        <color rgb="FF000000"/>
        <rFont val="Calibri"/>
      </rPr>
      <t>Once network policies are in use within a given namespace, traffic not explicitly allowed by a network policy will be denied.  As such it is important to ensure that, when introducing network policies, legitimate traffic is not blocked.</t>
    </r>
  </si>
  <si>
    <r>
      <rPr>
        <sz val="11"/>
        <color rgb="FF000000"/>
        <rFont val="Calibri"/>
      </rPr>
      <t xml:space="preserve">Run the below commands and review the </t>
    </r>
    <r>
      <rPr>
        <b/>
        <sz val="11"/>
        <color rgb="FF000000"/>
        <rFont val="Calibri"/>
      </rPr>
      <t>NetworkPolicy</t>
    </r>
    <r>
      <rPr>
        <sz val="11"/>
        <color rgb="FF000000"/>
        <rFont val="Calibri"/>
      </rPr>
      <t xml:space="preserve"> objects created in the cluster.</t>
    </r>
    <r>
      <rPr>
        <sz val="11"/>
        <color rgb="FF000000"/>
        <rFont val="Calibri"/>
      </rPr>
      <t xml:space="preserve">
</t>
    </r>
    <r>
      <rPr>
        <sz val="11"/>
        <color rgb="FF000000"/>
        <rFont val="Calibri"/>
      </rPr>
      <t>Command line statement to show namespaces with 1 or more Network Policies set:</t>
    </r>
    <r>
      <rPr>
        <sz val="11"/>
        <color rgb="FF000000"/>
        <rFont val="Calibri"/>
      </rPr>
      <t xml:space="preserve">
</t>
    </r>
    <r>
      <rPr>
        <sz val="11"/>
        <color rgb="FF006096"/>
        <rFont val="Roboto Condensed"/>
      </rPr>
      <t>kubectl get ns -o jsonpath='{range .items[*]}{.metadata.name}{"\n"}{end}' | while read ns; do</t>
    </r>
    <r>
      <rPr>
        <sz val="11"/>
        <color rgb="FF006096"/>
        <rFont val="Roboto Condensed"/>
      </rPr>
      <t xml:space="preserve">
</t>
    </r>
    <r>
      <rPr>
        <sz val="11"/>
        <color rgb="FF006096"/>
        <rFont val="Roboto Condensed"/>
      </rPr>
      <t xml:space="preserve">  count=$(kubectl get networkpolicy -n "$ns" --no-headers 2&gt;/dev/null | wc -l | tr -d ' ')</t>
    </r>
    <r>
      <rPr>
        <sz val="11"/>
        <color rgb="FF006096"/>
        <rFont val="Roboto Condensed"/>
      </rPr>
      <t xml:space="preserve">
</t>
    </r>
    <r>
      <rPr>
        <sz val="11"/>
        <color rgb="FF006096"/>
        <rFont val="Roboto Condensed"/>
      </rPr>
      <t xml:space="preserve">  if [ "$count" -gt 0 ]; then</t>
    </r>
    <r>
      <rPr>
        <sz val="11"/>
        <color rgb="FF006096"/>
        <rFont val="Roboto Condensed"/>
      </rPr>
      <t xml:space="preserve">
</t>
    </r>
    <r>
      <rPr>
        <sz val="11"/>
        <color rgb="FF006096"/>
        <rFont val="Roboto Condensed"/>
      </rPr>
      <t xml:space="preserve">    echo -e "${ns}\t${count}"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Command line statement to show namespaces with 0 Network Policies set:</t>
    </r>
    <r>
      <rPr>
        <sz val="11"/>
        <color rgb="FF000000"/>
        <rFont val="Calibri"/>
      </rPr>
      <t xml:space="preserve">
</t>
    </r>
    <r>
      <rPr>
        <sz val="11"/>
        <color rgb="FF006096"/>
        <rFont val="Roboto Condensed"/>
      </rPr>
      <t>for ns in $(kubectl get ns -o jsonpath='{.items[*].metadata.name}'); do</t>
    </r>
    <r>
      <rPr>
        <sz val="11"/>
        <color rgb="FF006096"/>
        <rFont val="Roboto Condensed"/>
      </rPr>
      <t xml:space="preserve">
</t>
    </r>
    <r>
      <rPr>
        <sz val="11"/>
        <color rgb="FF006096"/>
        <rFont val="Roboto Condensed"/>
      </rPr>
      <t xml:space="preserve">  count=$(kubectl get networkpolicy -n "$ns" --no-headers 2&gt;/dev/null | wc -l | tr -d ' ')</t>
    </r>
    <r>
      <rPr>
        <sz val="11"/>
        <color rgb="FF006096"/>
        <rFont val="Roboto Condensed"/>
      </rPr>
      <t xml:space="preserve">
</t>
    </r>
    <r>
      <rPr>
        <sz val="11"/>
        <color rgb="FF006096"/>
        <rFont val="Roboto Condensed"/>
      </rPr>
      <t xml:space="preserve">  if [ "$count" -eq 0 ]; then</t>
    </r>
    <r>
      <rPr>
        <sz val="11"/>
        <color rgb="FF006096"/>
        <rFont val="Roboto Condensed"/>
      </rPr>
      <t xml:space="preserve">
</t>
    </r>
    <r>
      <rPr>
        <sz val="11"/>
        <color rgb="FF006096"/>
        <rFont val="Roboto Condensed"/>
      </rPr>
      <t xml:space="preserve">    echo -e "${ns}\t${count}"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</si>
  <si>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By default, network policies are not created.</t>
    </r>
  </si>
  <si>
    <t>Secrets Management</t>
  </si>
  <si>
    <t>4.4.1</t>
  </si>
  <si>
    <r>
      <rPr>
        <sz val="11"/>
        <rFont val="Calibri"/>
      </rPr>
      <t>Consider external secret storage</t>
    </r>
  </si>
  <si>
    <r>
      <rPr>
        <sz val="11"/>
        <color rgb="FF000000"/>
        <rFont val="Calibri"/>
      </rPr>
      <t>Refer to the secrets management options offered by the cloud service provider or a third-party secrets management solution.</t>
    </r>
  </si>
  <si>
    <r>
      <rPr>
        <sz val="11"/>
        <color rgb="FF000000"/>
        <rFont val="Calibri"/>
      </rPr>
      <t>Consider the use of an external secrets storage and management system instead of using Kubernetes Secrets directly, if more complex secret management is required. Ensure the solution requires authentication to access secrets, has auditing of access to and use of secrets, and encrypts secrets. Some solutions also make it easier to rotate secrets.</t>
    </r>
  </si>
  <si>
    <r>
      <rPr>
        <sz val="11"/>
        <color rgb="FF000000"/>
        <rFont val="Calibri"/>
      </rPr>
      <t>None</t>
    </r>
  </si>
  <si>
    <r>
      <rPr>
        <sz val="11"/>
        <color rgb="FF000000"/>
        <rFont val="Calibri"/>
      </rPr>
      <t>Review your secrets management implementation.</t>
    </r>
  </si>
  <si>
    <r>
      <rPr>
        <sz val="11"/>
        <color rgb="FF000000"/>
        <rFont val="Calibri"/>
      </rPr>
      <t>By default, no external secret management is configured.</t>
    </r>
  </si>
  <si>
    <t>Extensible Admission Control</t>
  </si>
  <si>
    <t>4.5.1</t>
  </si>
  <si>
    <r>
      <rPr>
        <sz val="11"/>
        <rFont val="Calibri"/>
      </rPr>
      <t>Configure Image Provenance using ImagePolicyWebhook admission controller</t>
    </r>
  </si>
  <si>
    <r>
      <rPr>
        <sz val="11"/>
        <color rgb="FF000000"/>
        <rFont val="Calibri"/>
      </rPr>
      <t>Follow the Kubernetes documentation and setup image provenance.</t>
    </r>
  </si>
  <si>
    <r>
      <rPr>
        <sz val="11"/>
        <color rgb="FF000000"/>
        <rFont val="Calibri"/>
      </rPr>
      <t>Configure Image Provenance for the deployment.</t>
    </r>
  </si>
  <si>
    <r>
      <rPr>
        <sz val="11"/>
        <color rgb="FF000000"/>
        <rFont val="Calibri"/>
      </rPr>
      <t>Regular maintenance for the provenance configuration should be carried out, based on container image updates.</t>
    </r>
  </si>
  <si>
    <r>
      <rPr>
        <sz val="11"/>
        <color rgb="FF000000"/>
        <rFont val="Calibri"/>
      </rPr>
      <t>Review the pod definitions in the cluster and verify that image provenance is configured as appropriate.</t>
    </r>
  </si>
  <si>
    <r>
      <rPr>
        <sz val="11"/>
        <color rgb="FF000000"/>
        <rFont val="Calibri"/>
      </rPr>
      <t>By default, image provenance is not set.</t>
    </r>
  </si>
  <si>
    <t>General Policies</t>
  </si>
  <si>
    <t>4.6.1</t>
  </si>
  <si>
    <r>
      <rPr>
        <sz val="11"/>
        <rFont val="Calibri"/>
      </rPr>
      <t>Create administrative boundaries between resources using namespaces</t>
    </r>
  </si>
  <si>
    <r>
      <rPr>
        <sz val="11"/>
        <color rgb="FF000000"/>
        <rFont val="Calibri"/>
      </rPr>
      <t>Follow the documentation and create namespaces for objects in your deployment as you need them.</t>
    </r>
  </si>
  <si>
    <r>
      <rPr>
        <sz val="11"/>
        <color rgb="FF000000"/>
        <rFont val="Calibri"/>
      </rPr>
      <t>Use namespaces to isolate your Kubernetes objects.</t>
    </r>
  </si>
  <si>
    <r>
      <rPr>
        <sz val="11"/>
        <color rgb="FF000000"/>
        <rFont val="Calibri"/>
      </rPr>
      <t>You need to switch between namespaces for administration.</t>
    </r>
  </si>
  <si>
    <r>
      <rPr>
        <sz val="11"/>
        <color rgb="FF000000"/>
        <rFont val="Calibri"/>
      </rPr>
      <t>Run the below command and review the namespaces created in the cluster.</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0000"/>
        <rFont val="Calibri"/>
      </rPr>
      <t xml:space="preserve">
</t>
    </r>
    <r>
      <rPr>
        <sz val="11"/>
        <color rgb="FF000000"/>
        <rFont val="Calibri"/>
      </rPr>
      <t>Ensure that these namespaces are the ones you need and are adequately administered as per your requirements.</t>
    </r>
  </si>
  <si>
    <r>
      <rPr>
        <sz val="11"/>
        <color rgb="FF000000"/>
        <rFont val="Calibri"/>
      </rPr>
      <t>By default, Kubernetes starts with four initial namespaces:</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 The default namespace for objects with no other namespace</t>
    </r>
    <r>
      <rPr>
        <sz val="11"/>
        <color rgb="FF000000"/>
        <rFont val="Calibri"/>
      </rPr>
      <t xml:space="preserve">
</t>
    </r>
    <r>
      <rPr>
        <sz val="11"/>
        <color rgb="FF000000"/>
        <rFont val="Calibri"/>
      </rPr>
      <t xml:space="preserve">- </t>
    </r>
    <r>
      <rPr>
        <b/>
        <sz val="11"/>
        <color rgb="FF000000"/>
        <rFont val="Calibri"/>
      </rPr>
      <t>kube-system</t>
    </r>
    <r>
      <rPr>
        <sz val="11"/>
        <color rgb="FF000000"/>
        <rFont val="Calibri"/>
      </rPr>
      <t xml:space="preserve"> - The namespace for objects created by the Kubernetes system</t>
    </r>
    <r>
      <rPr>
        <sz val="11"/>
        <color rgb="FF000000"/>
        <rFont val="Calibri"/>
      </rPr>
      <t xml:space="preserve">
</t>
    </r>
    <r>
      <rPr>
        <sz val="11"/>
        <color rgb="FF000000"/>
        <rFont val="Calibri"/>
      </rPr>
      <t xml:space="preserve">- </t>
    </r>
    <r>
      <rPr>
        <b/>
        <sz val="11"/>
        <color rgb="FF000000"/>
        <rFont val="Calibri"/>
      </rPr>
      <t>kube-node-lease</t>
    </r>
    <r>
      <rPr>
        <sz val="11"/>
        <color rgb="FF000000"/>
        <rFont val="Calibri"/>
      </rPr>
      <t xml:space="preserve"> - Namespace used for node heartbeats</t>
    </r>
    <r>
      <rPr>
        <sz val="11"/>
        <color rgb="FF000000"/>
        <rFont val="Calibri"/>
      </rPr>
      <t xml:space="preserve">
</t>
    </r>
    <r>
      <rPr>
        <sz val="11"/>
        <color rgb="FF000000"/>
        <rFont val="Calibri"/>
      </rPr>
      <t xml:space="preserve">- </t>
    </r>
    <r>
      <rPr>
        <b/>
        <sz val="11"/>
        <color rgb="FF000000"/>
        <rFont val="Calibri"/>
      </rPr>
      <t>kube-public</t>
    </r>
    <r>
      <rPr>
        <sz val="11"/>
        <color rgb="FF000000"/>
        <rFont val="Calibri"/>
      </rPr>
      <t xml:space="preserve"> - Namespace used for public information in a cluster</t>
    </r>
  </si>
  <si>
    <t>4.6.2</t>
  </si>
  <si>
    <r>
      <rPr>
        <sz val="11"/>
        <rFont val="Calibri"/>
      </rPr>
      <t>Ensure that the seccomp profile is set to RuntimeDefault in the pod definitions</t>
    </r>
  </si>
  <si>
    <r>
      <rPr>
        <sz val="11"/>
        <color rgb="FF000000"/>
        <rFont val="Calibri"/>
      </rPr>
      <t xml:space="preserve">Use security context to enable the </t>
    </r>
    <r>
      <rPr>
        <b/>
        <sz val="11"/>
        <color rgb="FF000000"/>
        <rFont val="Calibri"/>
      </rPr>
      <t>RuntimeDefault</t>
    </r>
    <r>
      <rPr>
        <sz val="11"/>
        <color rgb="FF000000"/>
        <rFont val="Calibri"/>
      </rPr>
      <t xml:space="preserve"> seccomp profile in your pod definitions. An example is as below:</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"namespace": "kube-system",</t>
    </r>
    <r>
      <rPr>
        <sz val="11"/>
        <color rgb="FF006096"/>
        <rFont val="Roboto Condensed"/>
      </rPr>
      <t xml:space="preserve">
</t>
    </r>
    <r>
      <rPr>
        <sz val="11"/>
        <color rgb="FF006096"/>
        <rFont val="Roboto Condensed"/>
      </rPr>
      <t xml:space="preserve">  "name": "metrics-server-v0.7.0-dbcc8ddf6-gz7d4",</t>
    </r>
    <r>
      <rPr>
        <sz val="11"/>
        <color rgb="FF006096"/>
        <rFont val="Roboto Condensed"/>
      </rPr>
      <t xml:space="preserve">
</t>
    </r>
    <r>
      <rPr>
        <sz val="11"/>
        <color rgb="FF006096"/>
        <rFont val="Roboto Condensed"/>
      </rPr>
      <t xml:space="preserve">  "seccompProfile": "RuntimeDefault"</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</si>
  <si>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Enable </t>
    </r>
    <r>
      <rPr>
        <b/>
        <sz val="11"/>
        <color rgb="FF000000"/>
        <rFont val="Calibri"/>
      </rPr>
      <t>RuntimeDefault</t>
    </r>
    <r>
      <rPr>
        <sz val="11"/>
        <color rgb="FF000000"/>
        <rFont val="Calibri"/>
      </rPr>
      <t xml:space="preserve"> seccomp profile in the pod definitions.</t>
    </r>
  </si>
  <si>
    <r>
      <rPr>
        <sz val="11"/>
        <color rgb="FF000000"/>
        <rFont val="Calibri"/>
      </rPr>
      <t xml:space="preserve">If the </t>
    </r>
    <r>
      <rPr>
        <b/>
        <sz val="11"/>
        <color rgb="FF000000"/>
        <rFont val="Calibri"/>
      </rPr>
      <t>RuntimeDefault</t>
    </r>
    <r>
      <rPr>
        <sz val="11"/>
        <color rgb="FF000000"/>
        <rFont val="Calibri"/>
      </rPr>
      <t xml:space="preserve"> seccomp profile is too restrictive for you, you would have to create/manage your own </t>
    </r>
    <r>
      <rPr>
        <b/>
        <sz val="11"/>
        <color rgb="FF000000"/>
        <rFont val="Calibri"/>
      </rPr>
      <t>Localhost</t>
    </r>
    <r>
      <rPr>
        <sz val="11"/>
        <color rgb="FF000000"/>
        <rFont val="Calibri"/>
      </rPr>
      <t xml:space="preserve"> seccomp profiles.</t>
    </r>
  </si>
  <si>
    <r>
      <rPr>
        <sz val="11"/>
        <color rgb="FF000000"/>
        <rFont val="Calibri"/>
      </rPr>
      <t>Review the pod definitions output for all namespaces in the cluster with the command below.</t>
    </r>
    <r>
      <rPr>
        <sz val="11"/>
        <color rgb="FF000000"/>
        <rFont val="Calibri"/>
      </rPr>
      <t xml:space="preserve">
</t>
    </r>
    <r>
      <rPr>
        <sz val="11"/>
        <color rgb="FF006096"/>
        <rFont val="Roboto Condensed"/>
      </rPr>
      <t>kubectl get pods --all-namespaces -o json | jq -r '.items[] | select(.metadata.annotations."seccomp.security.alpha.kubernetes.io/pod" == "runtime/default" or .spec.securityContext.seccompProfile.type == "RuntimeDefault") | {namespace: .metadata.namespace, name: .metadata.name, seccompProfile: .spec.securityContext.seccompProfile.type}'</t>
    </r>
    <r>
      <rPr>
        <sz val="11"/>
        <color rgb="FF006096"/>
        <rFont val="Roboto Condensed"/>
      </rPr>
      <t xml:space="preserve">
</t>
    </r>
  </si>
  <si>
    <r>
      <rPr>
        <sz val="11"/>
        <color rgb="FF000000"/>
        <rFont val="Calibri"/>
      </rPr>
      <t xml:space="preserve">By default, seccomp profile is set to </t>
    </r>
    <r>
      <rPr>
        <b/>
        <sz val="11"/>
        <color rgb="FF000000"/>
        <rFont val="Calibri"/>
      </rPr>
      <t>unconfined</t>
    </r>
    <r>
      <rPr>
        <sz val="11"/>
        <color rgb="FF000000"/>
        <rFont val="Calibri"/>
      </rPr>
      <t xml:space="preserve"> which means that no seccomp profiles are enabled.</t>
    </r>
  </si>
  <si>
    <t>4.6.3</t>
  </si>
  <si>
    <r>
      <rPr>
        <sz val="11"/>
        <rFont val="Calibri"/>
      </rPr>
      <t>Apply Security Context to Pods and Containers</t>
    </r>
  </si>
  <si>
    <r>
      <rPr>
        <sz val="11"/>
        <color rgb="FF000000"/>
        <rFont val="Calibri"/>
      </rPr>
      <t>Follow the Kubernetes documentation and apply security contexts to your pods. For a suggested list of security contexts, you may refer to the CIS Google Container-Optimized OS Benchmark.</t>
    </r>
  </si>
  <si>
    <r>
      <rPr>
        <sz val="11"/>
        <color rgb="FF000000"/>
        <rFont val="Calibri"/>
      </rPr>
      <t>Apply Security Context to Pods and Containers</t>
    </r>
  </si>
  <si>
    <r>
      <rPr>
        <sz val="11"/>
        <color rgb="FF000000"/>
        <rFont val="Calibri"/>
      </rPr>
      <t>If you incorrectly apply security contexts, there may be issues running the pods.</t>
    </r>
  </si>
  <si>
    <r>
      <rPr>
        <sz val="11"/>
        <color rgb="FF000000"/>
        <rFont val="Calibri"/>
      </rPr>
      <t>Review the pod definitions in the cluster and verify that the security contexts have been defined as appropriate.</t>
    </r>
  </si>
  <si>
    <r>
      <rPr>
        <sz val="11"/>
        <color rgb="FF000000"/>
        <rFont val="Calibri"/>
      </rPr>
      <t>By default, no security contexts are automatically applied to pods.</t>
    </r>
  </si>
  <si>
    <t>4.6.4</t>
  </si>
  <si>
    <r>
      <rPr>
        <sz val="11"/>
        <rFont val="Calibri"/>
      </rPr>
      <t>The default namespace should not be used</t>
    </r>
  </si>
  <si>
    <r>
      <rPr>
        <sz val="11"/>
        <color rgb="FF000000"/>
        <rFont val="Calibri"/>
      </rPr>
      <t>Ensure that namespaces are created to allow for appropriate segregation of Kubernetes resources and that all new resources are created in a specific namespace.</t>
    </r>
  </si>
  <si>
    <r>
      <rPr>
        <sz val="11"/>
        <color rgb="FF000000"/>
        <rFont val="Calibri"/>
      </rPr>
      <t>Kubernetes provides a default namespace, where objects are placed if no namespace is specified for them.  Placing objects in this namespace makes application of RBAC and other controls more difficult.</t>
    </r>
  </si>
  <si>
    <r>
      <rPr>
        <sz val="11"/>
        <color rgb="FF000000"/>
        <rFont val="Calibri"/>
      </rPr>
      <t>To list all Kubernetes objects in the default namespace of your GKE cluster, use:</t>
    </r>
    <r>
      <rPr>
        <sz val="11"/>
        <color rgb="FF000000"/>
        <rFont val="Calibri"/>
      </rPr>
      <t xml:space="preserve">
</t>
    </r>
    <r>
      <rPr>
        <sz val="11"/>
        <color rgb="FF006096"/>
        <rFont val="Roboto Condensed"/>
      </rPr>
      <t>kubectl get all -n default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kubectl get all -n default -o wide</t>
    </r>
    <r>
      <rPr>
        <sz val="11"/>
        <color rgb="FF006096"/>
        <rFont val="Roboto Condensed"/>
      </rPr>
      <t xml:space="preserve">
</t>
    </r>
    <r>
      <rPr>
        <sz val="11"/>
        <color rgb="FF000000"/>
        <rFont val="Calibri"/>
      </rPr>
      <t xml:space="preserve">
</t>
    </r>
    <r>
      <rPr>
        <sz val="11"/>
        <color rgb="FF000000"/>
        <rFont val="Calibri"/>
      </rPr>
      <t>If you want a complete inventory of all resource types in the default namespace:</t>
    </r>
    <r>
      <rPr>
        <sz val="11"/>
        <color rgb="FF000000"/>
        <rFont val="Calibri"/>
      </rPr>
      <t xml:space="preserve">
</t>
    </r>
    <r>
      <rPr>
        <sz val="11"/>
        <color rgb="FF006096"/>
        <rFont val="Roboto Condensed"/>
      </rPr>
      <t>kubectl get all,configmaps,secrets,pvc,ingress,serviceaccounts,networkpolicies -n default</t>
    </r>
    <r>
      <rPr>
        <sz val="11"/>
        <color rgb="FF006096"/>
        <rFont val="Roboto Condensed"/>
      </rPr>
      <t xml:space="preserve">
</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</si>
  <si>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</si>
  <si>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t>Image Registry and Image Scanning</t>
  </si>
  <si>
    <t>5.1.1</t>
  </si>
  <si>
    <r>
      <rPr>
        <sz val="11"/>
        <rFont val="Calibri"/>
      </rPr>
      <t>Ensure Image Vulnerability Scanning is enabled</t>
    </r>
  </si>
  <si>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https://console.cloud.google.com/gcr</t>
    </r>
    <r>
      <rPr>
        <sz val="11"/>
        <color rgb="FF000000"/>
        <rFont val="Calibri"/>
      </rPr>
      <t xml:space="preserve">
</t>
    </r>
    <r>
      <rPr>
        <sz val="11"/>
        <color rgb="FF000000"/>
        <rFont val="Calibri"/>
      </rPr>
      <t>- Select Settings and, under the Vulnerability Scanning heading, click the TURN ON button.</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enable containeranalysis.googleapis.com</t>
    </r>
    <r>
      <rPr>
        <sz val="11"/>
        <color rgb="FF006096"/>
        <rFont val="Roboto Condensed"/>
      </rPr>
      <t xml:space="preserve">
</t>
    </r>
    <r>
      <rPr>
        <sz val="11"/>
        <color rgb="FF000000"/>
        <rFont val="Calibri"/>
      </rPr>
      <t xml:space="preserve">
</t>
    </r>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https://console.cloud.google.com/artifacts</t>
    </r>
    <r>
      <rPr>
        <sz val="11"/>
        <color rgb="FF000000"/>
        <rFont val="Calibri"/>
      </rPr>
      <t xml:space="preserve">
</t>
    </r>
    <r>
      <rPr>
        <sz val="11"/>
        <color rgb="FF000000"/>
        <rFont val="Calibri"/>
      </rPr>
      <t>- Select Settings and, under the Vulnerability Scanning heading, click the ENABLE button.</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enable containerscanning.googleapis.com</t>
    </r>
    <r>
      <rPr>
        <sz val="11"/>
        <color rgb="FF006096"/>
        <rFont val="Roboto Condensed"/>
      </rPr>
      <t xml:space="preserve">
</t>
    </r>
  </si>
  <si>
    <r>
      <rPr>
        <sz val="11"/>
        <color rgb="FF000000"/>
        <rFont val="Calibri"/>
      </rPr>
      <t>Note: GCR is now deprecated, being superseded by Artifact Registry starting 15th May 2024. Runtime Vulnerability scanning is available via GKE Security Posture</t>
    </r>
    <r>
      <rPr>
        <sz val="11"/>
        <color rgb="FF000000"/>
        <rFont val="Calibri"/>
      </rPr>
      <t xml:space="preserve">
</t>
    </r>
    <r>
      <rPr>
        <sz val="11"/>
        <color rgb="FF000000"/>
        <rFont val="Calibri"/>
      </rPr>
      <t>Scan images stored in Google Container Registry (GCR) or Artifact Registry (AR) for vulnerabilities.</t>
    </r>
  </si>
  <si>
    <r>
      <rPr>
        <sz val="11"/>
        <color rgb="FF000000"/>
        <rFont val="Calibri"/>
      </rPr>
      <t>None.</t>
    </r>
  </si>
  <si>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GCR by visiting </t>
    </r>
    <r>
      <rPr>
        <sz val="11"/>
        <color rgb="FF0000FF"/>
        <rFont val="Calibri"/>
      </rPr>
      <t>https://console.cloud.google.com/gcr</t>
    </r>
    <r>
      <rPr>
        <sz val="11"/>
        <color rgb="FF000000"/>
        <rFont val="Calibri"/>
      </rPr>
      <t xml:space="preserve">
</t>
    </r>
    <r>
      <rPr>
        <sz val="11"/>
        <color rgb="FF000000"/>
        <rFont val="Calibri"/>
      </rPr>
      <t xml:space="preserve">- Select Settings and check if </t>
    </r>
    <r>
      <rPr>
        <b/>
        <sz val="11"/>
        <color rgb="FF000000"/>
        <rFont val="Calibri"/>
      </rPr>
      <t>Vulnerability scanning</t>
    </r>
    <r>
      <rPr>
        <sz val="11"/>
        <color rgb="FF000000"/>
        <rFont val="Calibri"/>
      </rPr>
      <t xml:space="preserve"> is Enabled.</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list --enabled</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Container Registry API</t>
    </r>
    <r>
      <rPr>
        <sz val="11"/>
        <color rgb="FF000000"/>
        <rFont val="Calibri"/>
      </rPr>
      <t xml:space="preserve"> and </t>
    </r>
    <r>
      <rPr>
        <b/>
        <sz val="11"/>
        <color rgb="FF000000"/>
        <rFont val="Calibri"/>
      </rPr>
      <t>Container Analysis API</t>
    </r>
    <r>
      <rPr>
        <sz val="11"/>
        <color rgb="FF000000"/>
        <rFont val="Calibri"/>
      </rPr>
      <t xml:space="preserve"> are listed in the output.</t>
    </r>
    <r>
      <rPr>
        <sz val="11"/>
        <color rgb="FF000000"/>
        <rFont val="Calibri"/>
      </rPr>
      <t xml:space="preserve">
</t>
    </r>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 by visiting </t>
    </r>
    <r>
      <rPr>
        <sz val="11"/>
        <color rgb="FF0000FF"/>
        <rFont val="Calibri"/>
      </rPr>
      <t>https://console.cloud.google.com/artifacts</t>
    </r>
    <r>
      <rPr>
        <sz val="11"/>
        <color rgb="FF000000"/>
        <rFont val="Calibri"/>
      </rPr>
      <t xml:space="preserve">
</t>
    </r>
    <r>
      <rPr>
        <sz val="11"/>
        <color rgb="FF000000"/>
        <rFont val="Calibri"/>
      </rPr>
      <t xml:space="preserve">- Select Settings and check if </t>
    </r>
    <r>
      <rPr>
        <b/>
        <sz val="11"/>
        <color rgb="FF000000"/>
        <rFont val="Calibri"/>
      </rPr>
      <t>Vulnerability scanning</t>
    </r>
    <r>
      <rPr>
        <sz val="11"/>
        <color rgb="FF000000"/>
        <rFont val="Calibri"/>
      </rPr>
      <t xml:space="preserve"> is Enabled.</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services list --enabled</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Container Scanning API</t>
    </r>
    <r>
      <rPr>
        <sz val="11"/>
        <color rgb="FF000000"/>
        <rFont val="Calibri"/>
      </rPr>
      <t xml:space="preserve"> and </t>
    </r>
    <r>
      <rPr>
        <b/>
        <sz val="11"/>
        <color rgb="FF000000"/>
        <rFont val="Calibri"/>
      </rPr>
      <t>Artifact Registry API</t>
    </r>
    <r>
      <rPr>
        <sz val="11"/>
        <color rgb="FF000000"/>
        <rFont val="Calibri"/>
      </rPr>
      <t xml:space="preserve"> are listed in the output.</t>
    </r>
  </si>
  <si>
    <r>
      <rPr>
        <sz val="11"/>
        <color rgb="FF000000"/>
        <rFont val="Calibri"/>
      </rPr>
      <t>By default, GCR Container Analysis and AR Container Scanning are disabled.</t>
    </r>
  </si>
  <si>
    <t>5.1.2</t>
  </si>
  <si>
    <r>
      <rPr>
        <sz val="11"/>
        <rFont val="Calibri"/>
      </rPr>
      <t>Minimize user access to Container Image repositories</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</si>
  <si>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xml:space="preserve">- From the list of artifacts select each repository with format </t>
    </r>
    <r>
      <rPr>
        <b/>
        <sz val="11"/>
        <color rgb="FF000000"/>
        <rFont val="Calibri"/>
      </rPr>
      <t>Docker</t>
    </r>
    <r>
      <rPr>
        <sz val="11"/>
        <color rgb="FF000000"/>
        <rFont val="Calibri"/>
      </rPr>
      <t xml:space="preserve">
</t>
    </r>
    <r>
      <rPr>
        <sz val="11"/>
        <color rgb="FF000000"/>
        <rFont val="Calibri"/>
      </rPr>
      <t>- Under the Permissions tab, modify the roles for each member and ensure only authorized users have the Artifact Registry Administrator, Artifact Registry Reader, Artifact Registry Repository Administrator and Artifact Registry Writer roles.</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set-iam-policy &lt;repository-name&gt; &lt;path-to-policy-file&gt; --location &lt;repository-location&gt;</t>
    </r>
    <r>
      <rPr>
        <sz val="11"/>
        <color rgb="FF006096"/>
        <rFont val="Roboto Condensed"/>
      </rPr>
      <t xml:space="preserve">
</t>
    </r>
    <r>
      <rPr>
        <sz val="11"/>
        <color rgb="FF000000"/>
        <rFont val="Calibri"/>
      </rPr>
      <t xml:space="preserve">
</t>
    </r>
    <r>
      <rPr>
        <sz val="11"/>
        <color rgb="FF000000"/>
        <rFont val="Calibri"/>
      </rPr>
      <t>To learn how to configure policy files see: https://cloud.google.com/artifact-registry/docs/access-control#grant</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modify roles granted at the GCR bucket level:</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xml:space="preserve">- Under the Permissions tab, modify permissions of the identified member via the drop-down role menu and change the Role to </t>
    </r>
    <r>
      <rPr>
        <b/>
        <sz val="11"/>
        <color rgb="FF000000"/>
        <rFont val="Calibri"/>
      </rPr>
      <t>Storage Object Viewer</t>
    </r>
    <r>
      <rPr>
        <sz val="11"/>
        <color rgb="FF000000"/>
        <rFont val="Calibri"/>
      </rPr>
      <t xml:space="preserve"> for read-only access.</t>
    </r>
    <r>
      <rPr>
        <sz val="11"/>
        <color rgb="FF000000"/>
        <rFont val="Calibri"/>
      </rPr>
      <t xml:space="preserve">
</t>
    </r>
    <r>
      <rPr>
        <sz val="11"/>
        <color rgb="FF000000"/>
        <rFont val="Calibri"/>
      </rPr>
      <t xml:space="preserve">For a User or Service account with Project level permissions inherited by the GCR bucket, or the </t>
    </r>
    <r>
      <rPr>
        <b/>
        <sz val="11"/>
        <color rgb="FF000000"/>
        <rFont val="Calibri"/>
      </rPr>
      <t>Service Account User Role</t>
    </r>
    <r>
      <rPr>
        <sz val="11"/>
        <color rgb="FF000000"/>
        <rFont val="Calibri"/>
      </rPr>
      <t>:</t>
    </r>
    <r>
      <rPr>
        <sz val="11"/>
        <color rgb="FF000000"/>
        <rFont val="Calibri"/>
      </rPr>
      <t xml:space="preserve">
</t>
    </r>
    <r>
      <rPr>
        <sz val="11"/>
        <color rgb="FF000000"/>
        <rFont val="Calibri"/>
      </rPr>
      <t xml:space="preserve">- Go to IAM by visiting: </t>
    </r>
    <r>
      <rPr>
        <sz val="11"/>
        <color rgb="FF0000FF"/>
        <rFont val="Calibri"/>
      </rPr>
      <t>https://console.cloud.google.com/iam-admin/iam</t>
    </r>
    <r>
      <rPr>
        <sz val="11"/>
        <color rgb="FF000000"/>
        <rFont val="Calibri"/>
      </rPr>
      <t xml:space="preserve">
</t>
    </r>
    <r>
      <rPr>
        <sz val="11"/>
        <color rgb="FF000000"/>
        <rFont val="Calibri"/>
      </rPr>
      <t>- Find the User or Service account to be modified and click on the corresponding pencil icon.</t>
    </r>
    <r>
      <rPr>
        <sz val="11"/>
        <color rgb="FF000000"/>
        <rFont val="Calibri"/>
      </rPr>
      <t xml:space="preserve">
</t>
    </r>
    <r>
      <rPr>
        <sz val="11"/>
        <color rgb="FF000000"/>
        <rFont val="Calibri"/>
      </rPr>
      <t xml:space="preserve">- Remove the </t>
    </r>
    <r>
      <rPr>
        <b/>
        <sz val="11"/>
        <color rgb="FF000000"/>
        <rFont val="Calibri"/>
      </rPr>
      <t>create</t>
    </r>
    <r>
      <rPr>
        <sz val="11"/>
        <color rgb="FF000000"/>
        <rFont val="Calibri"/>
      </rPr>
      <t>/</t>
    </r>
    <r>
      <rPr>
        <b/>
        <sz val="11"/>
        <color rgb="FF000000"/>
        <rFont val="Calibri"/>
      </rPr>
      <t>modify</t>
    </r>
    <r>
      <rPr>
        <sz val="11"/>
        <color rgb="FF000000"/>
        <rFont val="Calibri"/>
      </rPr>
      <t xml:space="preserve">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xml:space="preserve"> / </t>
    </r>
    <r>
      <rPr>
        <b/>
        <sz val="11"/>
        <color rgb="FF000000"/>
        <rFont val="Calibri"/>
      </rPr>
      <t>Service Account User</t>
    </r>
    <r>
      <rPr>
        <sz val="11"/>
        <color rgb="FF000000"/>
        <rFont val="Calibri"/>
      </rPr>
      <t>) on the user or service account.</t>
    </r>
    <r>
      <rPr>
        <sz val="11"/>
        <color rgb="FF000000"/>
        <rFont val="Calibri"/>
      </rPr>
      <t xml:space="preserve">
</t>
    </r>
    <r>
      <rPr>
        <sz val="11"/>
        <color rgb="FF000000"/>
        <rFont val="Calibri"/>
      </rPr>
      <t xml:space="preserve">- If required add the </t>
    </r>
    <r>
      <rPr>
        <b/>
        <sz val="11"/>
        <color rgb="FF000000"/>
        <rFont val="Calibri"/>
      </rPr>
      <t>Storage Object Viewer</t>
    </r>
    <r>
      <rPr>
        <sz val="11"/>
        <color rgb="FF000000"/>
        <rFont val="Calibri"/>
      </rPr>
      <t xml:space="preserve"> role - note with caution that this permits the account to view all objects stored in GCS for the project.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change roles at the GCR bucket level:Firstly, run the following if read permissions are required:</t>
    </r>
    <r>
      <rPr>
        <sz val="11"/>
        <color rgb="FF000000"/>
        <rFont val="Calibri"/>
      </rPr>
      <t xml:space="preserve">
</t>
    </r>
    <r>
      <rPr>
        <sz val="11"/>
        <color rgb="FF006096"/>
        <rFont val="Roboto Condensed"/>
      </rPr>
      <t>gsutil iam ch &lt;type&gt;:&lt;email_address&gt;:objectViewer gs://artifacts.&lt;project_id&gt;.appspot.com</t>
    </r>
    <r>
      <rPr>
        <sz val="11"/>
        <color rgb="FF006096"/>
        <rFont val="Roboto Condensed"/>
      </rPr>
      <t xml:space="preserve">
</t>
    </r>
    <r>
      <rPr>
        <sz val="11"/>
        <color rgb="FF000000"/>
        <rFont val="Calibri"/>
      </rPr>
      <t xml:space="preserve">
</t>
    </r>
    <r>
      <rPr>
        <sz val="11"/>
        <color rgb="FF000000"/>
        <rFont val="Calibri"/>
      </rPr>
      <t>Then remove the excessively privileged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using:</t>
    </r>
    <r>
      <rPr>
        <sz val="11"/>
        <color rgb="FF000000"/>
        <rFont val="Calibri"/>
      </rPr>
      <t xml:space="preserve">
</t>
    </r>
    <r>
      <rPr>
        <sz val="11"/>
        <color rgb="FF006096"/>
        <rFont val="Roboto Condensed"/>
      </rPr>
      <t>gsutil iam ch -d &lt;type&gt;:&lt;email_address&gt;:&lt;role&gt; gs://artifacts.&lt;project_id&gt;.appspot.com</t>
    </r>
    <r>
      <rPr>
        <sz val="11"/>
        <color rgb="FF006096"/>
        <rFont val="Roboto Condensed"/>
      </rPr>
      <t xml:space="preserv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
    </r>
    <r>
      <rPr>
        <b/>
        <sz val="11"/>
        <color rgb="FF000000"/>
        <rFont val="Calibri"/>
      </rPr>
      <t>&lt;type&gt;</t>
    </r>
    <r>
      <rPr>
        <sz val="11"/>
        <color rgb="FF000000"/>
        <rFont val="Calibri"/>
      </rPr>
      <t xml:space="preserve"> can be one of the following:</t>
    </r>
    <r>
      <rPr>
        <sz val="11"/>
        <color rgb="FF000000"/>
        <rFont val="Calibri"/>
      </rPr>
      <t xml:space="preserve">
</t>
    </r>
    <r>
      <rPr>
        <sz val="11"/>
        <color rgb="FF000000"/>
        <rFont val="Calibri"/>
      </rPr>
      <t xml:space="preserve">- </t>
    </r>
    <r>
      <rPr>
        <b/>
        <sz val="11"/>
        <color rgb="FF000000"/>
        <rFont val="Calibri"/>
      </rPr>
      <t>user</t>
    </r>
    <r>
      <rPr>
        <sz val="11"/>
        <color rgb="FF000000"/>
        <rFont val="Calibri"/>
      </rPr>
      <t xml:space="preserve">, if the </t>
    </r>
    <r>
      <rPr>
        <b/>
        <sz val="11"/>
        <color rgb="FF000000"/>
        <rFont val="Calibri"/>
      </rPr>
      <t>&lt;email_address&gt;</t>
    </r>
    <r>
      <rPr>
        <sz val="11"/>
        <color rgb="FF000000"/>
        <rFont val="Calibri"/>
      </rPr>
      <t xml:space="preserve"> is a Google account.</t>
    </r>
    <r>
      <rPr>
        <sz val="11"/>
        <color rgb="FF000000"/>
        <rFont val="Calibri"/>
      </rPr>
      <t xml:space="preserve">
</t>
    </r>
    <r>
      <rPr>
        <sz val="11"/>
        <color rgb="FF000000"/>
        <rFont val="Calibri"/>
      </rPr>
      <t xml:space="preserve">- </t>
    </r>
    <r>
      <rPr>
        <b/>
        <sz val="11"/>
        <color rgb="FF000000"/>
        <rFont val="Calibri"/>
      </rPr>
      <t>serviceAccount</t>
    </r>
    <r>
      <rPr>
        <sz val="11"/>
        <color rgb="FF000000"/>
        <rFont val="Calibri"/>
      </rPr>
      <t xml:space="preserve">, if </t>
    </r>
    <r>
      <rPr>
        <b/>
        <sz val="11"/>
        <color rgb="FF000000"/>
        <rFont val="Calibri"/>
      </rPr>
      <t>&lt;email_address&gt;</t>
    </r>
    <r>
      <rPr>
        <sz val="11"/>
        <color rgb="FF000000"/>
        <rFont val="Calibri"/>
      </rPr>
      <t xml:space="preserve"> specifies a Service account.</t>
    </r>
    <r>
      <rPr>
        <sz val="11"/>
        <color rgb="FF000000"/>
        <rFont val="Calibri"/>
      </rPr>
      <t xml:space="preserve">
</t>
    </r>
    <r>
      <rPr>
        <sz val="11"/>
        <color rgb="FF000000"/>
        <rFont val="Calibri"/>
      </rPr>
      <t xml:space="preserve">- </t>
    </r>
    <r>
      <rPr>
        <b/>
        <sz val="11"/>
        <color rgb="FF000000"/>
        <rFont val="Calibri"/>
      </rPr>
      <t>&lt;email_address&gt;</t>
    </r>
    <r>
      <rPr>
        <sz val="11"/>
        <color rgb="FF000000"/>
        <rFont val="Calibri"/>
      </rPr>
      <t xml:space="preserve"> can be one of the following:</t>
    </r>
    <r>
      <rPr>
        <sz val="11"/>
        <color rgb="FF000000"/>
        <rFont val="Calibri"/>
      </rPr>
      <t xml:space="preserve">
</t>
    </r>
    <r>
      <rPr>
        <sz val="11"/>
        <color rgb="FF000000"/>
        <rFont val="Calibri"/>
      </rPr>
      <t xml:space="preserve">- a Google account (for example, </t>
    </r>
    <r>
      <rPr>
        <b/>
        <sz val="11"/>
        <color rgb="FF000000"/>
        <rFont val="Calibri"/>
      </rPr>
      <t>someone@example.com</t>
    </r>
    <r>
      <rPr>
        <sz val="11"/>
        <color rgb="FF000000"/>
        <rFont val="Calibri"/>
      </rPr>
      <t>).</t>
    </r>
    <r>
      <rPr>
        <sz val="11"/>
        <color rgb="FF000000"/>
        <rFont val="Calibri"/>
      </rPr>
      <t xml:space="preserve">
</t>
    </r>
    <r>
      <rPr>
        <sz val="11"/>
        <color rgb="FF000000"/>
        <rFont val="Calibri"/>
      </rPr>
      <t>- a Cloud IAM service account.</t>
    </r>
    <r>
      <rPr>
        <sz val="11"/>
        <color rgb="FF000000"/>
        <rFont val="Calibri"/>
      </rPr>
      <t xml:space="preserve">
</t>
    </r>
    <r>
      <rPr>
        <sz val="11"/>
        <color rgb="FF000000"/>
        <rFont val="Calibri"/>
      </rPr>
      <t>To modify roles defined at the project level and subsequently inherited within the GCR bucket, or the Service Account User role, extract the IAM policy file, modify it accordingly and apply it using:</t>
    </r>
    <r>
      <rPr>
        <sz val="11"/>
        <color rgb="FF000000"/>
        <rFont val="Calibri"/>
      </rPr>
      <t xml:space="preserve">
</t>
    </r>
    <r>
      <rPr>
        <sz val="11"/>
        <color rgb="FF006096"/>
        <rFont val="Roboto Condensed"/>
      </rPr>
      <t>gcloud projects set-iam-policy &lt;project_id&gt; &lt;policy_file&gt;</t>
    </r>
    <r>
      <rPr>
        <sz val="11"/>
        <color rgb="FF006096"/>
        <rFont val="Roboto Condensed"/>
      </rPr>
      <t xml:space="preserve">
</t>
    </r>
  </si>
  <si>
    <r>
      <rPr>
        <sz val="11"/>
        <color rgb="FF000000"/>
        <rFont val="Calibri"/>
      </rPr>
      <t>Note: GCR is now deprecated, see the references for more details.</t>
    </r>
    <r>
      <rPr>
        <sz val="11"/>
        <color rgb="FF000000"/>
        <rFont val="Calibri"/>
      </rPr>
      <t xml:space="preserve">
</t>
    </r>
    <r>
      <rPr>
        <sz val="11"/>
        <color rgb="FF000000"/>
        <rFont val="Calibri"/>
      </rPr>
      <t>Restrict user access to GCR or AR, limiting interaction with build images to only authorized personnel and service accounts.</t>
    </r>
  </si>
  <si>
    <r>
      <rPr>
        <sz val="11"/>
        <color rgb="FF000000"/>
        <rFont val="Calibri"/>
      </rPr>
      <t>Care should be taken not to remove access to GCR or AR for accounts that require this for their operation.Any account granted the Storage Object Viewer role at the project level can view all objects stored in GCS for the project.</t>
    </r>
  </si>
  <si>
    <r>
      <rPr>
        <sz val="11"/>
        <color rgb="FF000000"/>
        <rFont val="Calibri"/>
      </rPr>
      <t>For Images Hosted in AR:</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xml:space="preserve">- From the list of artifacts select each repository with format </t>
    </r>
    <r>
      <rPr>
        <b/>
        <sz val="11"/>
        <color rgb="FF000000"/>
        <rFont val="Calibri"/>
      </rPr>
      <t>Docker</t>
    </r>
    <r>
      <rPr>
        <sz val="11"/>
        <color rgb="FF000000"/>
        <rFont val="Calibri"/>
      </rPr>
      <t xml:space="preserve">
</t>
    </r>
    <r>
      <rPr>
        <sz val="11"/>
        <color rgb="FF000000"/>
        <rFont val="Calibri"/>
      </rPr>
      <t>- Under the Permissions tab, review the roles for each member and ensure only authorized users have the Artifact Registry Administrator, Artifact Registry Reader, Artifact Registry Repository Administrator and Artifact Registry Writer roles.</t>
    </r>
    <r>
      <rPr>
        <sz val="11"/>
        <color rgb="FF000000"/>
        <rFont val="Calibri"/>
      </rPr>
      <t xml:space="preserve">
</t>
    </r>
    <r>
      <rPr>
        <sz val="11"/>
        <color rgb="FF000000"/>
        <rFont val="Calibri"/>
      </rPr>
      <t>Users may have permissions to use Service Accounts and thus Users could inherit privileges on the AR repositories. To check the accounts that could do this:</t>
    </r>
    <r>
      <rPr>
        <sz val="11"/>
        <color rgb="FF000000"/>
        <rFont val="Calibri"/>
      </rPr>
      <t xml:space="preserve">
</t>
    </r>
    <r>
      <rPr>
        <sz val="11"/>
        <color rgb="FF000000"/>
        <rFont val="Calibri"/>
      </rPr>
      <t>- Go to IAM by visiting https://console.cloud.google.com/iam-admin/iam</t>
    </r>
    <r>
      <rPr>
        <sz val="11"/>
        <color rgb="FF000000"/>
        <rFont val="Calibri"/>
      </rPr>
      <t xml:space="preserve">
</t>
    </r>
    <r>
      <rPr>
        <sz val="11"/>
        <color rgb="FF000000"/>
        <rFont val="Calibri"/>
      </rPr>
      <t xml:space="preserve">- Apply the filter </t>
    </r>
    <r>
      <rPr>
        <b/>
        <sz val="11"/>
        <color rgb="FF000000"/>
        <rFont val="Calibri"/>
      </rPr>
      <t>Role: Service Account User</t>
    </r>
    <r>
      <rPr>
        <sz val="11"/>
        <color rgb="FF000000"/>
        <rFont val="Calibri"/>
      </rPr>
      <t>.</t>
    </r>
    <r>
      <rPr>
        <sz val="11"/>
        <color rgb="FF000000"/>
        <rFont val="Calibri"/>
      </rPr>
      <t xml:space="preserve">
</t>
    </r>
    <r>
      <rPr>
        <sz val="11"/>
        <color rgb="FF000000"/>
        <rFont val="Calibri"/>
      </rPr>
      <t>Note that other privileged project level roles will have the ability to write and modify AR repositories. Consult the GCP CIS benchmark and IAM documentation for further reference.</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get-iam-policy &lt;repository-name&gt; --location &lt;repository-location&gt;</t>
    </r>
    <r>
      <rPr>
        <sz val="11"/>
        <color rgb="FF006096"/>
        <rFont val="Roboto Condensed"/>
      </rPr>
      <t xml:space="preserve">
</t>
    </r>
    <r>
      <rPr>
        <sz val="11"/>
        <color rgb="FF000000"/>
        <rFont val="Calibri"/>
      </rPr>
      <t xml:space="preserve">
</t>
    </r>
    <r>
      <rPr>
        <sz val="11"/>
        <color rgb="FF000000"/>
        <rFont val="Calibri"/>
      </rPr>
      <t>The output of the command will return roles associated with the AR repository and which members have those roles.</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GCR bucket permissions</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Under the Permissions tab, review the roles for each member and ensure only authorized users have the Storage Admin, Storage Object Admin, Storage Object Creator, Storage Legacy Bucket Owner, Storage Legacy Bucket Writer and Storage Legacy Object Owner roles.</t>
    </r>
    <r>
      <rPr>
        <sz val="11"/>
        <color rgb="FF000000"/>
        <rFont val="Calibri"/>
      </rPr>
      <t xml:space="preserve">
</t>
    </r>
    <r>
      <rPr>
        <sz val="11"/>
        <color rgb="FF000000"/>
        <rFont val="Calibri"/>
      </rPr>
      <t>Users may have permissions to use Service Accounts and thus Users could inherit privileges on the GCR Bucket. To check the accounts that could do this:</t>
    </r>
    <r>
      <rPr>
        <sz val="11"/>
        <color rgb="FF000000"/>
        <rFont val="Calibri"/>
      </rPr>
      <t xml:space="preserve">
</t>
    </r>
    <r>
      <rPr>
        <sz val="11"/>
        <color rgb="FF000000"/>
        <rFont val="Calibri"/>
      </rPr>
      <t>- Go to IAM by visiting https://console.cloud.google.com/iam-admin/iam</t>
    </r>
    <r>
      <rPr>
        <sz val="11"/>
        <color rgb="FF000000"/>
        <rFont val="Calibri"/>
      </rPr>
      <t xml:space="preserve">
</t>
    </r>
    <r>
      <rPr>
        <sz val="11"/>
        <color rgb="FF000000"/>
        <rFont val="Calibri"/>
      </rPr>
      <t xml:space="preserve">- Apply the filter </t>
    </r>
    <r>
      <rPr>
        <b/>
        <sz val="11"/>
        <color rgb="FF000000"/>
        <rFont val="Calibri"/>
      </rPr>
      <t>Role: Service Account User</t>
    </r>
    <r>
      <rPr>
        <sz val="11"/>
        <color rgb="FF000000"/>
        <rFont val="Calibri"/>
      </rPr>
      <t>.</t>
    </r>
    <r>
      <rPr>
        <sz val="11"/>
        <color rgb="FF000000"/>
        <rFont val="Calibri"/>
      </rPr>
      <t xml:space="preserve">
</t>
    </r>
    <r>
      <rPr>
        <sz val="11"/>
        <color rgb="FF000000"/>
        <rFont val="Calibri"/>
      </rPr>
      <t>Note that other privileged project level roles will have the ability to write and modify objects and the GCR bucket. Consult the GCP CIS benchmark and IAM documentation for further reference.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GCR bucket specific permissions</t>
    </r>
    <r>
      <rPr>
        <sz val="11"/>
        <color rgb="FF000000"/>
        <rFont val="Calibri"/>
      </rPr>
      <t xml:space="preserve">
</t>
    </r>
    <r>
      <rPr>
        <sz val="11"/>
        <color rgb="FF006096"/>
        <rFont val="Roboto Condensed"/>
      </rPr>
      <t>gsutil iam get gs://artifacts.&lt;project_id&gt;.appspot.com</t>
    </r>
    <r>
      <rPr>
        <sz val="11"/>
        <color rgb="FF006096"/>
        <rFont val="Roboto Condensed"/>
      </rPr>
      <t xml:space="preserve">
</t>
    </r>
    <r>
      <rPr>
        <sz val="11"/>
        <color rgb="FF000000"/>
        <rFont val="Calibri"/>
      </rPr>
      <t xml:space="preserve">
</t>
    </r>
    <r>
      <rPr>
        <sz val="11"/>
        <color rgb="FF000000"/>
        <rFont val="Calibri"/>
      </rPr>
      <t>The output of the command will return roles associated with the GCR bucket and which members have those roles.</t>
    </r>
    <r>
      <rPr>
        <sz val="11"/>
        <color rgb="FF000000"/>
        <rFont val="Calibri"/>
      </rPr>
      <t xml:space="preserve">
</t>
    </r>
    <r>
      <rPr>
        <sz val="11"/>
        <color rgb="FF000000"/>
        <rFont val="Calibri"/>
      </rPr>
      <t>Additionally, run the following to identify users and service accounts that hold privileged roles at the project level, and thus inherit these privileges within the GCR bucket:</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--format='table(bindings.members,bindings.role)' \</t>
    </r>
    <r>
      <rPr>
        <sz val="11"/>
        <color rgb="FF006096"/>
        <rFont val="Roboto Condensed"/>
      </rPr>
      <t xml:space="preserve">
</t>
    </r>
    <r>
      <rPr>
        <sz val="11"/>
        <color rgb="FF006096"/>
        <rFont val="Roboto Condensed"/>
      </rPr>
      <t>--filter="bindings.role:roles/storage.admin OR bindings.role:roles/storage.objectAdmin OR bindings.role:roles/storage.objectCreator OR bindings.role:roles/storage.legacyBucketOwner OR bindings.role:roles/storage.legacyBucketWriter OR bindings.role:roles/storage.legacyObjectOwner"</t>
    </r>
    <r>
      <rPr>
        <sz val="11"/>
        <color rgb="FF006096"/>
        <rFont val="Roboto Condensed"/>
      </rPr>
      <t xml:space="preserve">
</t>
    </r>
    <r>
      <rPr>
        <sz val="11"/>
        <color rgb="FF000000"/>
        <rFont val="Calibri"/>
      </rPr>
      <t xml:space="preserve">
</t>
    </r>
    <r>
      <rPr>
        <sz val="11"/>
        <color rgb="FF000000"/>
        <rFont val="Calibri"/>
      </rPr>
      <t>The output from the command lists the service accounts that have create/modify permissions.</t>
    </r>
    <r>
      <rPr>
        <sz val="11"/>
        <color rgb="FF000000"/>
        <rFont val="Calibri"/>
      </rPr>
      <t xml:space="preserve">
</t>
    </r>
    <r>
      <rPr>
        <sz val="11"/>
        <color rgb="FF000000"/>
        <rFont val="Calibri"/>
      </rPr>
      <t>Users may have permissions to use Service Accounts and thus Users could inherit privileges on the GCR Bucket. To check the accounts that could do this:</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 \</t>
    </r>
    <r>
      <rPr>
        <sz val="11"/>
        <color rgb="FF006096"/>
        <rFont val="Roboto Condensed"/>
      </rPr>
      <t xml:space="preserve">
</t>
    </r>
    <r>
      <rPr>
        <sz val="11"/>
        <color rgb="FF006096"/>
        <rFont val="Roboto Condensed"/>
      </rPr>
      <t>--filter="bindings.role:roles/iam.serviceAccountUser"</t>
    </r>
    <r>
      <rPr>
        <sz val="11"/>
        <color rgb="FF006096"/>
        <rFont val="Roboto Condensed"/>
      </rPr>
      <t xml:space="preserve">
</t>
    </r>
    <r>
      <rPr>
        <sz val="11"/>
        <color rgb="FF000000"/>
        <rFont val="Calibri"/>
      </rPr>
      <t xml:space="preserve">
</t>
    </r>
    <r>
      <rPr>
        <sz val="11"/>
        <color rgb="FF000000"/>
        <rFont val="Calibri"/>
      </rPr>
      <t>Note that other privileged project level roles will have the ability to write and modify objects and the GCR bucket. Consult the GCP CIS benchmark and IAM documentation for further reference.</t>
    </r>
  </si>
  <si>
    <r>
      <rPr>
        <sz val="11"/>
        <color rgb="FF000000"/>
        <rFont val="Calibri"/>
      </rPr>
      <t>By default, GCR is disabled and access controls are set during initialisation.</t>
    </r>
  </si>
  <si>
    <t>5.1.3</t>
  </si>
  <si>
    <r>
      <rPr>
        <sz val="11"/>
        <rFont val="Calibri"/>
      </rPr>
      <t>Minimize cluster access to read-only for Container Image repositories</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</si>
  <si>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From the list of repositories, for each repository with Format Docker</t>
    </r>
    <r>
      <rPr>
        <sz val="11"/>
        <color rgb="FF000000"/>
        <rFont val="Calibri"/>
      </rPr>
      <t xml:space="preserve">
</t>
    </r>
    <r>
      <rPr>
        <sz val="11"/>
        <color rgb="FF000000"/>
        <rFont val="Calibri"/>
      </rPr>
      <t>- Under the Permissions tab, modify the permissions for GKE Service account and ensure that only the Artifact Registry Viewer role is set.</t>
    </r>
    <r>
      <rPr>
        <sz val="11"/>
        <color rgb="FF000000"/>
        <rFont val="Calibri"/>
      </rPr>
      <t xml:space="preserve">
</t>
    </r>
    <r>
      <rPr>
        <sz val="11"/>
        <color rgb="FF000000"/>
        <rFont val="Calibri"/>
      </rPr>
      <t>Using Command Line:Add artifactregistry.reader role</t>
    </r>
    <r>
      <rPr>
        <sz val="11"/>
        <color rgb="FF000000"/>
        <rFont val="Calibri"/>
      </rPr>
      <t xml:space="preserve">
</t>
    </r>
    <r>
      <rPr>
        <sz val="11"/>
        <color rgb="FF006096"/>
        <rFont val="Roboto Condensed"/>
      </rPr>
      <t>gcloud artifacts repositories add-iam-policy-binding &lt;repository&gt; \</t>
    </r>
    <r>
      <rPr>
        <sz val="11"/>
        <color rgb="FF006096"/>
        <rFont val="Roboto Condensed"/>
      </rPr>
      <t xml:space="preserve">
</t>
    </r>
    <r>
      <rPr>
        <sz val="11"/>
        <color rgb="FF006096"/>
        <rFont val="Roboto Condensed"/>
      </rPr>
      <t>--location=&lt;repository-location&gt; \</t>
    </r>
    <r>
      <rPr>
        <sz val="11"/>
        <color rgb="FF006096"/>
        <rFont val="Roboto Condensed"/>
      </rPr>
      <t xml:space="preserve">
</t>
    </r>
    <r>
      <rPr>
        <sz val="11"/>
        <color rgb="FF006096"/>
        <rFont val="Roboto Condensed"/>
      </rPr>
      <t>--member='serviceAccount:&lt;email-address&gt;' \</t>
    </r>
    <r>
      <rPr>
        <sz val="11"/>
        <color rgb="FF006096"/>
        <rFont val="Roboto Condensed"/>
      </rPr>
      <t xml:space="preserve">
</t>
    </r>
    <r>
      <rPr>
        <sz val="11"/>
        <color rgb="FF006096"/>
        <rFont val="Roboto Condensed"/>
      </rPr>
      <t>--role='roles/artifactregistry.reader'</t>
    </r>
    <r>
      <rPr>
        <sz val="11"/>
        <color rgb="FF006096"/>
        <rFont val="Roboto Condensed"/>
      </rPr>
      <t xml:space="preserve">
</t>
    </r>
    <r>
      <rPr>
        <sz val="11"/>
        <color rgb="FF000000"/>
        <rFont val="Calibri"/>
      </rPr>
      <t xml:space="preserve">
</t>
    </r>
    <r>
      <rPr>
        <sz val="11"/>
        <color rgb="FF000000"/>
        <rFont val="Calibri"/>
      </rPr>
      <t xml:space="preserve">Remove any roles other than </t>
    </r>
    <r>
      <rPr>
        <b/>
        <sz val="11"/>
        <color rgb="FF000000"/>
        <rFont val="Calibri"/>
      </rPr>
      <t>artifactregistry.reader</t>
    </r>
    <r>
      <rPr>
        <sz val="11"/>
        <color rgb="FF000000"/>
        <rFont val="Calibri"/>
      </rPr>
      <t xml:space="preserve">
</t>
    </r>
    <r>
      <rPr>
        <sz val="11"/>
        <color rgb="FF006096"/>
        <rFont val="Roboto Condensed"/>
      </rPr>
      <t>gcloud artifacts repositories remove-iam-policy-binding &lt;repository&gt; \</t>
    </r>
    <r>
      <rPr>
        <sz val="11"/>
        <color rgb="FF006096"/>
        <rFont val="Roboto Condensed"/>
      </rPr>
      <t xml:space="preserve">
</t>
    </r>
    <r>
      <rPr>
        <sz val="11"/>
        <color rgb="FF006096"/>
        <rFont val="Roboto Condensed"/>
      </rPr>
      <t>--location &lt;repository-location&gt; \</t>
    </r>
    <r>
      <rPr>
        <sz val="11"/>
        <color rgb="FF006096"/>
        <rFont val="Roboto Condensed"/>
      </rPr>
      <t xml:space="preserve">
</t>
    </r>
    <r>
      <rPr>
        <sz val="11"/>
        <color rgb="FF006096"/>
        <rFont val="Roboto Condensed"/>
      </rPr>
      <t>--member='serviceAccount:&lt;email-address&gt;' \</t>
    </r>
    <r>
      <rPr>
        <sz val="11"/>
        <color rgb="FF006096"/>
        <rFont val="Roboto Condensed"/>
      </rPr>
      <t xml:space="preserve">
</t>
    </r>
    <r>
      <rPr>
        <sz val="11"/>
        <color rgb="FF006096"/>
        <rFont val="Roboto Condensed"/>
      </rPr>
      <t>--role='&lt;role-name&gt;'</t>
    </r>
    <r>
      <rPr>
        <sz val="11"/>
        <color rgb="FF006096"/>
        <rFont val="Roboto Condensed"/>
      </rPr>
      <t xml:space="preserve">
</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For an account explicitly granted access to the bucket:</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xml:space="preserve">- Under the Permissions tab, modify permissions of the identified GKE Service Account via the drop-down role menu and change to the Role to </t>
    </r>
    <r>
      <rPr>
        <b/>
        <sz val="11"/>
        <color rgb="FF000000"/>
        <rFont val="Calibri"/>
      </rPr>
      <t>Storage Object Viewer</t>
    </r>
    <r>
      <rPr>
        <sz val="11"/>
        <color rgb="FF000000"/>
        <rFont val="Calibri"/>
      </rPr>
      <t xml:space="preserve"> for read-only access.</t>
    </r>
    <r>
      <rPr>
        <sz val="11"/>
        <color rgb="FF000000"/>
        <rFont val="Calibri"/>
      </rPr>
      <t xml:space="preserve">
</t>
    </r>
    <r>
      <rPr>
        <sz val="11"/>
        <color rgb="FF000000"/>
        <rFont val="Calibri"/>
      </rPr>
      <t>For an account that inherits access to the bucket through Project level permissions:</t>
    </r>
    <r>
      <rPr>
        <sz val="11"/>
        <color rgb="FF000000"/>
        <rFont val="Calibri"/>
      </rPr>
      <t xml:space="preserve">
</t>
    </r>
    <r>
      <rPr>
        <sz val="11"/>
        <color rgb="FF000000"/>
        <rFont val="Calibri"/>
      </rPr>
      <t xml:space="preserve">- Go to IAM console by visiting: </t>
    </r>
    <r>
      <rPr>
        <sz val="11"/>
        <color rgb="FF0000FF"/>
        <rFont val="Calibri"/>
      </rPr>
      <t>https://console.cloud.google.com/iam-admin</t>
    </r>
    <r>
      <rPr>
        <sz val="11"/>
        <color rgb="FF000000"/>
        <rFont val="Calibri"/>
      </rPr>
      <t>.</t>
    </r>
    <r>
      <rPr>
        <sz val="11"/>
        <color rgb="FF000000"/>
        <rFont val="Calibri"/>
      </rPr>
      <t xml:space="preserve">
</t>
    </r>
    <r>
      <rPr>
        <sz val="11"/>
        <color rgb="FF000000"/>
        <rFont val="Calibri"/>
      </rPr>
      <t>- From the list of accounts, identify the required service account and select the corresponding pencil icon.</t>
    </r>
    <r>
      <rPr>
        <sz val="11"/>
        <color rgb="FF000000"/>
        <rFont val="Calibri"/>
      </rPr>
      <t xml:space="preserve">
</t>
    </r>
    <r>
      <rPr>
        <sz val="11"/>
        <color rgb="FF000000"/>
        <rFont val="Calibri"/>
      </rPr>
      <t xml:space="preserve">- Remove the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xml:space="preserve"> roles.</t>
    </r>
    <r>
      <rPr>
        <sz val="11"/>
        <color rgb="FF000000"/>
        <rFont val="Calibri"/>
      </rPr>
      <t xml:space="preserve">
</t>
    </r>
    <r>
      <rPr>
        <sz val="11"/>
        <color rgb="FF000000"/>
        <rFont val="Calibri"/>
      </rPr>
      <t xml:space="preserve">- Add the </t>
    </r>
    <r>
      <rPr>
        <b/>
        <sz val="11"/>
        <color rgb="FF000000"/>
        <rFont val="Calibri"/>
      </rPr>
      <t>Storage Object Viewer</t>
    </r>
    <r>
      <rPr>
        <sz val="11"/>
        <color rgb="FF000000"/>
        <rFont val="Calibri"/>
      </rPr>
      <t xml:space="preserve"> role - note with caution that this permits the account to view all objects stored in GCS for the project.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For an account explicitly granted to the bucket:Firstly add read access to the Kubernetes Service Account:</t>
    </r>
    <r>
      <rPr>
        <sz val="11"/>
        <color rgb="FF000000"/>
        <rFont val="Calibri"/>
      </rPr>
      <t xml:space="preserve">
</t>
    </r>
    <r>
      <rPr>
        <sz val="11"/>
        <color rgb="FF006096"/>
        <rFont val="Roboto Condensed"/>
      </rPr>
      <t>gsutil iam ch &lt;type&gt;:&lt;email_address&gt;:objectViewer gs://artifacts.&lt;project_id&gt;.appspot.com</t>
    </r>
    <r>
      <rPr>
        <sz val="11"/>
        <color rgb="FF006096"/>
        <rFont val="Roboto Condensed"/>
      </rPr>
      <t xml:space="preserv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t>
    </r>
    <r>
      <rPr>
        <b/>
        <sz val="11"/>
        <color rgb="FF000000"/>
        <rFont val="Calibri"/>
      </rPr>
      <t>&lt;type&gt;</t>
    </r>
    <r>
      <rPr>
        <sz val="11"/>
        <color rgb="FF000000"/>
        <rFont val="Calibri"/>
      </rPr>
      <t xml:space="preserve"> can be one of the following:</t>
    </r>
    <r>
      <rPr>
        <sz val="11"/>
        <color rgb="FF000000"/>
        <rFont val="Calibri"/>
      </rPr>
      <t xml:space="preserve">
</t>
    </r>
    <r>
      <rPr>
        <sz val="11"/>
        <color rgb="FF000000"/>
        <rFont val="Calibri"/>
      </rPr>
      <t xml:space="preserve">- </t>
    </r>
    <r>
      <rPr>
        <b/>
        <sz val="11"/>
        <color rgb="FF000000"/>
        <rFont val="Calibri"/>
      </rPr>
      <t>user</t>
    </r>
    <r>
      <rPr>
        <sz val="11"/>
        <color rgb="FF000000"/>
        <rFont val="Calibri"/>
      </rPr>
      <t xml:space="preserve">, if the </t>
    </r>
    <r>
      <rPr>
        <b/>
        <sz val="11"/>
        <color rgb="FF000000"/>
        <rFont val="Calibri"/>
      </rPr>
      <t>&lt;email_address&gt;</t>
    </r>
    <r>
      <rPr>
        <sz val="11"/>
        <color rgb="FF000000"/>
        <rFont val="Calibri"/>
      </rPr>
      <t xml:space="preserve"> is a Google account.</t>
    </r>
    <r>
      <rPr>
        <sz val="11"/>
        <color rgb="FF000000"/>
        <rFont val="Calibri"/>
      </rPr>
      <t xml:space="preserve">
</t>
    </r>
    <r>
      <rPr>
        <sz val="11"/>
        <color rgb="FF000000"/>
        <rFont val="Calibri"/>
      </rPr>
      <t xml:space="preserve">- </t>
    </r>
    <r>
      <rPr>
        <b/>
        <sz val="11"/>
        <color rgb="FF000000"/>
        <rFont val="Calibri"/>
      </rPr>
      <t>serviceAccount</t>
    </r>
    <r>
      <rPr>
        <sz val="11"/>
        <color rgb="FF000000"/>
        <rFont val="Calibri"/>
      </rPr>
      <t xml:space="preserve">, if </t>
    </r>
    <r>
      <rPr>
        <b/>
        <sz val="11"/>
        <color rgb="FF000000"/>
        <rFont val="Calibri"/>
      </rPr>
      <t>&lt;email_address&gt;</t>
    </r>
    <r>
      <rPr>
        <sz val="11"/>
        <color rgb="FF000000"/>
        <rFont val="Calibri"/>
      </rPr>
      <t xml:space="preserve"> specifies a Service account.</t>
    </r>
    <r>
      <rPr>
        <sz val="11"/>
        <color rgb="FF000000"/>
        <rFont val="Calibri"/>
      </rPr>
      <t xml:space="preserve">
</t>
    </r>
    <r>
      <rPr>
        <sz val="11"/>
        <color rgb="FF000000"/>
        <rFont val="Calibri"/>
      </rPr>
      <t xml:space="preserve">- </t>
    </r>
    <r>
      <rPr>
        <b/>
        <sz val="11"/>
        <color rgb="FF000000"/>
        <rFont val="Calibri"/>
      </rPr>
      <t>&lt;email_address&gt;</t>
    </r>
    <r>
      <rPr>
        <sz val="11"/>
        <color rgb="FF000000"/>
        <rFont val="Calibri"/>
      </rPr>
      <t xml:space="preserve"> can be one of the following:</t>
    </r>
    <r>
      <rPr>
        <sz val="11"/>
        <color rgb="FF000000"/>
        <rFont val="Calibri"/>
      </rPr>
      <t xml:space="preserve">
</t>
    </r>
    <r>
      <rPr>
        <sz val="11"/>
        <color rgb="FF000000"/>
        <rFont val="Calibri"/>
      </rPr>
      <t xml:space="preserve">- a Google account (for example, </t>
    </r>
    <r>
      <rPr>
        <b/>
        <sz val="11"/>
        <color rgb="FF000000"/>
        <rFont val="Calibri"/>
      </rPr>
      <t>someone@example.com</t>
    </r>
    <r>
      <rPr>
        <sz val="11"/>
        <color rgb="FF000000"/>
        <rFont val="Calibri"/>
      </rPr>
      <t>).</t>
    </r>
    <r>
      <rPr>
        <sz val="11"/>
        <color rgb="FF000000"/>
        <rFont val="Calibri"/>
      </rPr>
      <t xml:space="preserve">
</t>
    </r>
    <r>
      <rPr>
        <sz val="11"/>
        <color rgb="FF000000"/>
        <rFont val="Calibri"/>
      </rPr>
      <t>- a Cloud IAM service account.</t>
    </r>
    <r>
      <rPr>
        <sz val="11"/>
        <color rgb="FF000000"/>
        <rFont val="Calibri"/>
      </rPr>
      <t xml:space="preserve">
</t>
    </r>
    <r>
      <rPr>
        <sz val="11"/>
        <color rgb="FF000000"/>
        <rFont val="Calibri"/>
      </rPr>
      <t>Then remove the excessively privileged role (</t>
    </r>
    <r>
      <rPr>
        <b/>
        <sz val="11"/>
        <color rgb="FF000000"/>
        <rFont val="Calibri"/>
      </rPr>
      <t>Storage Admin</t>
    </r>
    <r>
      <rPr>
        <sz val="11"/>
        <color rgb="FF000000"/>
        <rFont val="Calibri"/>
      </rPr>
      <t xml:space="preserve"> / </t>
    </r>
    <r>
      <rPr>
        <b/>
        <sz val="11"/>
        <color rgb="FF000000"/>
        <rFont val="Calibri"/>
      </rPr>
      <t>Storage Object Admin</t>
    </r>
    <r>
      <rPr>
        <sz val="11"/>
        <color rgb="FF000000"/>
        <rFont val="Calibri"/>
      </rPr>
      <t xml:space="preserve"> / </t>
    </r>
    <r>
      <rPr>
        <b/>
        <sz val="11"/>
        <color rgb="FF000000"/>
        <rFont val="Calibri"/>
      </rPr>
      <t>Storage Object Creator</t>
    </r>
    <r>
      <rPr>
        <sz val="11"/>
        <color rgb="FF000000"/>
        <rFont val="Calibri"/>
      </rPr>
      <t>) using:</t>
    </r>
    <r>
      <rPr>
        <sz val="11"/>
        <color rgb="FF000000"/>
        <rFont val="Calibri"/>
      </rPr>
      <t xml:space="preserve">
</t>
    </r>
    <r>
      <rPr>
        <sz val="11"/>
        <color rgb="FF006096"/>
        <rFont val="Roboto Condensed"/>
      </rPr>
      <t>gsutil iam ch -d &lt;type&gt;:&lt;email_address&gt;:&lt;role&gt; gs://artifacts.&lt;project_id&gt;.appspot.com</t>
    </r>
    <r>
      <rPr>
        <sz val="11"/>
        <color rgb="FF006096"/>
        <rFont val="Roboto Condensed"/>
      </rPr>
      <t xml:space="preserve">
</t>
    </r>
    <r>
      <rPr>
        <sz val="11"/>
        <color rgb="FF000000"/>
        <rFont val="Calibri"/>
      </rPr>
      <t xml:space="preserve">
</t>
    </r>
    <r>
      <rPr>
        <sz val="11"/>
        <color rgb="FF000000"/>
        <rFont val="Calibri"/>
      </rPr>
      <t>For an account that inherits access to the GCR Bucket through Project level permissions, modify the Projects IAM policy file accordingly, then upload it using:</t>
    </r>
    <r>
      <rPr>
        <sz val="11"/>
        <color rgb="FF000000"/>
        <rFont val="Calibri"/>
      </rPr>
      <t xml:space="preserve">
</t>
    </r>
    <r>
      <rPr>
        <sz val="11"/>
        <color rgb="FF006096"/>
        <rFont val="Roboto Condensed"/>
      </rPr>
      <t>gcloud projects set-iam-policy &lt;project_id&gt; &lt;policy_file&gt;</t>
    </r>
    <r>
      <rPr>
        <sz val="11"/>
        <color rgb="FF006096"/>
        <rFont val="Roboto Condensed"/>
      </rPr>
      <t xml:space="preserve">
</t>
    </r>
  </si>
  <si>
    <r>
      <rPr>
        <sz val="11"/>
        <color rgb="FF000000"/>
        <rFont val="Calibri"/>
      </rPr>
      <t>Note: GCR is now deprecated, see the references for more details.</t>
    </r>
    <r>
      <rPr>
        <sz val="11"/>
        <color rgb="FF000000"/>
        <rFont val="Calibri"/>
      </rPr>
      <t xml:space="preserve">
</t>
    </r>
    <r>
      <rPr>
        <sz val="11"/>
        <color rgb="FF000000"/>
        <rFont val="Calibri"/>
      </rPr>
      <t>Configure the Cluster Service Account with Artifact Registry Viewer Role to only allow read-only access to AR repositories.Configure the Cluster Service Account with Storage Object Viewer Role to only allow read-only access to GCR.</t>
    </r>
  </si>
  <si>
    <r>
      <rPr>
        <sz val="11"/>
        <color rgb="FF000000"/>
        <rFont val="Calibri"/>
      </rPr>
      <t>A separate dedicated service account may be required for use by build servers and other robot users pushing or managing container images.</t>
    </r>
    <r>
      <rPr>
        <sz val="11"/>
        <color rgb="FF000000"/>
        <rFont val="Calibri"/>
      </rPr>
      <t xml:space="preserve">
</t>
    </r>
    <r>
      <rPr>
        <sz val="11"/>
        <color rgb="FF000000"/>
        <rFont val="Calibri"/>
      </rPr>
      <t>Any account granted the Storage Object Viewer role at the project level can view all objects stored in GCS for the project.</t>
    </r>
  </si>
  <si>
    <r>
      <rPr>
        <sz val="11"/>
        <color rgb="FF000000"/>
        <rFont val="Calibri"/>
      </rPr>
      <t>For Images Hosted in AR: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Artifacts Browser by visiting </t>
    </r>
    <r>
      <rPr>
        <sz val="11"/>
        <color rgb="FF0000FF"/>
        <rFont val="Calibri"/>
      </rPr>
      <t>https://console.cloud.google.com/artifacts</t>
    </r>
    <r>
      <rPr>
        <sz val="11"/>
        <color rgb="FF000000"/>
        <rFont val="Calibri"/>
      </rPr>
      <t xml:space="preserve">
</t>
    </r>
    <r>
      <rPr>
        <sz val="11"/>
        <color rgb="FF000000"/>
        <rFont val="Calibri"/>
      </rPr>
      <t>- From the list of repositories, for each repository with Format Docker</t>
    </r>
    <r>
      <rPr>
        <sz val="11"/>
        <color rgb="FF000000"/>
        <rFont val="Calibri"/>
      </rPr>
      <t xml:space="preserve">
</t>
    </r>
    <r>
      <rPr>
        <sz val="11"/>
        <color rgb="FF000000"/>
        <rFont val="Calibri"/>
      </rPr>
      <t>- Under the Permissions tab, review the role for GKE Service account and ensure that only the Artifact Registry Viewer role is set.</t>
    </r>
    <r>
      <rPr>
        <sz val="11"/>
        <color rgb="FF000000"/>
        <rFont val="Calibri"/>
      </rPr>
      <t xml:space="preserve">
</t>
    </r>
    <r>
      <rPr>
        <sz val="11"/>
        <color rgb="FF000000"/>
        <rFont val="Calibri"/>
      </rPr>
      <t>Using Command Line:</t>
    </r>
    <r>
      <rPr>
        <sz val="11"/>
        <color rgb="FF000000"/>
        <rFont val="Calibri"/>
      </rPr>
      <t xml:space="preserve">
</t>
    </r>
    <r>
      <rPr>
        <sz val="11"/>
        <color rgb="FF006096"/>
        <rFont val="Roboto Condensed"/>
      </rPr>
      <t>gcloud artifacts repositories get-iam-policy &lt;repository-name&gt; --location &lt;repository-location&gt;</t>
    </r>
    <r>
      <rPr>
        <sz val="11"/>
        <color rgb="FF006096"/>
        <rFont val="Roboto Condensed"/>
      </rPr>
      <t xml:space="preserve">
</t>
    </r>
    <r>
      <rPr>
        <sz val="11"/>
        <color rgb="FF000000"/>
        <rFont val="Calibri"/>
      </rPr>
      <t xml:space="preserve">
</t>
    </r>
    <r>
      <rPr>
        <sz val="11"/>
        <color rgb="FF000000"/>
        <rFont val="Calibri"/>
      </rPr>
      <t xml:space="preserve">The output of the command will return roles associated with the AR repository. If listed, ensure the GKE Service account is set to </t>
    </r>
    <r>
      <rPr>
        <b/>
        <sz val="11"/>
        <color rgb="FF000000"/>
        <rFont val="Calibri"/>
      </rPr>
      <t>"role": "roles/artifactregistry.reader"</t>
    </r>
    <r>
      <rPr>
        <sz val="11"/>
        <color rgb="FF000000"/>
        <rFont val="Calibri"/>
      </rPr>
      <t>.</t>
    </r>
    <r>
      <rPr>
        <sz val="11"/>
        <color rgb="FF000000"/>
        <rFont val="Calibri"/>
      </rPr>
      <t xml:space="preserve">
</t>
    </r>
    <r>
      <rPr>
        <sz val="11"/>
        <color rgb="FF000000"/>
        <rFont val="Calibri"/>
      </rPr>
      <t>For Images Hosted in GCR: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Storage Browser by visiting </t>
    </r>
    <r>
      <rPr>
        <sz val="11"/>
        <color rgb="FF0000FF"/>
        <rFont val="Calibri"/>
      </rPr>
      <t>https://console.cloud.google.com/storage/browser</t>
    </r>
    <r>
      <rPr>
        <sz val="11"/>
        <color rgb="FF000000"/>
        <rFont val="Calibri"/>
      </rPr>
      <t xml:space="preserve">
</t>
    </r>
    <r>
      <rPr>
        <sz val="11"/>
        <color rgb="FF000000"/>
        <rFont val="Calibri"/>
      </rPr>
      <t xml:space="preserve">- From the list of storage buckets, select </t>
    </r>
    <r>
      <rPr>
        <b/>
        <sz val="11"/>
        <color rgb="FF000000"/>
        <rFont val="Calibri"/>
      </rPr>
      <t>artifacts.&lt;project_id&gt;.appspot.com</t>
    </r>
    <r>
      <rPr>
        <sz val="11"/>
        <color rgb="FF000000"/>
        <rFont val="Calibri"/>
      </rPr>
      <t xml:space="preserve"> for the GCR bucket</t>
    </r>
    <r>
      <rPr>
        <sz val="11"/>
        <color rgb="FF000000"/>
        <rFont val="Calibri"/>
      </rPr>
      <t xml:space="preserve">
</t>
    </r>
    <r>
      <rPr>
        <sz val="11"/>
        <color rgb="FF000000"/>
        <rFont val="Calibri"/>
      </rPr>
      <t>- Under the Permissions tab, review the role for GKE Service account and ensure that only the Storage Object Viewer role is set.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GCR bucket permissions</t>
    </r>
    <r>
      <rPr>
        <sz val="11"/>
        <color rgb="FF000000"/>
        <rFont val="Calibri"/>
      </rPr>
      <t xml:space="preserve">
</t>
    </r>
    <r>
      <rPr>
        <sz val="11"/>
        <color rgb="FF006096"/>
        <rFont val="Roboto Condensed"/>
      </rPr>
      <t>gsutil iam get gs://artifacts.&lt;project_id&gt;.appspot.com</t>
    </r>
    <r>
      <rPr>
        <sz val="11"/>
        <color rgb="FF006096"/>
        <rFont val="Roboto Condensed"/>
      </rPr>
      <t xml:space="preserve">
</t>
    </r>
    <r>
      <rPr>
        <sz val="11"/>
        <color rgb="FF000000"/>
        <rFont val="Calibri"/>
      </rPr>
      <t xml:space="preserve">
</t>
    </r>
    <r>
      <rPr>
        <sz val="11"/>
        <color rgb="FF000000"/>
        <rFont val="Calibri"/>
      </rPr>
      <t xml:space="preserve">The output of the command will return roles associated with the GCR bucket. If listed, ensure the GKE Service account is set to </t>
    </r>
    <r>
      <rPr>
        <b/>
        <sz val="11"/>
        <color rgb="FF000000"/>
        <rFont val="Calibri"/>
      </rPr>
      <t>"role": "roles/storage.objectViewer"</t>
    </r>
    <r>
      <rPr>
        <sz val="11"/>
        <color rgb="FF000000"/>
        <rFont val="Calibri"/>
      </rPr>
      <t>.</t>
    </r>
    <r>
      <rPr>
        <sz val="11"/>
        <color rgb="FF000000"/>
        <rFont val="Calibri"/>
      </rPr>
      <t xml:space="preserve">
</t>
    </r>
    <r>
      <rPr>
        <sz val="11"/>
        <color rgb="FF000000"/>
        <rFont val="Calibri"/>
      </rPr>
      <t>If the GKE Service Account has project level permissions that are inherited within the bucket, ensure that these are not privileged:</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--flatten="bindings[].members" \</t>
    </r>
    <r>
      <rPr>
        <sz val="11"/>
        <color rgb="FF006096"/>
        <rFont val="Roboto Condensed"/>
      </rPr>
      <t xml:space="preserve">
</t>
    </r>
    <r>
      <rPr>
        <sz val="11"/>
        <color rgb="FF006096"/>
        <rFont val="Roboto Condensed"/>
      </rPr>
      <t>--format='table(bindings.members,bindings.role)' \</t>
    </r>
    <r>
      <rPr>
        <sz val="11"/>
        <color rgb="FF006096"/>
        <rFont val="Roboto Condensed"/>
      </rPr>
      <t xml:space="preserve">
</t>
    </r>
    <r>
      <rPr>
        <sz val="11"/>
        <color rgb="FF006096"/>
        <rFont val="Roboto Condensed"/>
      </rPr>
      <t>--filter="bindings.role:roles/storage.admin OR bindings.role:roles/storage.objectAdmin OR bindings.role:roles/storage.objectCreator OR bindings.role:roles/storage.legacyBucketOwner OR bindings.role:roles/storage.legacyBucketWriter OR bindings.role:roles/storage.legacyObjectOwner"</t>
    </r>
    <r>
      <rPr>
        <sz val="11"/>
        <color rgb="FF006096"/>
        <rFont val="Roboto Condensed"/>
      </rPr>
      <t xml:space="preserve">
</t>
    </r>
    <r>
      <rPr>
        <sz val="11"/>
        <color rgb="FF000000"/>
        <rFont val="Calibri"/>
      </rPr>
      <t xml:space="preserve">
</t>
    </r>
    <r>
      <rPr>
        <sz val="11"/>
        <color rgb="FF000000"/>
        <rFont val="Calibri"/>
      </rPr>
      <t>Your GKE Service Account should not be output when this command is run.</t>
    </r>
  </si>
  <si>
    <r>
      <rPr>
        <sz val="11"/>
        <color rgb="FF000000"/>
        <rFont val="Calibri"/>
      </rPr>
      <t>The default permissions for the cluster Service account is dependent on the initial configuration and IAM policy.</t>
    </r>
  </si>
  <si>
    <t>5.1.4</t>
  </si>
  <si>
    <r>
      <rPr>
        <sz val="11"/>
        <rFont val="Calibri"/>
      </rPr>
      <t>Ensure only trusted container images are used</t>
    </r>
  </si>
  <si>
    <r>
      <rPr>
        <sz val="11"/>
        <color rgb="FF000000"/>
        <rFont val="Calibri"/>
      </rPr>
      <t>Using Google Cloud Console</t>
    </r>
    <r>
      <rPr>
        <sz val="11"/>
        <color rgb="FF000000"/>
        <rFont val="Calibri"/>
      </rPr>
      <t xml:space="preserve">
</t>
    </r>
    <r>
      <rPr>
        <sz val="11"/>
        <color rgb="FF000000"/>
        <rFont val="Calibri"/>
      </rPr>
      <t xml:space="preserve">- Go to Binary Authorization by visiting: </t>
    </r>
    <r>
      <rPr>
        <sz val="11"/>
        <color rgb="FF0000FF"/>
        <rFont val="Calibri"/>
      </rPr>
      <t>https://console.cloud.google.com/security/binary-authorization</t>
    </r>
    <r>
      <rPr>
        <sz val="11"/>
        <color rgb="FF000000"/>
        <rFont val="Calibri"/>
      </rPr>
      <t>.</t>
    </r>
    <r>
      <rPr>
        <sz val="11"/>
        <color rgb="FF000000"/>
        <rFont val="Calibri"/>
      </rPr>
      <t xml:space="preserve">
</t>
    </r>
    <r>
      <rPr>
        <sz val="11"/>
        <color rgb="FF000000"/>
        <rFont val="Calibri"/>
      </rPr>
      <t>- Enable the Binary Authorization API (if disabled).</t>
    </r>
    <r>
      <rPr>
        <sz val="11"/>
        <color rgb="FF000000"/>
        <rFont val="Calibri"/>
      </rPr>
      <t xml:space="preserve">
</t>
    </r>
    <r>
      <rPr>
        <sz val="11"/>
        <color rgb="FF000000"/>
        <rFont val="Calibri"/>
      </rPr>
      <t xml:space="preserve">- Create an appropriate policy for use with the cluster. See </t>
    </r>
    <r>
      <rPr>
        <sz val="11"/>
        <color rgb="FF0000FF"/>
        <rFont val="Calibri"/>
      </rPr>
      <t>https://cloud.google.com/binary-authorization/docs/policy-yaml-reference</t>
    </r>
    <r>
      <rPr>
        <sz val="11"/>
        <color rgb="FF000000"/>
        <rFont val="Calibri"/>
      </rPr>
      <t xml:space="preserve"> for guidance.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for which Binary Authorization is disabled.</t>
    </r>
    <r>
      <rPr>
        <sz val="11"/>
        <color rgb="FF000000"/>
        <rFont val="Calibri"/>
      </rPr>
      <t xml:space="preserve">
</t>
    </r>
    <r>
      <rPr>
        <sz val="11"/>
        <color rgb="FF000000"/>
        <rFont val="Calibri"/>
      </rPr>
      <t xml:space="preserve">- Under the details pane, within the Security section, click on the pencil icon named </t>
    </r>
    <r>
      <rPr>
        <b/>
        <sz val="11"/>
        <color rgb="FF000000"/>
        <rFont val="Calibri"/>
      </rPr>
      <t>Edit Binary Authorization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Binary Authorization</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Enforce</t>
    </r>
    <r>
      <rPr>
        <sz val="11"/>
        <color rgb="FF000000"/>
        <rFont val="Calibri"/>
      </rPr>
      <t xml:space="preserve"> policy and provide a directory for the policy to be used.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Update the cluster to enable Binary Authorization:</t>
    </r>
    <r>
      <rPr>
        <sz val="11"/>
        <color rgb="FF000000"/>
        <rFont val="Calibri"/>
      </rPr>
      <t xml:space="preserve">
</t>
    </r>
    <r>
      <rPr>
        <sz val="11"/>
        <color rgb="FF006096"/>
        <rFont val="Roboto Condensed"/>
      </rPr>
      <t>gcloud container cluster update &lt;cluster_name&gt; --location &lt;location&gt; --project &lt;project_id&gt; --binauthz-evaluation-mode=&lt;evaluation_mode&gt;</t>
    </r>
    <r>
      <rPr>
        <sz val="11"/>
        <color rgb="FF006096"/>
        <rFont val="Roboto Condensed"/>
      </rPr>
      <t xml:space="preserve">
</t>
    </r>
    <r>
      <rPr>
        <sz val="11"/>
        <color rgb="FF006096"/>
        <rFont val="Roboto Condensed"/>
      </rPr>
      <t>Example:</t>
    </r>
    <r>
      <rPr>
        <sz val="11"/>
        <color rgb="FF006096"/>
        <rFont val="Roboto Condensed"/>
      </rPr>
      <t xml:space="preserve">
</t>
    </r>
    <r>
      <rPr>
        <sz val="11"/>
        <color rgb="FF006096"/>
        <rFont val="Roboto Condensed"/>
      </rPr>
      <t>gcloud container clusters update $CLUSTER_NAME --location $LOCATION --project $PROJECT_ID --binauthz-evaluation-mode=PROJECT_SINGLETON_POLICY_ENFORCE</t>
    </r>
    <r>
      <rPr>
        <sz val="11"/>
        <color rgb="FF006096"/>
        <rFont val="Roboto Condensed"/>
      </rPr>
      <t xml:space="preserve">
</t>
    </r>
    <r>
      <rPr>
        <sz val="11"/>
        <color rgb="FF000000"/>
        <rFont val="Calibri"/>
      </rPr>
      <t xml:space="preserve">
</t>
    </r>
    <r>
      <rPr>
        <sz val="11"/>
        <color rgb="FF000000"/>
        <rFont val="Calibri"/>
      </rPr>
      <t xml:space="preserve">See: </t>
    </r>
    <r>
      <rPr>
        <sz val="11"/>
        <color rgb="FF0000FF"/>
        <rFont val="Calibri"/>
      </rPr>
      <t>https://cloud.google.com/sdk/gcloud/reference/container/clusters/update#--binauthz-evaluation-mode</t>
    </r>
    <r>
      <rPr>
        <sz val="11"/>
        <color rgb="FF000000"/>
        <rFont val="Calibri"/>
      </rPr>
      <t xml:space="preserve"> for more details around the evaluation modes available.</t>
    </r>
    <r>
      <rPr>
        <sz val="11"/>
        <color rgb="FF000000"/>
        <rFont val="Calibri"/>
      </rPr>
      <t xml:space="preserve">
</t>
    </r>
    <r>
      <rPr>
        <sz val="11"/>
        <color rgb="FF000000"/>
        <rFont val="Calibri"/>
      </rPr>
      <t xml:space="preserve">Create a Binary Authorization Policy using the Binary Authorization Policy Reference: </t>
    </r>
    <r>
      <rPr>
        <sz val="11"/>
        <color rgb="FF0000FF"/>
        <rFont val="Calibri"/>
      </rPr>
      <t>https://cloud.google.com/binary-authorization/docs/policy-yaml-reference</t>
    </r>
    <r>
      <rPr>
        <sz val="11"/>
        <color rgb="FF000000"/>
        <rFont val="Calibri"/>
      </rPr>
      <t xml:space="preserve"> for guidance.</t>
    </r>
    <r>
      <rPr>
        <sz val="11"/>
        <color rgb="FF000000"/>
        <rFont val="Calibri"/>
      </rPr>
      <t xml:space="preserve">
</t>
    </r>
    <r>
      <rPr>
        <sz val="11"/>
        <color rgb="FF000000"/>
        <rFont val="Calibri"/>
      </rPr>
      <t>Import the policy file into Binary Authorization:</t>
    </r>
    <r>
      <rPr>
        <sz val="11"/>
        <color rgb="FF000000"/>
        <rFont val="Calibri"/>
      </rPr>
      <t xml:space="preserve">
</t>
    </r>
    <r>
      <rPr>
        <sz val="11"/>
        <color rgb="FF006096"/>
        <rFont val="Roboto Condensed"/>
      </rPr>
      <t>gcloud container binauthz policy import &lt;yaml_policy&gt;</t>
    </r>
    <r>
      <rPr>
        <sz val="11"/>
        <color rgb="FF006096"/>
        <rFont val="Roboto Condensed"/>
      </rPr>
      <t xml:space="preserve">
</t>
    </r>
  </si>
  <si>
    <r>
      <rPr>
        <sz val="11"/>
        <color rgb="FF000000"/>
        <rFont val="Calibri"/>
      </rPr>
      <t>Use Binary Authorization to allowlist (whitelist) only approved container registries.</t>
    </r>
  </si>
  <si>
    <r>
      <rPr>
        <sz val="11"/>
        <color rgb="FF000000"/>
        <rFont val="Calibri"/>
      </rPr>
      <t>All container images to be deployed to the cluster must be hosted within an approved container image registry. If public registries are not on the allowlist, a process for bringing commonly used container images into an approved private registry and keeping them up to date will be required.</t>
    </r>
  </si>
  <si>
    <r>
      <rPr>
        <sz val="11"/>
        <color rgb="FF000000"/>
        <rFont val="Calibri"/>
      </rPr>
      <t>Using Google Cloud Console: To check that Binary Authorization is enabled for the GKE cluster:</t>
    </r>
    <r>
      <rPr>
        <sz val="11"/>
        <color rgb="FF000000"/>
        <rFont val="Calibri"/>
      </rPr>
      <t xml:space="preserve">
</t>
    </r>
    <r>
      <rPr>
        <sz val="11"/>
        <color rgb="FF000000"/>
        <rFont val="Calibri"/>
      </rPr>
      <t>- Go to the Kubernetes Engine by visiting: https://console.cloud.google.com/kubernetes/list</t>
    </r>
    <r>
      <rPr>
        <sz val="11"/>
        <color rgb="FF000000"/>
        <rFont val="Calibri"/>
      </rPr>
      <t xml:space="preserve">
</t>
    </r>
    <r>
      <rPr>
        <sz val="11"/>
        <color rgb="FF000000"/>
        <rFont val="Calibri"/>
      </rPr>
      <t>- Select the cluster for which Binary Authorization is disabled.</t>
    </r>
    <r>
      <rPr>
        <sz val="11"/>
        <color rgb="FF000000"/>
        <rFont val="Calibri"/>
      </rPr>
      <t xml:space="preserve">
</t>
    </r>
    <r>
      <rPr>
        <sz val="11"/>
        <color rgb="FF000000"/>
        <rFont val="Calibri"/>
      </rPr>
      <t>- Under the details pane, within the Security section, ensure that 'Binary Authorization' is set to 'Enabled'. Then, assess the contents of the policy:</t>
    </r>
    <r>
      <rPr>
        <sz val="11"/>
        <color rgb="FF000000"/>
        <rFont val="Calibri"/>
      </rPr>
      <t xml:space="preserve">
</t>
    </r>
    <r>
      <rPr>
        <sz val="11"/>
        <color rgb="FF000000"/>
        <rFont val="Calibri"/>
      </rPr>
      <t>- Go to Binary Authorization by visiting: https://console.cloud.google.com/security/binary-authorization</t>
    </r>
    <r>
      <rPr>
        <sz val="11"/>
        <color rgb="FF000000"/>
        <rFont val="Calibri"/>
      </rPr>
      <t xml:space="preserve">
</t>
    </r>
    <r>
      <rPr>
        <sz val="11"/>
        <color rgb="FF000000"/>
        <rFont val="Calibri"/>
      </rPr>
      <t>- Ensure a policy is defined and the project default rule is not configured to 'Allow all images'.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Check that Binary Authorization is enabled for the GKE cluster, first define 3 variables for Cluster Name, Location and Project and then run the command below:</t>
    </r>
    <r>
      <rPr>
        <sz val="11"/>
        <color rgb="FF000000"/>
        <rFont val="Calibri"/>
      </rPr>
      <t xml:space="preserve">
</t>
    </r>
    <r>
      <rPr>
        <sz val="11"/>
        <color rgb="FF006096"/>
        <rFont val="Roboto Condensed"/>
      </rPr>
      <t>gcloud container clusters describe $CLUSTER_NAME --location $LOCATION --project $PROJECT_ID --format json | jq .binaryAuthorization</t>
    </r>
    <r>
      <rPr>
        <sz val="11"/>
        <color rgb="FF006096"/>
        <rFont val="Roboto Condensed"/>
      </rPr>
      <t xml:space="preserve">
</t>
    </r>
    <r>
      <rPr>
        <sz val="11"/>
        <color rgb="FF000000"/>
        <rFont val="Calibri"/>
      </rPr>
      <t xml:space="preserve">
</t>
    </r>
    <r>
      <rPr>
        <sz val="11"/>
        <color rgb="FF000000"/>
        <rFont val="Calibri"/>
      </rPr>
      <t>This will return one of 2 possible responses if Binary Authorization is enabled: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"evaluationMode": "PROJECT_SINGLETON_POLICY_ENFORCE"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"evaluationMode": "PROJECT_SINGLETON_POLICY_AUDIT_AND_WARN"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Then, assess the contents of the policy:</t>
    </r>
    <r>
      <rPr>
        <sz val="11"/>
        <color rgb="FF000000"/>
        <rFont val="Calibri"/>
      </rPr>
      <t xml:space="preserve">
</t>
    </r>
    <r>
      <rPr>
        <sz val="11"/>
        <color rgb="FF006096"/>
        <rFont val="Roboto Condensed"/>
      </rPr>
      <t>gcloud container binauthz policy export &gt; current-policy.yaml</t>
    </r>
    <r>
      <rPr>
        <sz val="11"/>
        <color rgb="FF006096"/>
        <rFont val="Roboto Condensed"/>
      </rPr>
      <t xml:space="preserve">
</t>
    </r>
    <r>
      <rPr>
        <sz val="11"/>
        <color rgb="FF000000"/>
        <rFont val="Calibri"/>
      </rPr>
      <t xml:space="preserve">
</t>
    </r>
    <r>
      <rPr>
        <sz val="11"/>
        <color rgb="FF000000"/>
        <rFont val="Calibri"/>
      </rPr>
      <t>Ensure that the current policy is not configured to allow all images (</t>
    </r>
    <r>
      <rPr>
        <b/>
        <sz val="11"/>
        <color rgb="FF000000"/>
        <rFont val="Calibri"/>
      </rPr>
      <t>evaluationMode: ALWAYS_ALLOW</t>
    </r>
    <r>
      <rPr>
        <sz val="11"/>
        <color rgb="FF000000"/>
        <rFont val="Calibri"/>
      </rPr>
      <t>):</t>
    </r>
    <r>
      <rPr>
        <sz val="11"/>
        <color rgb="FF000000"/>
        <rFont val="Calibri"/>
      </rPr>
      <t xml:space="preserve">
</t>
    </r>
    <r>
      <rPr>
        <sz val="11"/>
        <color rgb="FF006096"/>
        <rFont val="Roboto Condensed"/>
      </rPr>
      <t>cat current-policy.yaml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defaultAdmissionRule:</t>
    </r>
    <r>
      <rPr>
        <sz val="11"/>
        <color rgb="FF006096"/>
        <rFont val="Roboto Condensed"/>
      </rPr>
      <t xml:space="preserve">
</t>
    </r>
    <r>
      <rPr>
        <sz val="11"/>
        <color rgb="FF006096"/>
        <rFont val="Roboto Condensed"/>
      </rPr>
      <t xml:space="preserve">  evaluationMode: ALWAYS_ALLOW</t>
    </r>
    <r>
      <rPr>
        <sz val="11"/>
        <color rgb="FF006096"/>
        <rFont val="Roboto Condensed"/>
      </rPr>
      <t xml:space="preserve">
</t>
    </r>
  </si>
  <si>
    <r>
      <rPr>
        <sz val="11"/>
        <color rgb="FF000000"/>
        <rFont val="Calibri"/>
      </rPr>
      <t>By default, Binary Authorization is disabled along with container registry allowlisting.</t>
    </r>
  </si>
  <si>
    <t>Identity and Access Management (IAM)</t>
  </si>
  <si>
    <t>5.2.1</t>
  </si>
  <si>
    <r>
      <rPr>
        <sz val="11"/>
        <rFont val="Calibri"/>
      </rPr>
      <t>Ensure GKE clusters are not running using the Compute Engine default service account</t>
    </r>
  </si>
  <si>
    <r>
      <rPr>
        <sz val="11"/>
        <color rgb="FF000000"/>
        <rFont val="Calibri"/>
      </rPr>
      <t>Using Google Cloud Console:</t>
    </r>
    <r>
      <rPr>
        <sz val="11"/>
        <color rgb="FF000000"/>
        <rFont val="Calibri"/>
      </rPr>
      <t xml:space="preserve">
</t>
    </r>
    <r>
      <rPr>
        <sz val="11"/>
        <color rgb="FF000000"/>
        <rFont val="Calibri"/>
      </rPr>
      <t>To create a minimally privileged service account:</t>
    </r>
    <r>
      <rPr>
        <sz val="11"/>
        <color rgb="FF000000"/>
        <rFont val="Calibri"/>
      </rPr>
      <t xml:space="preserve">
</t>
    </r>
    <r>
      <rPr>
        <sz val="11"/>
        <color rgb="FF000000"/>
        <rFont val="Calibri"/>
      </rPr>
      <t xml:space="preserve">- Go to Service Accounts by visiting: </t>
    </r>
    <r>
      <rPr>
        <sz val="11"/>
        <color rgb="FF0000FF"/>
        <rFont val="Calibri"/>
      </rPr>
      <t>https://console.cloud.google.com/iam-admin/serviceaccounts</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SERVICE ACCOUNT</t>
    </r>
    <r>
      <rPr>
        <sz val="11"/>
        <color rgb="FF000000"/>
        <rFont val="Calibri"/>
      </rPr>
      <t>.</t>
    </r>
    <r>
      <rPr>
        <sz val="11"/>
        <color rgb="FF000000"/>
        <rFont val="Calibri"/>
      </rPr>
      <t xml:space="preserve">
</t>
    </r>
    <r>
      <rPr>
        <sz val="11"/>
        <color rgb="FF000000"/>
        <rFont val="Calibri"/>
      </rPr>
      <t>- Enter Service Account Details.</t>
    </r>
    <r>
      <rPr>
        <sz val="11"/>
        <color rgb="FF000000"/>
        <rFont val="Calibri"/>
      </rPr>
      <t xml:space="preserve">
</t>
    </r>
    <r>
      <rPr>
        <sz val="11"/>
        <color rgb="FF000000"/>
        <rFont val="Calibri"/>
      </rPr>
      <t xml:space="preserve">- Click </t>
    </r>
    <r>
      <rPr>
        <b/>
        <sz val="11"/>
        <color rgb="FF000000"/>
        <rFont val="Calibri"/>
      </rPr>
      <t>CREATE AND CONTINUE</t>
    </r>
    <r>
      <rPr>
        <sz val="11"/>
        <color rgb="FF000000"/>
        <rFont val="Calibri"/>
      </rPr>
      <t>.</t>
    </r>
    <r>
      <rPr>
        <sz val="11"/>
        <color rgb="FF000000"/>
        <rFont val="Calibri"/>
      </rPr>
      <t xml:space="preserve">
</t>
    </r>
    <r>
      <rPr>
        <sz val="11"/>
        <color rgb="FF000000"/>
        <rFont val="Calibri"/>
      </rPr>
      <t>- Within Service Account permissions add the following roles:</t>
    </r>
    <r>
      <rPr>
        <sz val="11"/>
        <color rgb="FF000000"/>
        <rFont val="Calibri"/>
      </rPr>
      <t xml:space="preserve">
</t>
    </r>
    <r>
      <rPr>
        <sz val="11"/>
        <color rgb="FF000000"/>
        <rFont val="Calibri"/>
      </rPr>
      <t xml:space="preserve">- </t>
    </r>
    <r>
      <rPr>
        <b/>
        <sz val="11"/>
        <color rgb="FF000000"/>
        <rFont val="Calibri"/>
      </rPr>
      <t>Logs Writer</t>
    </r>
    <r>
      <rPr>
        <sz val="11"/>
        <color rgb="FF000000"/>
        <rFont val="Calibri"/>
      </rPr>
      <t>.</t>
    </r>
    <r>
      <rPr>
        <sz val="11"/>
        <color rgb="FF000000"/>
        <rFont val="Calibri"/>
      </rPr>
      <t xml:space="preserve">
</t>
    </r>
    <r>
      <rPr>
        <sz val="11"/>
        <color rgb="FF000000"/>
        <rFont val="Calibri"/>
      </rPr>
      <t xml:space="preserve">- </t>
    </r>
    <r>
      <rPr>
        <b/>
        <sz val="11"/>
        <color rgb="FF000000"/>
        <rFont val="Calibri"/>
      </rPr>
      <t>Monitoring Metric Writer</t>
    </r>
    <r>
      <rPr>
        <sz val="11"/>
        <color rgb="FF000000"/>
        <rFont val="Calibri"/>
      </rPr>
      <t>.</t>
    </r>
    <r>
      <rPr>
        <sz val="11"/>
        <color rgb="FF000000"/>
        <rFont val="Calibri"/>
      </rPr>
      <t xml:space="preserve">
</t>
    </r>
    <r>
      <rPr>
        <sz val="11"/>
        <color rgb="FF000000"/>
        <rFont val="Calibri"/>
      </rPr>
      <t>- `Monitoring Viewer.</t>
    </r>
    <r>
      <rPr>
        <sz val="11"/>
        <color rgb="FF000000"/>
        <rFont val="Calibri"/>
      </rPr>
      <t xml:space="preserve">
</t>
    </r>
    <r>
      <rPr>
        <sz val="11"/>
        <color rgb="FF000000"/>
        <rFont val="Calibri"/>
      </rPr>
      <t xml:space="preserve">- Click </t>
    </r>
    <r>
      <rPr>
        <b/>
        <sz val="11"/>
        <color rgb="FF000000"/>
        <rFont val="Calibri"/>
      </rPr>
      <t>CONTINUE</t>
    </r>
    <r>
      <rPr>
        <sz val="11"/>
        <color rgb="FF000000"/>
        <rFont val="Calibri"/>
      </rPr>
      <t>.</t>
    </r>
    <r>
      <rPr>
        <sz val="11"/>
        <color rgb="FF000000"/>
        <rFont val="Calibri"/>
      </rPr>
      <t xml:space="preserve">
</t>
    </r>
    <r>
      <rPr>
        <sz val="11"/>
        <color rgb="FF000000"/>
        <rFont val="Calibri"/>
      </rPr>
      <t>- Grant users access to this service account and create keys as required.</t>
    </r>
    <r>
      <rPr>
        <sz val="11"/>
        <color rgb="FF000000"/>
        <rFont val="Calibri"/>
      </rPr>
      <t xml:space="preserve">
</t>
    </r>
    <r>
      <rPr>
        <sz val="11"/>
        <color rgb="FF000000"/>
        <rFont val="Calibri"/>
      </rPr>
      <t xml:space="preserve">- Click </t>
    </r>
    <r>
      <rPr>
        <b/>
        <sz val="11"/>
        <color rgb="FF000000"/>
        <rFont val="Calibri"/>
      </rPr>
      <t>DONE</t>
    </r>
    <r>
      <rPr>
        <sz val="11"/>
        <color rgb="FF000000"/>
        <rFont val="Calibri"/>
      </rPr>
      <t>.</t>
    </r>
    <r>
      <rPr>
        <sz val="11"/>
        <color rgb="FF000000"/>
        <rFont val="Calibri"/>
      </rPr>
      <t xml:space="preserve">
</t>
    </r>
    <r>
      <rPr>
        <sz val="11"/>
        <color rgb="FF000000"/>
        <rFont val="Calibri"/>
      </rPr>
      <t>To create a Node pool to use the Service account:</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Click on the cluster name within which the Node pool will be launched.</t>
    </r>
    <r>
      <rPr>
        <sz val="11"/>
        <color rgb="FF000000"/>
        <rFont val="Calibri"/>
      </rPr>
      <t xml:space="preserve">
</t>
    </r>
    <r>
      <rPr>
        <sz val="11"/>
        <color rgb="FF000000"/>
        <rFont val="Calibri"/>
      </rPr>
      <t xml:space="preserve">- Click on </t>
    </r>
    <r>
      <rPr>
        <b/>
        <sz val="11"/>
        <color rgb="FF000000"/>
        <rFont val="Calibri"/>
      </rPr>
      <t>ADD NODE POOL</t>
    </r>
    <r>
      <rPr>
        <sz val="11"/>
        <color rgb="FF000000"/>
        <rFont val="Calibri"/>
      </rPr>
      <t>.</t>
    </r>
    <r>
      <rPr>
        <sz val="11"/>
        <color rgb="FF000000"/>
        <rFont val="Calibri"/>
      </rPr>
      <t xml:space="preserve">
</t>
    </r>
    <r>
      <rPr>
        <sz val="11"/>
        <color rgb="FF000000"/>
        <rFont val="Calibri"/>
      </rPr>
      <t xml:space="preserve">- Within the Node Pool details, select the </t>
    </r>
    <r>
      <rPr>
        <b/>
        <sz val="11"/>
        <color rgb="FF000000"/>
        <rFont val="Calibri"/>
      </rPr>
      <t>Security</t>
    </r>
    <r>
      <rPr>
        <sz val="11"/>
        <color rgb="FF000000"/>
        <rFont val="Calibri"/>
      </rPr>
      <t xml:space="preserve"> subheading, and under `Identity defaults, select the minimally privileged service account from the Service Account drop-down.</t>
    </r>
    <r>
      <rPr>
        <sz val="11"/>
        <color rgb="FF000000"/>
        <rFont val="Calibri"/>
      </rPr>
      <t xml:space="preserve">
</t>
    </r>
    <r>
      <rPr>
        <sz val="11"/>
        <color rgb="FF000000"/>
        <rFont val="Calibri"/>
      </rPr>
      <t>- Click `CREATE to launch the Node pool.</t>
    </r>
    <r>
      <rPr>
        <sz val="11"/>
        <color rgb="FF000000"/>
        <rFont val="Calibri"/>
      </rPr>
      <t xml:space="preserve">
</t>
    </r>
    <r>
      <rPr>
        <sz val="11"/>
        <color rgb="FF000000"/>
        <rFont val="Calibri"/>
      </rPr>
      <t>Note: The workloads will need to be migrated to the new Node pool, and the old node pools that use the default service account should be deleted to complete the remediation.</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minimally privileged service account:</t>
    </r>
    <r>
      <rPr>
        <sz val="11"/>
        <color rgb="FF000000"/>
        <rFont val="Calibri"/>
      </rPr>
      <t xml:space="preserve">
</t>
    </r>
    <r>
      <rPr>
        <sz val="11"/>
        <color rgb="FF006096"/>
        <rFont val="Roboto Condensed"/>
      </rPr>
      <t>gcloud iam service-accounts create &lt;node_sa_name&gt; --display-name "GKE Node Service Account"</t>
    </r>
    <r>
      <rPr>
        <sz val="11"/>
        <color rgb="FF006096"/>
        <rFont val="Roboto Condensed"/>
      </rPr>
      <t xml:space="preserve">
</t>
    </r>
    <r>
      <rPr>
        <sz val="11"/>
        <color rgb="FF006096"/>
        <rFont val="Roboto Condensed"/>
      </rPr>
      <t>export NODE_SA_EMAIL=gcloud iam service-accounts list --format='value(email)' --filter='displayName:GKE Node Service Account'</t>
    </r>
    <r>
      <rPr>
        <sz val="11"/>
        <color rgb="FF006096"/>
        <rFont val="Roboto Condensed"/>
      </rPr>
      <t xml:space="preserve">
</t>
    </r>
    <r>
      <rPr>
        <sz val="11"/>
        <color rgb="FF000000"/>
        <rFont val="Calibri"/>
      </rPr>
      <t xml:space="preserve">
</t>
    </r>
    <r>
      <rPr>
        <sz val="11"/>
        <color rgb="FF000000"/>
        <rFont val="Calibri"/>
      </rPr>
      <t>Grant the following roles to the service account:</t>
    </r>
    <r>
      <rPr>
        <sz val="11"/>
        <color rgb="FF000000"/>
        <rFont val="Calibri"/>
      </rPr>
      <t xml:space="preserve">
</t>
    </r>
    <r>
      <rPr>
        <sz val="11"/>
        <color rgb="FF006096"/>
        <rFont val="Roboto Condensed"/>
      </rPr>
      <t>export PROJECT_ID=gcloud config get-value project</t>
    </r>
    <r>
      <rPr>
        <sz val="11"/>
        <color rgb="FF006096"/>
        <rFont val="Roboto Condensed"/>
      </rPr>
      <t xml:space="preserve">
</t>
    </r>
    <r>
      <rPr>
        <sz val="11"/>
        <color rgb="FF006096"/>
        <rFont val="Roboto Condensed"/>
      </rPr>
      <t>gcloud projects add-iam-policy-binding &lt;project_id&gt; --member serviceAccount:&lt;node_sa_email&gt; --role roles/monitoring.metricWriter</t>
    </r>
    <r>
      <rPr>
        <sz val="11"/>
        <color rgb="FF006096"/>
        <rFont val="Roboto Condensed"/>
      </rPr>
      <t xml:space="preserve">
</t>
    </r>
    <r>
      <rPr>
        <sz val="11"/>
        <color rgb="FF006096"/>
        <rFont val="Roboto Condensed"/>
      </rPr>
      <t>gcloud projects add-iam-policy-binding &lt;project_id&gt; --member serviceAccount:&lt;node_sa_email&gt; --role roles/monitoring.viewer</t>
    </r>
    <r>
      <rPr>
        <sz val="11"/>
        <color rgb="FF006096"/>
        <rFont val="Roboto Condensed"/>
      </rPr>
      <t xml:space="preserve">
</t>
    </r>
    <r>
      <rPr>
        <sz val="11"/>
        <color rgb="FF006096"/>
        <rFont val="Roboto Condensed"/>
      </rPr>
      <t>gcloud projects add-iam-policy-binding &lt;project_id&gt; --member serviceAccount:&lt;node_sa_email&gt; --role roles/logging.logWriter</t>
    </r>
    <r>
      <rPr>
        <sz val="11"/>
        <color rgb="FF006096"/>
        <rFont val="Roboto Condensed"/>
      </rPr>
      <t xml:space="preserve">
</t>
    </r>
    <r>
      <rPr>
        <sz val="11"/>
        <color rgb="FF000000"/>
        <rFont val="Calibri"/>
      </rPr>
      <t xml:space="preserve">
</t>
    </r>
    <r>
      <rPr>
        <sz val="11"/>
        <color rgb="FF000000"/>
        <rFont val="Calibri"/>
      </rPr>
      <t>To create a new Node pool using the Service account, run the following command:</t>
    </r>
    <r>
      <rPr>
        <sz val="11"/>
        <color rgb="FF000000"/>
        <rFont val="Calibri"/>
      </rPr>
      <t xml:space="preserve">
</t>
    </r>
    <r>
      <rPr>
        <sz val="11"/>
        <color rgb="FF006096"/>
        <rFont val="Roboto Condensed"/>
      </rPr>
      <t>gcloud container node-pools create &lt;node_pool&gt; --service-account=&lt;sa_name&gt;@&lt;project_id&gt;.iam.gserviceaccount.com--cluster=&lt;cluster_name&gt; --zone &lt;compute_zone&gt;</t>
    </r>
    <r>
      <rPr>
        <sz val="11"/>
        <color rgb="FF006096"/>
        <rFont val="Roboto Condensed"/>
      </rPr>
      <t xml:space="preserve">
</t>
    </r>
    <r>
      <rPr>
        <sz val="11"/>
        <color rgb="FF000000"/>
        <rFont val="Calibri"/>
      </rPr>
      <t xml:space="preserve">
</t>
    </r>
    <r>
      <rPr>
        <sz val="11"/>
        <color rgb="FF000000"/>
        <rFont val="Calibri"/>
      </rPr>
      <t>Note: The workloads will need to be migrated to the new Node pool, and the old node pools that use the default service account should be deleted to complete the remediation.</t>
    </r>
  </si>
  <si>
    <r>
      <rPr>
        <sz val="11"/>
        <color rgb="FF000000"/>
        <rFont val="Calibri"/>
      </rPr>
      <t>Create and use minimally privileged Service accounts to run GKE clusters instead of using the Compute Engine default Service account. Unnecessary permissions could be abused in the case of a node compromise.</t>
    </r>
  </si>
  <si>
    <r>
      <rPr>
        <sz val="11"/>
        <color rgb="FF000000"/>
        <rFont val="Calibri"/>
      </rPr>
      <t xml:space="preserve">Instances are automatically granted the </t>
    </r>
    <r>
      <rPr>
        <sz val="11"/>
        <color rgb="FF0000FF"/>
        <rFont val="Calibri"/>
      </rPr>
      <t>https://www.googleapis.com/auth/cloud-platform</t>
    </r>
    <r>
      <rPr>
        <sz val="11"/>
        <color rgb="FF000000"/>
        <rFont val="Calibri"/>
      </rPr>
      <t xml:space="preserve"> scope to allow full access to all Google Cloud APIs. This is so that the IAM permissions of the instance are completely determined by the IAM roles of the Service account. Thus if Kubernetes workloads were using cluster access scopes to perform actions using Google APIs, they may no longer be able to, if not permitted by the permissions of the Service account. To remediate, follow recommendation 5.2.2.</t>
    </r>
    <r>
      <rPr>
        <sz val="11"/>
        <color rgb="FF000000"/>
        <rFont val="Calibri"/>
      </rPr>
      <t xml:space="preserve">
</t>
    </r>
    <r>
      <rPr>
        <sz val="11"/>
        <color rgb="FF000000"/>
        <rFont val="Calibri"/>
      </rPr>
      <t>The Service account roles listed here are the minimum required to run the cluster. Additional roles may be required to pull from a private instance of Google Container Registry (GCR).</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</si>
  <si>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the cluster under test and click on each Node pool to bring up the Node pool details page. Ensure that for each Node pool the Service account is not set to default under the Security heading.</t>
    </r>
    <r>
      <rPr>
        <sz val="11"/>
        <color rgb="FF000000"/>
        <rFont val="Calibri"/>
      </rPr>
      <t xml:space="preserve">
</t>
    </r>
    <r>
      <rPr>
        <sz val="11"/>
        <color rgb="FF000000"/>
        <rFont val="Calibri"/>
      </rPr>
      <t>To check the permissions allocated to the service account are the minimum required for cluster operation:</t>
    </r>
    <r>
      <rPr>
        <sz val="11"/>
        <color rgb="FF000000"/>
        <rFont val="Calibri"/>
      </rPr>
      <t xml:space="preserve">
</t>
    </r>
    <r>
      <rPr>
        <sz val="11"/>
        <color rgb="FF000000"/>
        <rFont val="Calibri"/>
      </rPr>
      <t xml:space="preserve">- Go to IAM by visiting </t>
    </r>
    <r>
      <rPr>
        <sz val="11"/>
        <color rgb="FF0000FF"/>
        <rFont val="Calibri"/>
      </rPr>
      <t>https://console.cloud.google.com/iam-admin/iam</t>
    </r>
    <r>
      <rPr>
        <sz val="11"/>
        <color rgb="FF000000"/>
        <rFont val="Calibri"/>
      </rPr>
      <t xml:space="preserve">
</t>
    </r>
    <r>
      <rPr>
        <sz val="11"/>
        <color rgb="FF000000"/>
        <rFont val="Calibri"/>
      </rPr>
      <t>- From the list of Service accounts, ensure each cluster Service account has only the following roles:</t>
    </r>
    <r>
      <rPr>
        <sz val="11"/>
        <color rgb="FF000000"/>
        <rFont val="Calibri"/>
      </rPr>
      <t xml:space="preserve">
</t>
    </r>
    <r>
      <rPr>
        <sz val="11"/>
        <color rgb="FF000000"/>
        <rFont val="Calibri"/>
      </rPr>
      <t>- Logs Writer</t>
    </r>
    <r>
      <rPr>
        <sz val="11"/>
        <color rgb="FF000000"/>
        <rFont val="Calibri"/>
      </rPr>
      <t xml:space="preserve">
</t>
    </r>
    <r>
      <rPr>
        <sz val="11"/>
        <color rgb="FF000000"/>
        <rFont val="Calibri"/>
      </rPr>
      <t>- Monitoring Metric Writer</t>
    </r>
    <r>
      <rPr>
        <sz val="11"/>
        <color rgb="FF000000"/>
        <rFont val="Calibri"/>
      </rPr>
      <t xml:space="preserve">
</t>
    </r>
    <r>
      <rPr>
        <sz val="11"/>
        <color rgb="FF000000"/>
        <rFont val="Calibri"/>
      </rPr>
      <t>- Monitoring Viewer</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an existing cluster, first define 4 variables for Node Pool, Cluster Name, Location and Project, and then run the following command:</t>
    </r>
    <r>
      <rPr>
        <sz val="11"/>
        <color rgb="FF000000"/>
        <rFont val="Calibri"/>
      </rPr>
      <t xml:space="preserve">
</t>
    </r>
    <r>
      <rPr>
        <sz val="11"/>
        <color rgb="FF006096"/>
        <rFont val="Roboto Condensed"/>
      </rPr>
      <t>gcloud container node-pools describe $NODE_POOL --cluster $CLUSTER_NAME --location $LOCATION --project $PROJECT_ID --format json | jq '.config.serviceAccount'</t>
    </r>
    <r>
      <rPr>
        <sz val="11"/>
        <color rgb="FF006096"/>
        <rFont val="Roboto Condensed"/>
      </rPr>
      <t xml:space="preserve">
</t>
    </r>
    <r>
      <rPr>
        <sz val="11"/>
        <color rgb="FF000000"/>
        <rFont val="Calibri"/>
      </rPr>
      <t xml:space="preserve">
</t>
    </r>
    <r>
      <rPr>
        <sz val="11"/>
        <color rgb="FF000000"/>
        <rFont val="Calibri"/>
      </rPr>
      <t>The output of the above command will return the specific Service account being used for Project access.</t>
    </r>
    <r>
      <rPr>
        <sz val="11"/>
        <color rgb="FF000000"/>
        <rFont val="Calibri"/>
      </rPr>
      <t xml:space="preserve">
</t>
    </r>
    <r>
      <rPr>
        <sz val="11"/>
        <color rgb="FF000000"/>
        <rFont val="Calibri"/>
      </rPr>
      <t>To check that the permissions allocated to the service account are the minimum required for cluster operation:</t>
    </r>
    <r>
      <rPr>
        <sz val="11"/>
        <color rgb="FF000000"/>
        <rFont val="Calibri"/>
      </rPr>
      <t xml:space="preserve">
</t>
    </r>
    <r>
      <rPr>
        <sz val="11"/>
        <color rgb="FF006096"/>
        <rFont val="Roboto Condensed"/>
      </rPr>
      <t>gcloud projects get-iam-policy &lt;project_id&gt; \</t>
    </r>
    <r>
      <rPr>
        <sz val="11"/>
        <color rgb="FF006096"/>
        <rFont val="Roboto Condensed"/>
      </rPr>
      <t xml:space="preserve">
</t>
    </r>
    <r>
      <rPr>
        <sz val="11"/>
        <color rgb="FF006096"/>
        <rFont val="Roboto Condensed"/>
      </rPr>
      <t xml:space="preserve">  --flatten="bindings[].members" \</t>
    </r>
    <r>
      <rPr>
        <sz val="11"/>
        <color rgb="FF006096"/>
        <rFont val="Roboto Condensed"/>
      </rPr>
      <t xml:space="preserve">
</t>
    </r>
    <r>
      <rPr>
        <sz val="11"/>
        <color rgb="FF006096"/>
        <rFont val="Roboto Condensed"/>
      </rPr>
      <t xml:space="preserve">  --format='table(bindings.role)' \</t>
    </r>
    <r>
      <rPr>
        <sz val="11"/>
        <color rgb="FF006096"/>
        <rFont val="Roboto Condensed"/>
      </rPr>
      <t xml:space="preserve">
</t>
    </r>
    <r>
      <rPr>
        <sz val="11"/>
        <color rgb="FF006096"/>
        <rFont val="Roboto Condensed"/>
      </rPr>
      <t xml:space="preserve">  --filter="bindings.members:&lt;service_account&gt;"</t>
    </r>
    <r>
      <rPr>
        <sz val="11"/>
        <color rgb="FF006096"/>
        <rFont val="Roboto Condensed"/>
      </rPr>
      <t xml:space="preserve">
</t>
    </r>
    <r>
      <rPr>
        <sz val="11"/>
        <color rgb="FF000000"/>
        <rFont val="Calibri"/>
      </rPr>
      <t xml:space="preserve">
</t>
    </r>
    <r>
      <rPr>
        <sz val="11"/>
        <color rgb="FF000000"/>
        <rFont val="Calibri"/>
      </rPr>
      <t>Review the output to ensure that the service account only has the roles required to run the cluster:</t>
    </r>
    <r>
      <rPr>
        <sz val="11"/>
        <color rgb="FF000000"/>
        <rFont val="Calibri"/>
      </rPr>
      <t xml:space="preserve">
</t>
    </r>
    <r>
      <rPr>
        <sz val="11"/>
        <color rgb="FF000000"/>
        <rFont val="Calibri"/>
      </rPr>
      <t xml:space="preserve">- </t>
    </r>
    <r>
      <rPr>
        <b/>
        <sz val="11"/>
        <color rgb="FF000000"/>
        <rFont val="Calibri"/>
      </rPr>
      <t>roles/logging.logWriter</t>
    </r>
    <r>
      <rPr>
        <sz val="11"/>
        <color rgb="FF000000"/>
        <rFont val="Calibri"/>
      </rPr>
      <t xml:space="preserve">
</t>
    </r>
    <r>
      <rPr>
        <sz val="11"/>
        <color rgb="FF000000"/>
        <rFont val="Calibri"/>
      </rPr>
      <t xml:space="preserve">- </t>
    </r>
    <r>
      <rPr>
        <b/>
        <sz val="11"/>
        <color rgb="FF000000"/>
        <rFont val="Calibri"/>
      </rPr>
      <t>roles/monitoring.metricWriter</t>
    </r>
    <r>
      <rPr>
        <sz val="11"/>
        <color rgb="FF000000"/>
        <rFont val="Calibri"/>
      </rPr>
      <t xml:space="preserve">
</t>
    </r>
    <r>
      <rPr>
        <sz val="11"/>
        <color rgb="FF000000"/>
        <rFont val="Calibri"/>
      </rPr>
      <t xml:space="preserve">- </t>
    </r>
    <r>
      <rPr>
        <b/>
        <sz val="11"/>
        <color rgb="FF000000"/>
        <rFont val="Calibri"/>
      </rPr>
      <t>roles/monitoring.viewer</t>
    </r>
  </si>
  <si>
    <r>
      <rPr>
        <sz val="11"/>
        <color rgb="FF000000"/>
        <rFont val="Calibri"/>
      </rPr>
      <t>By default, nodes use the Compute Engine default service account when you create a new cluster.</t>
    </r>
  </si>
  <si>
    <t>Cloud Key Management Service (Cloud KMS)</t>
  </si>
  <si>
    <t>5.3.1</t>
  </si>
  <si>
    <r>
      <rPr>
        <sz val="11"/>
        <rFont val="Calibri"/>
      </rPr>
      <t>Ensure Kubernetes Secrets are encrypted using keys managed in Cloud KMS</t>
    </r>
  </si>
  <si>
    <r>
      <rPr>
        <sz val="11"/>
        <color rgb="FF000000"/>
        <rFont val="Calibri"/>
      </rPr>
      <t>To enable Application-layer Secrets Encryption, several configuration items are required. These include:</t>
    </r>
    <r>
      <rPr>
        <sz val="11"/>
        <color rgb="FF000000"/>
        <rFont val="Calibri"/>
      </rPr>
      <t xml:space="preserve">
</t>
    </r>
    <r>
      <rPr>
        <sz val="11"/>
        <color rgb="FF000000"/>
        <rFont val="Calibri"/>
      </rPr>
      <t>- A key ring</t>
    </r>
    <r>
      <rPr>
        <sz val="11"/>
        <color rgb="FF000000"/>
        <rFont val="Calibri"/>
      </rPr>
      <t xml:space="preserve">
</t>
    </r>
    <r>
      <rPr>
        <sz val="11"/>
        <color rgb="FF000000"/>
        <rFont val="Calibri"/>
      </rPr>
      <t>- A key</t>
    </r>
    <r>
      <rPr>
        <sz val="11"/>
        <color rgb="FF000000"/>
        <rFont val="Calibri"/>
      </rPr>
      <t xml:space="preserve">
</t>
    </r>
    <r>
      <rPr>
        <sz val="11"/>
        <color rgb="FF000000"/>
        <rFont val="Calibri"/>
      </rPr>
      <t xml:space="preserve">- A GKE service account with </t>
    </r>
    <r>
      <rPr>
        <b/>
        <sz val="11"/>
        <color rgb="FF000000"/>
        <rFont val="Calibri"/>
      </rPr>
      <t>Cloud KMS CryptoKey Encrypter/Decrypter</t>
    </r>
    <r>
      <rPr>
        <sz val="11"/>
        <color rgb="FF000000"/>
        <rFont val="Calibri"/>
      </rPr>
      <t xml:space="preserve"> role</t>
    </r>
    <r>
      <rPr>
        <sz val="11"/>
        <color rgb="FF000000"/>
        <rFont val="Calibri"/>
      </rPr>
      <t xml:space="preserve">
</t>
    </r>
    <r>
      <rPr>
        <sz val="11"/>
        <color rgb="FF000000"/>
        <rFont val="Calibri"/>
      </rPr>
      <t>Once these are created, Application-layer Secrets Encryption can be enabled on an existing or new cluster.</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To create a key</t>
    </r>
    <r>
      <rPr>
        <sz val="11"/>
        <color rgb="FF000000"/>
        <rFont val="Calibri"/>
      </rPr>
      <t xml:space="preserve">
</t>
    </r>
    <r>
      <rPr>
        <sz val="11"/>
        <color rgb="FF000000"/>
        <rFont val="Calibri"/>
      </rPr>
      <t xml:space="preserve">- Go to Cloud KMS by visiting </t>
    </r>
    <r>
      <rPr>
        <sz val="11"/>
        <color rgb="FF0000FF"/>
        <rFont val="Calibri"/>
      </rPr>
      <t>https://console.cloud.google.com/security/kms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KEY RING</t>
    </r>
    <r>
      <rPr>
        <sz val="11"/>
        <color rgb="FF000000"/>
        <rFont val="Calibri"/>
      </rPr>
      <t>.</t>
    </r>
    <r>
      <rPr>
        <sz val="11"/>
        <color rgb="FF000000"/>
        <rFont val="Calibri"/>
      </rPr>
      <t xml:space="preserve">
</t>
    </r>
    <r>
      <rPr>
        <sz val="11"/>
        <color rgb="FF000000"/>
        <rFont val="Calibri"/>
      </rPr>
      <t>- Enter a Key ring name and the region where the keys will be stored.</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Enter a Key name and appropriate rotation period within the Create key pane.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To enable on a new cluster</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CLUSTER</t>
    </r>
    <r>
      <rPr>
        <sz val="11"/>
        <color rgb="FF000000"/>
        <rFont val="Calibri"/>
      </rPr>
      <t>, and choose the required cluster mode.</t>
    </r>
    <r>
      <rPr>
        <sz val="11"/>
        <color rgb="FF000000"/>
        <rFont val="Calibri"/>
      </rPr>
      <t xml:space="preserve">
</t>
    </r>
    <r>
      <rPr>
        <sz val="11"/>
        <color rgb="FF000000"/>
        <rFont val="Calibri"/>
      </rPr>
      <t xml:space="preserve">- Within the </t>
    </r>
    <r>
      <rPr>
        <b/>
        <sz val="11"/>
        <color rgb="FF000000"/>
        <rFont val="Calibri"/>
      </rPr>
      <t>Security</t>
    </r>
    <r>
      <rPr>
        <sz val="11"/>
        <color rgb="FF000000"/>
        <rFont val="Calibri"/>
      </rPr>
      <t xml:space="preserve"> heading, under </t>
    </r>
    <r>
      <rPr>
        <b/>
        <sz val="11"/>
        <color rgb="FF000000"/>
        <rFont val="Calibri"/>
      </rPr>
      <t>CLUSTER</t>
    </r>
    <r>
      <rPr>
        <sz val="11"/>
        <color rgb="FF000000"/>
        <rFont val="Calibri"/>
      </rPr>
      <t xml:space="preserve">, check </t>
    </r>
    <r>
      <rPr>
        <b/>
        <sz val="11"/>
        <color rgb="FF000000"/>
        <rFont val="Calibri"/>
      </rPr>
      <t>Encrypt secrets at the application layer</t>
    </r>
    <r>
      <rPr>
        <sz val="11"/>
        <color rgb="FF000000"/>
        <rFont val="Calibri"/>
      </rPr>
      <t xml:space="preserve"> checkbox.</t>
    </r>
    <r>
      <rPr>
        <sz val="11"/>
        <color rgb="FF000000"/>
        <rFont val="Calibri"/>
      </rPr>
      <t xml:space="preserve">
</t>
    </r>
    <r>
      <rPr>
        <sz val="11"/>
        <color rgb="FF000000"/>
        <rFont val="Calibri"/>
      </rPr>
      <t>- Select the kms key as the customer-managed key and, if prompted, grant permissions to the GKE Service account.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To enable on an existing cluster</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the cluster to be updated.</t>
    </r>
    <r>
      <rPr>
        <sz val="11"/>
        <color rgb="FF000000"/>
        <rFont val="Calibri"/>
      </rPr>
      <t xml:space="preserve">
</t>
    </r>
    <r>
      <rPr>
        <sz val="11"/>
        <color rgb="FF000000"/>
        <rFont val="Calibri"/>
      </rPr>
      <t>- Under the Details pane, within the Security heading, click on the pencil named Application-layer secrets encryption.</t>
    </r>
    <r>
      <rPr>
        <sz val="11"/>
        <color rgb="FF000000"/>
        <rFont val="Calibri"/>
      </rPr>
      <t xml:space="preserve">
</t>
    </r>
    <r>
      <rPr>
        <sz val="11"/>
        <color rgb="FF000000"/>
        <rFont val="Calibri"/>
      </rPr>
      <t xml:space="preserve">- Enable </t>
    </r>
    <r>
      <rPr>
        <b/>
        <sz val="11"/>
        <color rgb="FF000000"/>
        <rFont val="Calibri"/>
      </rPr>
      <t>Encrypt secrets at the application layer</t>
    </r>
    <r>
      <rPr>
        <sz val="11"/>
        <color rgb="FF000000"/>
        <rFont val="Calibri"/>
      </rPr>
      <t xml:space="preserve"> and choose a kms key.</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create a key:Create a key ring:</t>
    </r>
    <r>
      <rPr>
        <sz val="11"/>
        <color rgb="FF000000"/>
        <rFont val="Calibri"/>
      </rPr>
      <t xml:space="preserve">
</t>
    </r>
    <r>
      <rPr>
        <sz val="11"/>
        <color rgb="FF006096"/>
        <rFont val="Roboto Condensed"/>
      </rPr>
      <t>gcloud kms keyrings create &lt;ring_name&gt; --location &lt;location&gt; --project &lt;key_project_id&gt;</t>
    </r>
    <r>
      <rPr>
        <sz val="11"/>
        <color rgb="FF006096"/>
        <rFont val="Roboto Condensed"/>
      </rPr>
      <t xml:space="preserve">
</t>
    </r>
    <r>
      <rPr>
        <sz val="11"/>
        <color rgb="FF000000"/>
        <rFont val="Calibri"/>
      </rPr>
      <t xml:space="preserve">
</t>
    </r>
    <r>
      <rPr>
        <sz val="11"/>
        <color rgb="FF000000"/>
        <rFont val="Calibri"/>
      </rPr>
      <t>Create a key:</t>
    </r>
    <r>
      <rPr>
        <sz val="11"/>
        <color rgb="FF000000"/>
        <rFont val="Calibri"/>
      </rPr>
      <t xml:space="preserve">
</t>
    </r>
    <r>
      <rPr>
        <sz val="11"/>
        <color rgb="FF006096"/>
        <rFont val="Roboto Condensed"/>
      </rPr>
      <t>gcloud kms keys create &lt;key_name&gt; --location &lt;location&gt; --keyring &lt;ring_name&gt; --purpose encryption --project &lt;key_project_id&gt;</t>
    </r>
    <r>
      <rPr>
        <sz val="11"/>
        <color rgb="FF006096"/>
        <rFont val="Roboto Condensed"/>
      </rPr>
      <t xml:space="preserve">
</t>
    </r>
    <r>
      <rPr>
        <sz val="11"/>
        <color rgb="FF000000"/>
        <rFont val="Calibri"/>
      </rPr>
      <t xml:space="preserve">
</t>
    </r>
    <r>
      <rPr>
        <sz val="11"/>
        <color rgb="FF000000"/>
        <rFont val="Calibri"/>
      </rPr>
      <t xml:space="preserve">Grant the Kubernetes Engine Service Agent service account the </t>
    </r>
    <r>
      <rPr>
        <b/>
        <sz val="11"/>
        <color rgb="FF000000"/>
        <rFont val="Calibri"/>
      </rPr>
      <t>Cloud KMS CryptoKey Encrypter/Decrypter</t>
    </r>
    <r>
      <rPr>
        <sz val="11"/>
        <color rgb="FF000000"/>
        <rFont val="Calibri"/>
      </rPr>
      <t xml:space="preserve"> role:</t>
    </r>
    <r>
      <rPr>
        <sz val="11"/>
        <color rgb="FF000000"/>
        <rFont val="Calibri"/>
      </rPr>
      <t xml:space="preserve">
</t>
    </r>
    <r>
      <rPr>
        <sz val="11"/>
        <color rgb="FF006096"/>
        <rFont val="Roboto Condensed"/>
      </rPr>
      <t>gcloud kms keys add-iam-policy-binding &lt;key_name&gt; --location &lt;location&gt; --keyring &lt;ring_name&gt; --member serviceAccount:&lt;service_account_name&gt; --role roles/cloudkms.cryptoKeyEncrypterDecrypter --project &lt;key_project_id&gt;</t>
    </r>
    <r>
      <rPr>
        <sz val="11"/>
        <color rgb="FF006096"/>
        <rFont val="Roboto Condensed"/>
      </rPr>
      <t xml:space="preserve">
</t>
    </r>
    <r>
      <rPr>
        <sz val="11"/>
        <color rgb="FF000000"/>
        <rFont val="Calibri"/>
      </rPr>
      <t xml:space="preserve">
</t>
    </r>
    <r>
      <rPr>
        <sz val="11"/>
        <color rgb="FF000000"/>
        <rFont val="Calibri"/>
      </rPr>
      <t>To create a new cluster with Application-layer Secrets Encryption:</t>
    </r>
    <r>
      <rPr>
        <sz val="11"/>
        <color rgb="FF000000"/>
        <rFont val="Calibri"/>
      </rPr>
      <t xml:space="preserve">
</t>
    </r>
    <r>
      <rPr>
        <sz val="11"/>
        <color rgb="FF006096"/>
        <rFont val="Roboto Condensed"/>
      </rPr>
      <t>gcloud container clusters create &lt;cluster_name&gt; --cluster-version=latest --zone &lt;zone&gt; --database-encryption-key projects/&lt;key_project_id&gt;/locations/&lt;location&gt;/keyRings/&lt;ring_name&gt;/cryptoKeys/&lt;key_name&gt; --project &lt;cluster_project_id&gt;</t>
    </r>
    <r>
      <rPr>
        <sz val="11"/>
        <color rgb="FF006096"/>
        <rFont val="Roboto Condensed"/>
      </rPr>
      <t xml:space="preserve">
</t>
    </r>
    <r>
      <rPr>
        <sz val="11"/>
        <color rgb="FF000000"/>
        <rFont val="Calibri"/>
      </rPr>
      <t xml:space="preserve">
</t>
    </r>
    <r>
      <rPr>
        <sz val="11"/>
        <color rgb="FF000000"/>
        <rFont val="Calibri"/>
      </rPr>
      <t>To enable on an existing cluster:</t>
    </r>
    <r>
      <rPr>
        <sz val="11"/>
        <color rgb="FF000000"/>
        <rFont val="Calibri"/>
      </rPr>
      <t xml:space="preserve">
</t>
    </r>
    <r>
      <rPr>
        <sz val="11"/>
        <color rgb="FF006096"/>
        <rFont val="Roboto Condensed"/>
      </rPr>
      <t>gcloud container clusters update &lt;cluster_name&gt; --zone &lt;zone&gt; --database-encryption-key projects/&lt;key_project_id&gt;/locations/&lt;location&gt;/keyRings/&lt;ring_name&gt;/cryptoKeys/&lt;key_name&gt; --project &lt;cluster_project_id&gt;</t>
    </r>
    <r>
      <rPr>
        <sz val="11"/>
        <color rgb="FF006096"/>
        <rFont val="Roboto Condensed"/>
      </rPr>
      <t xml:space="preserve">
</t>
    </r>
  </si>
  <si>
    <r>
      <rPr>
        <sz val="11"/>
        <color rgb="FF000000"/>
        <rFont val="Calibri"/>
      </rPr>
      <t>Encrypt Kubernetes secrets, stored in etcd, at the application-layer using a customer-managed key in Cloud KMS.</t>
    </r>
  </si>
  <si>
    <r>
      <rPr>
        <sz val="11"/>
        <color rgb="FF000000"/>
        <rFont val="Calibri"/>
      </rPr>
      <t>To use the Cloud KMS CryptoKey to protect etcd in the cluster, the 'Kubernetes Engine Service Agent' Service account must hold the 'Cloud KMS CryptoKey Encrypter/Decrypter' role.</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</si>
  <si>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each cluster to bring up the Details pane, and ensure Application-layer Secrets Encryption is set to 'Enabled'.</t>
    </r>
    <r>
      <rPr>
        <sz val="11"/>
        <color rgb="FF000000"/>
        <rFont val="Calibri"/>
      </rPr>
      <t xml:space="preserve">
</t>
    </r>
    <r>
      <rPr>
        <sz val="11"/>
        <color rgb="FF000000"/>
        <rFont val="Calibri"/>
      </rPr>
      <t>To check an existing cluster, first define 3 variables for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'.databaseEncryption'</t>
    </r>
    <r>
      <rPr>
        <sz val="11"/>
        <color rgb="FF006096"/>
        <rFont val="Roboto Condensed"/>
      </rPr>
      <t xml:space="preserve">
</t>
    </r>
    <r>
      <rPr>
        <sz val="11"/>
        <color rgb="FF000000"/>
        <rFont val="Calibri"/>
      </rPr>
      <t xml:space="preserve">
</t>
    </r>
    <r>
      <rPr>
        <sz val="11"/>
        <color rgb="FF000000"/>
        <rFont val="Calibri"/>
      </rPr>
      <t>If configured correctly, the output from the command returns a response containing the following detail:</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"currentState": "CURRENT_STATE_ENCRYPTED",</t>
    </r>
    <r>
      <rPr>
        <sz val="11"/>
        <color rgb="FF006096"/>
        <rFont val="Roboto Condensed"/>
      </rPr>
      <t xml:space="preserve">
</t>
    </r>
    <r>
      <rPr>
        <sz val="11"/>
        <color rgb="FF006096"/>
        <rFont val="Roboto Condensed"/>
      </rPr>
      <t xml:space="preserve">  "state": "ENCRYPTED"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</si>
  <si>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Application-layer Secrets Encryption is disabled.</t>
    </r>
  </si>
  <si>
    <t>Cluster Networking</t>
  </si>
  <si>
    <t>5.4.1</t>
  </si>
  <si>
    <r>
      <rPr>
        <sz val="11"/>
        <rFont val="Calibri"/>
      </rPr>
      <t>Enable VPC Flow Logs and Intranode Visibility</t>
    </r>
  </si>
  <si>
    <r>
      <rPr>
        <sz val="11"/>
        <color rgb="FF000000"/>
        <rFont val="Calibri"/>
      </rPr>
      <t>Enable Intranode Visibility:Using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Kubernetes clusters for which intranode visibility is disabled.</t>
    </r>
    <r>
      <rPr>
        <sz val="11"/>
        <color rgb="FF000000"/>
        <rFont val="Calibri"/>
      </rPr>
      <t xml:space="preserve">
</t>
    </r>
    <r>
      <rPr>
        <sz val="11"/>
        <color rgb="FF000000"/>
        <rFont val="Calibri"/>
      </rPr>
      <t xml:space="preserve">- Within the </t>
    </r>
    <r>
      <rPr>
        <b/>
        <sz val="11"/>
        <color rgb="FF000000"/>
        <rFont val="Calibri"/>
      </rPr>
      <t>Details</t>
    </r>
    <r>
      <rPr>
        <sz val="11"/>
        <color rgb="FF000000"/>
        <rFont val="Calibri"/>
      </rPr>
      <t xml:space="preserve"> pane, under the </t>
    </r>
    <r>
      <rPr>
        <b/>
        <sz val="11"/>
        <color rgb="FF000000"/>
        <rFont val="Calibri"/>
      </rPr>
      <t>Network</t>
    </r>
    <r>
      <rPr>
        <sz val="11"/>
        <color rgb="FF000000"/>
        <rFont val="Calibri"/>
      </rPr>
      <t xml:space="preserve"> section, click on the pencil icon named </t>
    </r>
    <r>
      <rPr>
        <b/>
        <sz val="11"/>
        <color rgb="FF000000"/>
        <rFont val="Calibri"/>
      </rPr>
      <t>Edit intranode visibility</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Intranode visibility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intranode visibility on an existing cluster, run the following command:</t>
    </r>
    <r>
      <rPr>
        <sz val="11"/>
        <color rgb="FF000000"/>
        <rFont val="Calibri"/>
      </rPr>
      <t xml:space="preserve">
</t>
    </r>
    <r>
      <rPr>
        <sz val="11"/>
        <color rgb="FF006096"/>
        <rFont val="Roboto Condensed"/>
      </rPr>
      <t>gcloud container clusters update &lt;cluster_name&gt; --enable-intra-node-visibility</t>
    </r>
    <r>
      <rPr>
        <sz val="11"/>
        <color rgb="FF006096"/>
        <rFont val="Roboto Condensed"/>
      </rPr>
      <t xml:space="preserve">
</t>
    </r>
    <r>
      <rPr>
        <sz val="11"/>
        <color rgb="FF000000"/>
        <rFont val="Calibri"/>
      </rPr>
      <t xml:space="preserve">
</t>
    </r>
    <r>
      <rPr>
        <sz val="11"/>
        <color rgb="FF000000"/>
        <rFont val="Calibri"/>
      </rPr>
      <t>Enable VPC Flow Logs:Using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Select Kubernetes clusters for which VPC Flow Logs are disabled.</t>
    </r>
    <r>
      <rPr>
        <sz val="11"/>
        <color rgb="FF000000"/>
        <rFont val="Calibri"/>
      </rPr>
      <t xml:space="preserve">
</t>
    </r>
    <r>
      <rPr>
        <sz val="11"/>
        <color rgb="FF000000"/>
        <rFont val="Calibri"/>
      </rPr>
      <t xml:space="preserve">- Select </t>
    </r>
    <r>
      <rPr>
        <b/>
        <sz val="11"/>
        <color rgb="FF000000"/>
        <rFont val="Calibri"/>
      </rPr>
      <t>Nodes</t>
    </r>
    <r>
      <rPr>
        <sz val="11"/>
        <color rgb="FF000000"/>
        <rFont val="Calibri"/>
      </rPr>
      <t xml:space="preserve"> tab.</t>
    </r>
    <r>
      <rPr>
        <sz val="11"/>
        <color rgb="FF000000"/>
        <rFont val="Calibri"/>
      </rPr>
      <t xml:space="preserve">
</t>
    </r>
    <r>
      <rPr>
        <sz val="11"/>
        <color rgb="FF000000"/>
        <rFont val="Calibri"/>
      </rPr>
      <t>- Select Node Pool without VPC Flow Logs enabled.</t>
    </r>
    <r>
      <rPr>
        <sz val="11"/>
        <color rgb="FF000000"/>
        <rFont val="Calibri"/>
      </rPr>
      <t xml:space="preserve">
</t>
    </r>
    <r>
      <rPr>
        <sz val="11"/>
        <color rgb="FF000000"/>
        <rFont val="Calibri"/>
      </rPr>
      <t>- Select an Instance Group within the node pool.</t>
    </r>
    <r>
      <rPr>
        <sz val="11"/>
        <color rgb="FF000000"/>
        <rFont val="Calibri"/>
      </rPr>
      <t xml:space="preserve">
</t>
    </r>
    <r>
      <rPr>
        <sz val="11"/>
        <color rgb="FF000000"/>
        <rFont val="Calibri"/>
      </rPr>
      <t xml:space="preserve">- Select an </t>
    </r>
    <r>
      <rPr>
        <b/>
        <sz val="11"/>
        <color rgb="FF000000"/>
        <rFont val="Calibri"/>
      </rPr>
      <t>Instance Group Member</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Subnetwork</t>
    </r>
    <r>
      <rPr>
        <sz val="11"/>
        <color rgb="FF000000"/>
        <rFont val="Calibri"/>
      </rPr>
      <t xml:space="preserve"> under Network Interfaces.</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t>
    </r>
    <r>
      <rPr>
        <sz val="11"/>
        <color rgb="FF000000"/>
        <rFont val="Calibri"/>
      </rPr>
      <t xml:space="preserve">
</t>
    </r>
    <r>
      <rPr>
        <sz val="11"/>
        <color rgb="FF000000"/>
        <rFont val="Calibri"/>
      </rPr>
      <t xml:space="preserve">- Set Flow logs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Find the subnetwork name associated with the cluster.</t>
    </r>
    <r>
      <rPr>
        <sz val="11"/>
        <color rgb="FF000000"/>
        <rFont val="Calibri"/>
      </rPr>
      <t xml:space="preserve">
</t>
    </r>
    <r>
      <rPr>
        <sz val="11"/>
        <color rgb="FF006096"/>
        <rFont val="Roboto Condensed"/>
      </rPr>
      <t>gcloud container clusters describe &lt;cluster_name&gt; --region &lt;cluster_region&gt; --format json | jq '.subnetwork'</t>
    </r>
    <r>
      <rPr>
        <sz val="11"/>
        <color rgb="FF006096"/>
        <rFont val="Roboto Condensed"/>
      </rPr>
      <t xml:space="preserve">
</t>
    </r>
    <r>
      <rPr>
        <sz val="11"/>
        <color rgb="FF000000"/>
        <rFont val="Calibri"/>
      </rPr>
      <t xml:space="preserve">
</t>
    </r>
    <r>
      <rPr>
        <sz val="11"/>
        <color rgb="FF000000"/>
        <rFont val="Calibri"/>
      </rPr>
      <t>- Update the subnetwork to enable VPC Flow Logs.</t>
    </r>
    <r>
      <rPr>
        <sz val="11"/>
        <color rgb="FF000000"/>
        <rFont val="Calibri"/>
      </rPr>
      <t xml:space="preserve">
</t>
    </r>
    <r>
      <rPr>
        <sz val="11"/>
        <color rgb="FF006096"/>
        <rFont val="Roboto Condensed"/>
      </rPr>
      <t>gcloud compute networks subnets update &lt;subnet_name&gt; --enable-flow-logs</t>
    </r>
    <r>
      <rPr>
        <sz val="11"/>
        <color rgb="FF006096"/>
        <rFont val="Roboto Condensed"/>
      </rPr>
      <t xml:space="preserve">
</t>
    </r>
  </si>
  <si>
    <r>
      <rPr>
        <sz val="11"/>
        <color rgb="FF000000"/>
        <rFont val="Calibri"/>
      </rPr>
      <t>Enable VPC Flow Logs and Intranode Visibility to see pod-level traffic, even for traffic within a worker node.</t>
    </r>
  </si>
  <si>
    <r>
      <rPr>
        <sz val="11"/>
        <color rgb="FF000000"/>
        <rFont val="Calibri"/>
      </rPr>
      <t>Enabling it on existing cluster causes the cluster master and the cluster nodes to restart, which might cause disruption.</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</si>
  <si>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xml:space="preserve">- Select the desired cluster, and under the </t>
    </r>
    <r>
      <rPr>
        <b/>
        <sz val="11"/>
        <color rgb="FF000000"/>
        <rFont val="Calibri"/>
      </rPr>
      <t>Cluster</t>
    </r>
    <r>
      <rPr>
        <sz val="11"/>
        <color rgb="FF000000"/>
        <rFont val="Calibri"/>
      </rPr>
      <t xml:space="preserve"> section, make sure that </t>
    </r>
    <r>
      <rPr>
        <b/>
        <sz val="11"/>
        <color rgb="FF000000"/>
        <rFont val="Calibri"/>
      </rPr>
      <t>Intranode visibility</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for Intranode Visibility in the cluster, first define 3 variables Cluster Name, Location and Project and then run the following command for each Node pool:</t>
    </r>
    <r>
      <rPr>
        <sz val="11"/>
        <color rgb="FF000000"/>
        <rFont val="Calibri"/>
      </rPr>
      <t xml:space="preserve">
</t>
    </r>
    <r>
      <rPr>
        <sz val="11"/>
        <color rgb="FF006096"/>
        <rFont val="Roboto Condensed"/>
      </rPr>
      <t>gcloud container clusters describe $CLUSTER_NAME --location $LOCATION --project $PROJECT_ID --format json | jq '.networkConfig.enableIntraNodeVisibility'</t>
    </r>
    <r>
      <rPr>
        <sz val="11"/>
        <color rgb="FF006096"/>
        <rFont val="Roboto Condensed"/>
      </rPr>
      <t xml:space="preserve">
</t>
    </r>
    <r>
      <rPr>
        <sz val="11"/>
        <color rgb="FF000000"/>
        <rFont val="Calibri"/>
      </rPr>
      <t xml:space="preserve">
</t>
    </r>
    <r>
      <rPr>
        <sz val="11"/>
        <color rgb="FF000000"/>
        <rFont val="Calibri"/>
      </rPr>
      <t>The result should return: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"enableIntraNodeVisibility":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Intranode Visibility is Enabled.</t>
    </r>
  </si>
  <si>
    <r>
      <rPr>
        <sz val="11"/>
        <color rgb="FF000000"/>
        <rFont val="Calibri"/>
      </rPr>
      <t>Intranode visibility is disabled by default on Standard clusters and enabled by default in Autopilot clusters</t>
    </r>
  </si>
  <si>
    <t>5.4.2</t>
  </si>
  <si>
    <r>
      <rPr>
        <sz val="11"/>
        <rFont val="Calibri"/>
      </rPr>
      <t>Ensure Control Plane Authorized Networks is Enabled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</si>
  <si>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Kubernetes clusters for which Control Plane Authorized Networks is disabled</t>
    </r>
    <r>
      <rPr>
        <sz val="11"/>
        <color rgb="FF000000"/>
        <rFont val="Calibri"/>
      </rPr>
      <t xml:space="preserve">
</t>
    </r>
    <r>
      <rPr>
        <sz val="11"/>
        <color rgb="FF000000"/>
        <rFont val="Calibri"/>
      </rPr>
      <t>- Within the Details pane, under the Networking heading, click on the pencil icon named Edit control plane authorised networks.</t>
    </r>
    <r>
      <rPr>
        <sz val="11"/>
        <color rgb="FF000000"/>
        <rFont val="Calibri"/>
      </rPr>
      <t xml:space="preserve">
</t>
    </r>
    <r>
      <rPr>
        <sz val="11"/>
        <color rgb="FF000000"/>
        <rFont val="Calibri"/>
      </rPr>
      <t>- Check the box next to Enable control plane authorised networks.</t>
    </r>
    <r>
      <rPr>
        <sz val="11"/>
        <color rgb="FF000000"/>
        <rFont val="Calibri"/>
      </rPr>
      <t xml:space="preserve">
</t>
    </r>
    <r>
      <rPr>
        <sz val="11"/>
        <color rgb="FF000000"/>
        <rFont val="Calibri"/>
      </rPr>
      <t>- Click SAVE CHANGES.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enable Control Plane Authorized Networks for an existing cluster, run the following command (define own IP range):</t>
    </r>
    <r>
      <rPr>
        <sz val="11"/>
        <color rgb="FF000000"/>
        <rFont val="Calibri"/>
      </rPr>
      <t xml:space="preserve">
</t>
    </r>
    <r>
      <rPr>
        <sz val="11"/>
        <color rgb="FF006096"/>
        <rFont val="Roboto Condensed"/>
      </rPr>
      <t>gcloud container clusters update $CLUSTER_NAME \</t>
    </r>
    <r>
      <rPr>
        <sz val="11"/>
        <color rgb="FF006096"/>
        <rFont val="Roboto Condensed"/>
      </rPr>
      <t xml:space="preserve">
</t>
    </r>
    <r>
      <rPr>
        <sz val="11"/>
        <color rgb="FF006096"/>
        <rFont val="Roboto Condensed"/>
      </rPr>
      <t xml:space="preserve">  --location $LOCATION \</t>
    </r>
    <r>
      <rPr>
        <sz val="11"/>
        <color rgb="FF006096"/>
        <rFont val="Roboto Condensed"/>
      </rPr>
      <t xml:space="preserve">
</t>
    </r>
    <r>
      <rPr>
        <sz val="11"/>
        <color rgb="FF006096"/>
        <rFont val="Roboto Condensed"/>
      </rPr>
      <t xml:space="preserve">  --enable-master-authorized-networks \</t>
    </r>
    <r>
      <rPr>
        <sz val="11"/>
        <color rgb="FF006096"/>
        <rFont val="Roboto Condensed"/>
      </rPr>
      <t xml:space="preserve">
</t>
    </r>
    <r>
      <rPr>
        <sz val="11"/>
        <color rgb="FF006096"/>
        <rFont val="Roboto Condensed"/>
      </rPr>
      <t xml:space="preserve">  --master-authorized-networks "203.0.113.0/24,198.51.100.10/32" \</t>
    </r>
    <r>
      <rPr>
        <sz val="11"/>
        <color rgb="FF006096"/>
        <rFont val="Roboto Condensed"/>
      </rPr>
      <t xml:space="preserve">
</t>
    </r>
    <r>
      <rPr>
        <sz val="11"/>
        <color rgb="FF006096"/>
        <rFont val="Roboto Condensed"/>
      </rPr>
      <t xml:space="preserve">  --project $PROJECT_ID</t>
    </r>
    <r>
      <rPr>
        <sz val="11"/>
        <color rgb="FF006096"/>
        <rFont val="Roboto Condensed"/>
      </rPr>
      <t xml:space="preserve">
</t>
    </r>
    <r>
      <rPr>
        <sz val="11"/>
        <color rgb="FF000000"/>
        <rFont val="Calibri"/>
      </rPr>
      <t xml:space="preserve">
</t>
    </r>
    <r>
      <rPr>
        <sz val="11"/>
        <color rgb="FF000000"/>
        <rFont val="Calibri"/>
      </rPr>
      <t xml:space="preserve">Along with this, you can list authorized networks using the </t>
    </r>
    <r>
      <rPr>
        <b/>
        <sz val="11"/>
        <color rgb="FF000000"/>
        <rFont val="Calibri"/>
      </rPr>
      <t>--master-authorized-networks</t>
    </r>
    <r>
      <rPr>
        <sz val="11"/>
        <color rgb="FF000000"/>
        <rFont val="Calibri"/>
      </rPr>
      <t xml:space="preserve"> flag which contains a list of up to 20 external networks that are allowed to connect to your cluster's control plane through HTTPS. You provide these networks as a comma-separated list of addresses in CIDR notation (such as </t>
    </r>
    <r>
      <rPr>
        <b/>
        <sz val="11"/>
        <color rgb="FF000000"/>
        <rFont val="Calibri"/>
      </rPr>
      <t>90.90.100.0/24</t>
    </r>
    <r>
      <rPr>
        <sz val="11"/>
        <color rgb="FF000000"/>
        <rFont val="Calibri"/>
      </rPr>
      <t>).</t>
    </r>
  </si>
  <si>
    <r>
      <rPr>
        <sz val="11"/>
        <color rgb="FF000000"/>
        <rFont val="Calibri"/>
      </rPr>
      <t>Enable Control Plane Authorized Networks to restrict access to the cluster's control plane to only an allowlist of authorized IPs.</t>
    </r>
  </si>
  <si>
    <r>
      <rPr>
        <sz val="11"/>
        <color rgb="FF000000"/>
        <rFont val="Calibri"/>
      </rPr>
      <t>When implementing Control Plane Authorized Networks, be careful to ensure all desired networks are on the allowlist to prevent inadvertently blocking external access to your cluster's control plane.</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</si>
  <si>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From the list of clusters, click on the cluster to open the Details page and make sure 'Master authorized networks' is set to 'Enabled'.</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Master Authorized Networks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t>
    </r>
    <r>
      <rPr>
        <sz val="11"/>
        <color rgb="FF006096"/>
        <rFont val="Roboto Condensed"/>
      </rPr>
      <t xml:space="preserve">
</t>
    </r>
    <r>
      <rPr>
        <sz val="11"/>
        <color rgb="FF006096"/>
        <rFont val="Roboto Condensed"/>
      </rPr>
      <t xml:space="preserve">  --location $LOCATION \</t>
    </r>
    <r>
      <rPr>
        <sz val="11"/>
        <color rgb="FF006096"/>
        <rFont val="Roboto Condensed"/>
      </rPr>
      <t xml:space="preserve">
</t>
    </r>
    <r>
      <rPr>
        <sz val="11"/>
        <color rgb="FF006096"/>
        <rFont val="Roboto Condensed"/>
      </rPr>
      <t xml:space="preserve">  --project $PROJECT_ID \</t>
    </r>
    <r>
      <rPr>
        <sz val="11"/>
        <color rgb="FF006096"/>
        <rFont val="Roboto Condensed"/>
      </rPr>
      <t xml:space="preserve">
</t>
    </r>
    <r>
      <rPr>
        <sz val="11"/>
        <color rgb="FF006096"/>
        <rFont val="Roboto Condensed"/>
      </rPr>
      <t xml:space="preserve">  --format="table(masterAuthorizedNetworksConfig.enabled, masterAuthorizedNetworksConfig.cidrBlocks.list())"</t>
    </r>
    <r>
      <rPr>
        <sz val="11"/>
        <color rgb="FF006096"/>
        <rFont val="Roboto Condensed"/>
      </rPr>
      <t xml:space="preserve">
</t>
    </r>
    <r>
      <rPr>
        <sz val="11"/>
        <color rgb="FF000000"/>
        <rFont val="Calibri"/>
      </rPr>
      <t xml:space="preserve">
</t>
    </r>
    <r>
      <rPr>
        <sz val="11"/>
        <color rgb="FF000000"/>
        <rFont val="Calibri"/>
      </rPr>
      <t>The output should return</t>
    </r>
    <r>
      <rPr>
        <sz val="11"/>
        <color rgb="FF000000"/>
        <rFont val="Calibri"/>
      </rPr>
      <t xml:space="preserve">
</t>
    </r>
    <r>
      <rPr>
        <sz val="11"/>
        <color rgb="FF006096"/>
        <rFont val="Roboto Condensed"/>
      </rPr>
      <t>ENABLED  CIDR_BLOCKS</t>
    </r>
    <r>
      <rPr>
        <sz val="11"/>
        <color rgb="FF006096"/>
        <rFont val="Roboto Condensed"/>
      </rPr>
      <t xml:space="preserve">
</t>
    </r>
    <r>
      <rPr>
        <sz val="11"/>
        <color rgb="FF006096"/>
        <rFont val="Roboto Condensed"/>
      </rPr>
      <t>True     203.0.113.0/24;198.51.100.10/32</t>
    </r>
    <r>
      <rPr>
        <sz val="11"/>
        <color rgb="FF006096"/>
        <rFont val="Roboto Condensed"/>
      </rPr>
      <t xml:space="preserve">
</t>
    </r>
    <r>
      <rPr>
        <sz val="11"/>
        <color rgb="FF000000"/>
        <rFont val="Calibri"/>
      </rPr>
      <t xml:space="preserve">
</t>
    </r>
    <r>
      <rPr>
        <sz val="11"/>
        <color rgb="FF000000"/>
        <rFont val="Calibri"/>
      </rPr>
      <t>if Control Plane Authorized Networks is enabled. If Master Authorized Networks is disabled, the above command will return null (</t>
    </r>
    <r>
      <rPr>
        <b/>
        <sz val="11"/>
        <color rgb="FF000000"/>
        <rFont val="Calibri"/>
      </rPr>
      <t>{ }</t>
    </r>
    <r>
      <rPr>
        <sz val="11"/>
        <color rgb="FF000000"/>
        <rFont val="Calibri"/>
      </rPr>
      <t>).</t>
    </r>
  </si>
  <si>
    <r>
      <rPr>
        <sz val="11"/>
        <color rgb="FF000000"/>
        <rFont val="Calibri"/>
      </rPr>
      <t>By default, Control Plane Authorized Networks is disabled.</t>
    </r>
  </si>
  <si>
    <t>5.4.3</t>
  </si>
  <si>
    <r>
      <rPr>
        <sz val="11"/>
        <rFont val="Calibri"/>
      </rPr>
      <t>Ensure clusters are created with Private Endpoint Enabled and Public Access Disabled</t>
    </r>
  </si>
  <si>
    <r>
      <rPr>
        <sz val="11"/>
        <color rgb="FF000000"/>
        <rFont val="Calibri"/>
      </rPr>
      <t>Once a cluster is created without enabling Private Endpoint only, it cannot be remediated. Rather, the cluster must be recreated.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Click CREATE CLUSTER, and choose CONFIGURE for the Standard mode cluster.</t>
    </r>
    <r>
      <rPr>
        <sz val="11"/>
        <color rgb="FF000000"/>
        <rFont val="Calibri"/>
      </rPr>
      <t xml:space="preserve">
</t>
    </r>
    <r>
      <rPr>
        <sz val="11"/>
        <color rgb="FF000000"/>
        <rFont val="Calibri"/>
      </rPr>
      <t>- Configure the cluster as required then click Networking under CLUSTER in the navigation pane.</t>
    </r>
    <r>
      <rPr>
        <sz val="11"/>
        <color rgb="FF000000"/>
        <rFont val="Calibri"/>
      </rPr>
      <t xml:space="preserve">
</t>
    </r>
    <r>
      <rPr>
        <sz val="11"/>
        <color rgb="FF000000"/>
        <rFont val="Calibri"/>
      </rPr>
      <t>- Under IPv4 network access, click the Private cluster radio button.</t>
    </r>
    <r>
      <rPr>
        <sz val="11"/>
        <color rgb="FF000000"/>
        <rFont val="Calibri"/>
      </rPr>
      <t xml:space="preserve">
</t>
    </r>
    <r>
      <rPr>
        <sz val="11"/>
        <color rgb="FF000000"/>
        <rFont val="Calibri"/>
      </rPr>
      <t>- Uncheck the Access control plane using its external IP address checkbox.</t>
    </r>
    <r>
      <rPr>
        <sz val="11"/>
        <color rgb="FF000000"/>
        <rFont val="Calibri"/>
      </rPr>
      <t xml:space="preserve">
</t>
    </r>
    <r>
      <rPr>
        <sz val="11"/>
        <color rgb="FF000000"/>
        <rFont val="Calibri"/>
      </rPr>
      <t>- In the Control plane IP range textbox, provide an IP range for the control plane.</t>
    </r>
    <r>
      <rPr>
        <sz val="11"/>
        <color rgb="FF000000"/>
        <rFont val="Calibri"/>
      </rPr>
      <t xml:space="preserve">
</t>
    </r>
    <r>
      <rPr>
        <sz val="11"/>
        <color rgb="FF000000"/>
        <rFont val="Calibri"/>
      </rPr>
      <t>- Configure the other settings as required, and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Create a cluster with a Private Endpoint enabled and Public Access disabled by including the </t>
    </r>
    <r>
      <rPr>
        <b/>
        <sz val="11"/>
        <color rgb="FF000000"/>
        <rFont val="Calibri"/>
      </rPr>
      <t>--enable-private-endpoint</t>
    </r>
    <r>
      <rPr>
        <sz val="11"/>
        <color rgb="FF000000"/>
        <rFont val="Calibri"/>
      </rPr>
      <t xml:space="preserve"> flag within the cluster create command:</t>
    </r>
    <r>
      <rPr>
        <sz val="11"/>
        <color rgb="FF000000"/>
        <rFont val="Calibri"/>
      </rPr>
      <t xml:space="preserve">
</t>
    </r>
    <r>
      <rPr>
        <sz val="11"/>
        <color rgb="FF006096"/>
        <rFont val="Roboto Condensed"/>
      </rPr>
      <t>gcloud container clusters create-auto &lt;cluster_name&gt; --location $LOCATION --enable-private-endpoint</t>
    </r>
    <r>
      <rPr>
        <sz val="11"/>
        <color rgb="FF006096"/>
        <rFont val="Roboto Condensed"/>
      </rPr>
      <t xml:space="preserve">
</t>
    </r>
    <r>
      <rPr>
        <sz val="11"/>
        <color rgb="FF000000"/>
        <rFont val="Calibri"/>
      </rPr>
      <t xml:space="preserve">
</t>
    </r>
    <r>
      <rPr>
        <sz val="11"/>
        <color rgb="FF000000"/>
        <rFont val="Calibri"/>
      </rPr>
      <t xml:space="preserve">Setting this flag also requires the setting of </t>
    </r>
    <r>
      <rPr>
        <b/>
        <sz val="11"/>
        <color rgb="FF000000"/>
        <rFont val="Calibri"/>
      </rPr>
      <t>--enable-private-nodes</t>
    </r>
    <r>
      <rPr>
        <sz val="11"/>
        <color rgb="FF000000"/>
        <rFont val="Calibri"/>
      </rPr>
      <t xml:space="preserve"> and </t>
    </r>
    <r>
      <rPr>
        <b/>
        <sz val="11"/>
        <color rgb="FF000000"/>
        <rFont val="Calibri"/>
      </rPr>
      <t>--enable-master-authorized-networks</t>
    </r>
    <r>
      <rPr>
        <sz val="11"/>
        <color rgb="FF000000"/>
        <rFont val="Calibri"/>
      </rPr>
      <t>.</t>
    </r>
  </si>
  <si>
    <r>
      <rPr>
        <sz val="11"/>
        <color rgb="FF000000"/>
        <rFont val="Calibri"/>
      </rPr>
      <t>Disable access to the Kubernetes API from outside the node network if it is not required.</t>
    </r>
  </si>
  <si>
    <r>
      <rPr>
        <sz val="11"/>
        <color rgb="FF000000"/>
        <rFont val="Calibri"/>
      </rPr>
      <t>To enable a Private Endpoint, the cluster has to also be configured with private nodes, a private master IP range and IP aliasing enabled.</t>
    </r>
    <r>
      <rPr>
        <sz val="11"/>
        <color rgb="FF000000"/>
        <rFont val="Calibri"/>
      </rPr>
      <t xml:space="preserve">
</t>
    </r>
    <r>
      <rPr>
        <sz val="11"/>
        <color rgb="FF000000"/>
        <rFont val="Calibri"/>
      </rPr>
      <t xml:space="preserve">If the Private Endpoint flag </t>
    </r>
    <r>
      <rPr>
        <b/>
        <sz val="11"/>
        <color rgb="FF000000"/>
        <rFont val="Calibri"/>
      </rPr>
      <t>--enable-private-endpoint</t>
    </r>
    <r>
      <rPr>
        <sz val="11"/>
        <color rgb="FF000000"/>
        <rFont val="Calibri"/>
      </rPr>
      <t xml:space="preserve"> is passed to the gcloud CLI, or the external IP address undefined in the Google Cloud Console during cluster creation, then all access from a public IP address is prohibited.</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</si>
  <si>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 xml:space="preserve">
</t>
    </r>
    <r>
      <rPr>
        <sz val="11"/>
        <color rgb="FF000000"/>
        <rFont val="Calibri"/>
      </rPr>
      <t>- Select the required cluster, and within the Details pane, make sure the 'Endpoint' does not have a public IP address.</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Private Endpoint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'.privateClusterConfig.enablePrivateEndpoint'</t>
    </r>
    <r>
      <rPr>
        <sz val="11"/>
        <color rgb="FF006096"/>
        <rFont val="Roboto Condensed"/>
      </rPr>
      <t xml:space="preserve">
</t>
    </r>
    <r>
      <rPr>
        <sz val="11"/>
        <color rgb="FF000000"/>
        <rFont val="Calibri"/>
      </rPr>
      <t xml:space="preserve">
</t>
    </r>
    <r>
      <rPr>
        <sz val="11"/>
        <color rgb="FF000000"/>
        <rFont val="Calibri"/>
      </rPr>
      <t>The output of the above command returns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"enablePrivateEndpoint":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a Private Endpoint is enabled with Public Access disabled.</t>
    </r>
    <r>
      <rPr>
        <sz val="11"/>
        <color rgb="FF000000"/>
        <rFont val="Calibri"/>
      </rPr>
      <t xml:space="preserve">
</t>
    </r>
    <r>
      <rPr>
        <sz val="11"/>
        <color rgb="FF000000"/>
        <rFont val="Calibri"/>
      </rPr>
      <t>For an additional check, the endpoint parameter can be queried with the following command:</t>
    </r>
    <r>
      <rPr>
        <sz val="11"/>
        <color rgb="FF000000"/>
        <rFont val="Calibri"/>
      </rPr>
      <t xml:space="preserve">
</t>
    </r>
    <r>
      <rPr>
        <sz val="11"/>
        <color rgb="FF006096"/>
        <rFont val="Roboto Condensed"/>
      </rPr>
      <t>gcloud container clusters describe &lt;cluster_name&gt; --format json | jq '.endpoint'</t>
    </r>
    <r>
      <rPr>
        <sz val="11"/>
        <color rgb="FF006096"/>
        <rFont val="Roboto Condensed"/>
      </rPr>
      <t xml:space="preserve">
</t>
    </r>
    <r>
      <rPr>
        <sz val="11"/>
        <color rgb="FF000000"/>
        <rFont val="Calibri"/>
      </rPr>
      <t xml:space="preserve">
</t>
    </r>
    <r>
      <rPr>
        <sz val="11"/>
        <color rgb="FF000000"/>
        <rFont val="Calibri"/>
      </rPr>
      <t>The output of the above command returns a private IP address if Private Endpoint is enabled with Public Access disabled.</t>
    </r>
  </si>
  <si>
    <r>
      <rPr>
        <sz val="11"/>
        <color rgb="FF000000"/>
        <rFont val="Calibri"/>
      </rPr>
      <t>By default, the Private Endpoint is disabled.</t>
    </r>
  </si>
  <si>
    <t>5.4.4</t>
  </si>
  <si>
    <r>
      <rPr>
        <sz val="11"/>
        <rFont val="Calibri"/>
      </rPr>
      <t>Ensure clusters are created with Private Nodes</t>
    </r>
  </si>
  <si>
    <r>
      <rPr>
        <sz val="11"/>
        <color rgb="FF000000"/>
        <rFont val="Calibri"/>
      </rPr>
      <t>Once a cluster is created without enabling Private Nodes, it cannot be remediated. Rather the cluster must be recreated.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Click CREATE CLUSTER.</t>
    </r>
    <r>
      <rPr>
        <sz val="11"/>
        <color rgb="FF000000"/>
        <rFont val="Calibri"/>
      </rPr>
      <t xml:space="preserve">
</t>
    </r>
    <r>
      <rPr>
        <sz val="11"/>
        <color rgb="FF000000"/>
        <rFont val="Calibri"/>
      </rPr>
      <t>- Configure the cluster as required then click Networking under CLUSTER in the navigation pane.</t>
    </r>
    <r>
      <rPr>
        <sz val="11"/>
        <color rgb="FF000000"/>
        <rFont val="Calibri"/>
      </rPr>
      <t xml:space="preserve">
</t>
    </r>
    <r>
      <rPr>
        <sz val="11"/>
        <color rgb="FF000000"/>
        <rFont val="Calibri"/>
      </rPr>
      <t>- Under IPv4 network access, click the Private cluster radio button.</t>
    </r>
    <r>
      <rPr>
        <sz val="11"/>
        <color rgb="FF000000"/>
        <rFont val="Calibri"/>
      </rPr>
      <t xml:space="preserve">
</t>
    </r>
    <r>
      <rPr>
        <sz val="11"/>
        <color rgb="FF000000"/>
        <rFont val="Calibri"/>
      </rPr>
      <t>- Configure the other settings as required, and click CREATE.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To create a cluster with Private Nodes enabled, include the </t>
    </r>
    <r>
      <rPr>
        <b/>
        <sz val="11"/>
        <color rgb="FF000000"/>
        <rFont val="Calibri"/>
      </rPr>
      <t>--enable-private-nodes</t>
    </r>
    <r>
      <rPr>
        <sz val="11"/>
        <color rgb="FF000000"/>
        <rFont val="Calibri"/>
      </rPr>
      <t xml:space="preserve"> flag within the cluster create command:</t>
    </r>
    <r>
      <rPr>
        <sz val="11"/>
        <color rgb="FF000000"/>
        <rFont val="Calibri"/>
      </rPr>
      <t xml:space="preserve">
</t>
    </r>
    <r>
      <rPr>
        <sz val="11"/>
        <color rgb="FF006096"/>
        <rFont val="Roboto Condensed"/>
      </rPr>
      <t>gcloud container clusters create &lt;cluster_name&gt; --location $LOCATION --enable-private-nodes</t>
    </r>
    <r>
      <rPr>
        <sz val="11"/>
        <color rgb="FF006096"/>
        <rFont val="Roboto Condensed"/>
      </rPr>
      <t xml:space="preserve">
</t>
    </r>
  </si>
  <si>
    <r>
      <rPr>
        <sz val="11"/>
        <color rgb="FF000000"/>
        <rFont val="Calibri"/>
      </rPr>
      <t>Private Nodes are nodes with no public IP addresses. Disable public IP addresses for cluster nodes, so that they only have private IP addresses.</t>
    </r>
  </si>
  <si>
    <r>
      <rPr>
        <sz val="11"/>
        <color rgb="FF000000"/>
        <rFont val="Calibri"/>
      </rPr>
      <t>To enable Private Nodes, the cluster has to also be configured with a private master IP range and IP Aliasing enabled.</t>
    </r>
    <r>
      <rPr>
        <sz val="11"/>
        <color rgb="FF000000"/>
        <rFont val="Calibri"/>
      </rPr>
      <t xml:space="preserve">
</t>
    </r>
    <r>
      <rPr>
        <sz val="11"/>
        <color rgb="FF000000"/>
        <rFont val="Calibri"/>
      </rPr>
      <t>Private Nodes do not have outbound access to the public internet. If you want to provide outbound Internet access for your private nodes, you can use Cloud NAT or you can manage your own NAT gateway.</t>
    </r>
    <r>
      <rPr>
        <sz val="11"/>
        <color rgb="FF000000"/>
        <rFont val="Calibri"/>
      </rPr>
      <t xml:space="preserve">
</t>
    </r>
    <r>
      <rPr>
        <sz val="11"/>
        <color rgb="FF000000"/>
        <rFont val="Calibri"/>
      </rPr>
      <t>To access Google Cloud APIs and services from private nodes, Private Google Access needs to be set on Kubernetes Engine Cluster Subnets.</t>
    </r>
  </si>
  <si>
    <r>
      <rPr>
        <sz val="11"/>
        <color rgb="FF000000"/>
        <rFont val="Calibri"/>
      </rPr>
      <t>Using Google Cloud Console:</t>
    </r>
    <r>
      <rPr>
        <sz val="11"/>
        <color rgb="FF000000"/>
        <rFont val="Calibri"/>
      </rPr>
      <t xml:space="preserve">
</t>
    </r>
    <r>
      <rPr>
        <sz val="11"/>
        <color rgb="FF000000"/>
        <rFont val="Calibri"/>
      </rPr>
      <t xml:space="preserve">- Go to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Select the desired cluster, and within the Details pane, make sure </t>
    </r>
    <r>
      <rPr>
        <b/>
        <sz val="11"/>
        <color rgb="FF000000"/>
        <rFont val="Calibri"/>
      </rPr>
      <t>Private Clusters</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To check Private Nodes status for an existing cluster, first define 3 variables Cluster Name, Location and Project and then run the following command:</t>
    </r>
    <r>
      <rPr>
        <sz val="11"/>
        <color rgb="FF000000"/>
        <rFont val="Calibri"/>
      </rPr>
      <t xml:space="preserve">
</t>
    </r>
    <r>
      <rPr>
        <sz val="11"/>
        <color rgb="FF006096"/>
        <rFont val="Roboto Condensed"/>
      </rPr>
      <t>gcloud container clusters describe $CLUSTER_NAME --location $LOCATION --project $PROJECT_ID --format json | jq '.privateClusterConfig.enablePrivateNodes'</t>
    </r>
    <r>
      <rPr>
        <sz val="11"/>
        <color rgb="FF006096"/>
        <rFont val="Roboto Condensed"/>
      </rPr>
      <t xml:space="preserve">
</t>
    </r>
    <r>
      <rPr>
        <sz val="11"/>
        <color rgb="FF000000"/>
        <rFont val="Calibri"/>
      </rPr>
      <t xml:space="preserve">
</t>
    </r>
    <r>
      <rPr>
        <sz val="11"/>
        <color rgb="FF000000"/>
        <rFont val="Calibri"/>
      </rPr>
      <t>The output of the above command returns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"enablePrivateNodes": 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`if Private Nodes is enabled.</t>
    </r>
  </si>
  <si>
    <r>
      <rPr>
        <sz val="11"/>
        <color rgb="FF000000"/>
        <rFont val="Calibri"/>
      </rPr>
      <t>By default, Private Nodes are disabled.</t>
    </r>
  </si>
  <si>
    <t>5.4.5</t>
  </si>
  <si>
    <r>
      <rPr>
        <sz val="11"/>
        <rFont val="Calibri"/>
      </rPr>
      <t>Ensure use of Google-managed SSL Certificates</t>
    </r>
  </si>
  <si>
    <r>
      <rPr>
        <sz val="11"/>
        <color rgb="FF000000"/>
        <rFont val="Calibri"/>
      </rPr>
      <t xml:space="preserve">If services of </t>
    </r>
    <r>
      <rPr>
        <b/>
        <sz val="11"/>
        <color rgb="FF000000"/>
        <rFont val="Calibri"/>
      </rPr>
      <t>type:LoadBalancer</t>
    </r>
    <r>
      <rPr>
        <sz val="11"/>
        <color rgb="FF000000"/>
        <rFont val="Calibri"/>
      </rPr>
      <t xml:space="preserve"> are discovered, consider replacing the Service with an Ingress.</t>
    </r>
    <r>
      <rPr>
        <sz val="11"/>
        <color rgb="FF000000"/>
        <rFont val="Calibri"/>
      </rPr>
      <t xml:space="preserve">
</t>
    </r>
    <r>
      <rPr>
        <sz val="11"/>
        <color rgb="FF000000"/>
        <rFont val="Calibri"/>
      </rPr>
      <t xml:space="preserve">To configure the Ingress and use Google-managed SSL certificates, follow the instructions as listed at: </t>
    </r>
    <r>
      <rPr>
        <sz val="11"/>
        <color rgb="FF0000FF"/>
        <rFont val="Calibri"/>
      </rPr>
      <t>https://cloud.google.com/kubernetes-engine/docs/how-to/managed-certs</t>
    </r>
    <r>
      <rPr>
        <sz val="11"/>
        <color rgb="FF000000"/>
        <rFont val="Calibri"/>
      </rPr>
      <t>.</t>
    </r>
  </si>
  <si>
    <r>
      <rPr>
        <sz val="11"/>
        <color rgb="FF000000"/>
        <rFont val="Calibri"/>
      </rPr>
      <t>Encrypt traffic to HTTPS load balancers using Google-managed SSL certificates.</t>
    </r>
  </si>
  <si>
    <r>
      <rPr>
        <sz val="11"/>
        <color rgb="FF000000"/>
        <rFont val="Calibri"/>
      </rPr>
      <t>Google-managed SSL Certificates are less flexible than certificates that are self obtained and managed. Managed certificates support a single, non-wildcard domain. Self-managed certificates can support wildcards and multiple subject alternative names (SANs).</t>
    </r>
  </si>
  <si>
    <r>
      <rPr>
        <sz val="11"/>
        <color rgb="FF000000"/>
        <rFont val="Calibri"/>
      </rPr>
      <t>Using Command Line:</t>
    </r>
    <r>
      <rPr>
        <sz val="11"/>
        <color rgb="FF000000"/>
        <rFont val="Calibri"/>
      </rPr>
      <t xml:space="preserve">
</t>
    </r>
    <r>
      <rPr>
        <sz val="11"/>
        <color rgb="FF000000"/>
        <rFont val="Calibri"/>
      </rPr>
      <t xml:space="preserve">Identify if there are any workloads exposed publicly using Services of </t>
    </r>
    <r>
      <rPr>
        <b/>
        <sz val="11"/>
        <color rgb="FF000000"/>
        <rFont val="Calibri"/>
      </rPr>
      <t>type:LoadBalancer</t>
    </r>
    <r>
      <rPr>
        <sz val="11"/>
        <color rgb="FF000000"/>
        <rFont val="Calibri"/>
      </rPr>
      <t>:</t>
    </r>
    <r>
      <rPr>
        <sz val="11"/>
        <color rgb="FF000000"/>
        <rFont val="Calibri"/>
      </rPr>
      <t xml:space="preserve">
</t>
    </r>
    <r>
      <rPr>
        <sz val="11"/>
        <color rgb="FF006096"/>
        <rFont val="Roboto Condensed"/>
      </rPr>
      <t>kubectl get svc -A -o json | jq '.items[] | select(.spec.type=="LoadBalancer")'</t>
    </r>
    <r>
      <rPr>
        <sz val="11"/>
        <color rgb="FF006096"/>
        <rFont val="Roboto Condensed"/>
      </rPr>
      <t xml:space="preserve">
</t>
    </r>
    <r>
      <rPr>
        <sz val="11"/>
        <color rgb="FF000000"/>
        <rFont val="Calibri"/>
      </rPr>
      <t xml:space="preserve">
</t>
    </r>
    <r>
      <rPr>
        <sz val="11"/>
        <color rgb="FF000000"/>
        <rFont val="Calibri"/>
      </rPr>
      <t>Consider using ingresses instead of these services in order to use Google managed SSL certificates.</t>
    </r>
    <r>
      <rPr>
        <sz val="11"/>
        <color rgb="FF000000"/>
        <rFont val="Calibri"/>
      </rPr>
      <t xml:space="preserve">
</t>
    </r>
    <r>
      <rPr>
        <sz val="11"/>
        <color rgb="FF000000"/>
        <rFont val="Calibri"/>
      </rPr>
      <t>For the ingresses within the cluster, run the following command:</t>
    </r>
    <r>
      <rPr>
        <sz val="11"/>
        <color rgb="FF000000"/>
        <rFont val="Calibri"/>
      </rPr>
      <t xml:space="preserve">
</t>
    </r>
    <r>
      <rPr>
        <sz val="11"/>
        <color rgb="FF006096"/>
        <rFont val="Roboto Condensed"/>
      </rPr>
      <t>kubectl get ingress -A -o json | jq .items[] | jq '{name: .metadata.name, annotations: .metadata.annotations, namespace: .metadata.namespace, status: .status}'</t>
    </r>
    <r>
      <rPr>
        <sz val="11"/>
        <color rgb="FF006096"/>
        <rFont val="Roboto Condensed"/>
      </rPr>
      <t xml:space="preserve">
</t>
    </r>
    <r>
      <rPr>
        <sz val="11"/>
        <color rgb="FF000000"/>
        <rFont val="Calibri"/>
      </rPr>
      <t xml:space="preserve">
</t>
    </r>
    <r>
      <rPr>
        <sz val="11"/>
        <color rgb="FF000000"/>
        <rFont val="Calibri"/>
      </rPr>
      <t>The above command should return the name of the ingress, namespace, annotations and status. Check that the following annotation is present to ensure managed certificates are referenced.</t>
    </r>
    <r>
      <rPr>
        <sz val="11"/>
        <color rgb="FF000000"/>
        <rFont val="Calibri"/>
      </rPr>
      <t xml:space="preserve">
</t>
    </r>
    <r>
      <rPr>
        <sz val="11"/>
        <color rgb="FF006096"/>
        <rFont val="Roboto Condensed"/>
      </rPr>
      <t>"annotations":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"networking.gke.io/managed-certificates": "&lt;example_certificate&gt;"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For completeness, run the following command to ensure that the managed certificate resource exists:</t>
    </r>
    <r>
      <rPr>
        <sz val="11"/>
        <color rgb="FF000000"/>
        <rFont val="Calibri"/>
      </rPr>
      <t xml:space="preserve">
</t>
    </r>
    <r>
      <rPr>
        <sz val="11"/>
        <color rgb="FF006096"/>
        <rFont val="Roboto Condensed"/>
      </rPr>
      <t xml:space="preserve">kubectl get managedcertificates -A </t>
    </r>
    <r>
      <rPr>
        <sz val="11"/>
        <color rgb="FF006096"/>
        <rFont val="Roboto Condensed"/>
      </rPr>
      <t xml:space="preserve">
</t>
    </r>
    <r>
      <rPr>
        <sz val="11"/>
        <color rgb="FF000000"/>
        <rFont val="Calibri"/>
      </rPr>
      <t xml:space="preserve">
</t>
    </r>
    <r>
      <rPr>
        <sz val="11"/>
        <color rgb="FF000000"/>
        <rFont val="Calibri"/>
      </rPr>
      <t xml:space="preserve">The above command returns a list of managed certificates for which </t>
    </r>
    <r>
      <rPr>
        <b/>
        <sz val="11"/>
        <color rgb="FF000000"/>
        <rFont val="Calibri"/>
      </rPr>
      <t>&lt;example_certificate&gt;</t>
    </r>
    <r>
      <rPr>
        <sz val="11"/>
        <color rgb="FF000000"/>
        <rFont val="Calibri"/>
      </rPr>
      <t xml:space="preserve"> should exist within the same namespace as the ingress.</t>
    </r>
  </si>
  <si>
    <r>
      <rPr>
        <sz val="11"/>
        <color rgb="FF000000"/>
        <rFont val="Calibri"/>
      </rPr>
      <t>By default, Google-managed SSL Certificates are not created when an Ingress resource is defined.</t>
    </r>
  </si>
  <si>
    <t>Authentication and Authorization</t>
  </si>
  <si>
    <t>5.5.1</t>
  </si>
  <si>
    <r>
      <rPr>
        <sz val="11"/>
        <rFont val="Calibri"/>
      </rPr>
      <t>Manage Kubernetes RBAC users with Google Groups for GKE</t>
    </r>
  </si>
  <si>
    <r>
      <rPr>
        <sz val="11"/>
        <color rgb="FF000000"/>
        <rFont val="Calibri"/>
      </rPr>
      <t xml:space="preserve">Follow the G Suite Groups instructions at: </t>
    </r>
    <r>
      <rPr>
        <sz val="11"/>
        <color rgb="FF0000FF"/>
        <rFont val="Calibri"/>
      </rPr>
      <t>https://cloud.google.com/kubernetes-engine/docs/how-to/role-based-access-control#google-groups-for-gke</t>
    </r>
    <r>
      <rPr>
        <sz val="11"/>
        <color rgb="FF000000"/>
        <rFont val="Calibri"/>
      </rPr>
      <t>.</t>
    </r>
    <r>
      <rPr>
        <sz val="11"/>
        <color rgb="FF000000"/>
        <rFont val="Calibri"/>
      </rPr>
      <t xml:space="preserve">
</t>
    </r>
    <r>
      <rPr>
        <sz val="11"/>
        <color rgb="FF000000"/>
        <rFont val="Calibri"/>
      </rPr>
      <t>Then, create a cluster with:</t>
    </r>
    <r>
      <rPr>
        <sz val="11"/>
        <color rgb="FF000000"/>
        <rFont val="Calibri"/>
      </rPr>
      <t xml:space="preserve">
</t>
    </r>
    <r>
      <rPr>
        <sz val="11"/>
        <color rgb="FF006096"/>
        <rFont val="Roboto Condensed"/>
      </rPr>
      <t>gcloud container clusters create &lt;cluster_name&gt; --security-group &lt;security_group_name&gt;</t>
    </r>
    <r>
      <rPr>
        <sz val="11"/>
        <color rgb="FF006096"/>
        <rFont val="Roboto Condensed"/>
      </rPr>
      <t xml:space="preserve">
</t>
    </r>
    <r>
      <rPr>
        <sz val="11"/>
        <color rgb="FF000000"/>
        <rFont val="Calibri"/>
      </rPr>
      <t xml:space="preserve">
</t>
    </r>
    <r>
      <rPr>
        <sz val="11"/>
        <color rgb="FF000000"/>
        <rFont val="Calibri"/>
      </rPr>
      <t xml:space="preserve">Finally create </t>
    </r>
    <r>
      <rPr>
        <b/>
        <sz val="11"/>
        <color rgb="FF000000"/>
        <rFont val="Calibri"/>
      </rPr>
      <t>Roles</t>
    </r>
    <r>
      <rPr>
        <sz val="11"/>
        <color rgb="FF000000"/>
        <rFont val="Calibri"/>
      </rPr>
      <t xml:space="preserve">, </t>
    </r>
    <r>
      <rPr>
        <b/>
        <sz val="11"/>
        <color rgb="FF000000"/>
        <rFont val="Calibri"/>
      </rPr>
      <t>ClusterRoles</t>
    </r>
    <r>
      <rPr>
        <sz val="11"/>
        <color rgb="FF000000"/>
        <rFont val="Calibri"/>
      </rPr>
      <t xml:space="preserve">,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xml:space="preserve"> that reference the G Suite Groups.</t>
    </r>
  </si>
  <si>
    <r>
      <rPr>
        <sz val="11"/>
        <color rgb="FF000000"/>
        <rFont val="Calibri"/>
      </rPr>
      <t>Cluster Administrators should leverage G Suite Groups and Cloud IAM to assign Kubernetes user roles to a collection of users, instead of to individual emails using only Cloud IAM.</t>
    </r>
  </si>
  <si>
    <r>
      <rPr>
        <sz val="11"/>
        <color rgb="FF000000"/>
        <rFont val="Calibri"/>
      </rPr>
      <t xml:space="preserve">When migrating to using security groups, an audit of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xml:space="preserve"> is required to ensure all users of the cluster are managed using the new groups and not individually.</t>
    </r>
    <r>
      <rPr>
        <sz val="11"/>
        <color rgb="FF000000"/>
        <rFont val="Calibri"/>
      </rPr>
      <t xml:space="preserve">
</t>
    </r>
    <r>
      <rPr>
        <sz val="11"/>
        <color rgb="FF000000"/>
        <rFont val="Calibri"/>
      </rPr>
      <t xml:space="preserve">When managing </t>
    </r>
    <r>
      <rPr>
        <b/>
        <sz val="11"/>
        <color rgb="FF000000"/>
        <rFont val="Calibri"/>
      </rPr>
      <t>RoleBindings</t>
    </r>
    <r>
      <rPr>
        <sz val="11"/>
        <color rgb="FF000000"/>
        <rFont val="Calibri"/>
      </rPr>
      <t xml:space="preserve"> and </t>
    </r>
    <r>
      <rPr>
        <b/>
        <sz val="11"/>
        <color rgb="FF000000"/>
        <rFont val="Calibri"/>
      </rPr>
      <t>ClusterRoleBindings</t>
    </r>
    <r>
      <rPr>
        <sz val="11"/>
        <color rgb="FF000000"/>
        <rFont val="Calibri"/>
      </rPr>
      <t>, be wary of inadvertently removing bindings required by service accounts.</t>
    </r>
  </si>
  <si>
    <r>
      <rPr>
        <sz val="11"/>
        <color rgb="FF000000"/>
        <rFont val="Calibri"/>
      </rPr>
      <t>Using G Suite Admin Console and Google Cloud Console</t>
    </r>
    <r>
      <rPr>
        <sz val="11"/>
        <color rgb="FF000000"/>
        <rFont val="Calibri"/>
      </rPr>
      <t xml:space="preserve">
</t>
    </r>
    <r>
      <rPr>
        <sz val="11"/>
        <color rgb="FF000000"/>
        <rFont val="Calibri"/>
      </rPr>
      <t xml:space="preserve">- Navigate to manage G Suite Groups in the Google Admin console at: </t>
    </r>
    <r>
      <rPr>
        <sz val="11"/>
        <color rgb="FF0000FF"/>
        <rFont val="Calibri"/>
      </rPr>
      <t>https://admin.google.com/dashboard</t>
    </r>
    <r>
      <rPr>
        <sz val="11"/>
        <color rgb="FF000000"/>
        <rFont val="Calibri"/>
      </rPr>
      <t xml:space="preserve">
</t>
    </r>
    <r>
      <rPr>
        <sz val="11"/>
        <color rgb="FF000000"/>
        <rFont val="Calibri"/>
      </rPr>
      <t xml:space="preserve">- Ensure there is a group named </t>
    </r>
    <r>
      <rPr>
        <b/>
        <sz val="11"/>
        <color rgb="FF000000"/>
        <rFont val="Calibri"/>
      </rPr>
      <t>gke-security-groups@[yourdomain.com]</t>
    </r>
    <r>
      <rPr>
        <sz val="11"/>
        <color rgb="FF000000"/>
        <rFont val="Calibri"/>
      </rPr>
      <t xml:space="preserve">. The group must be named exactly </t>
    </r>
    <r>
      <rPr>
        <b/>
        <sz val="11"/>
        <color rgb="FF000000"/>
        <rFont val="Calibri"/>
      </rPr>
      <t>gke-security-groups</t>
    </r>
    <r>
      <rPr>
        <sz val="11"/>
        <color rgb="FF000000"/>
        <rFont val="Calibri"/>
      </rPr>
      <t>.</t>
    </r>
    <r>
      <rPr>
        <sz val="11"/>
        <color rgb="FF000000"/>
        <rFont val="Calibri"/>
      </rPr>
      <t xml:space="preserve">
</t>
    </r>
    <r>
      <rPr>
        <sz val="11"/>
        <color rgb="FF000000"/>
        <rFont val="Calibri"/>
      </rPr>
      <t xml:space="preserve">- Ensure only further groups (not individual users) are included in the </t>
    </r>
    <r>
      <rPr>
        <b/>
        <sz val="11"/>
        <color rgb="FF000000"/>
        <rFont val="Calibri"/>
      </rPr>
      <t>gke-security-groups</t>
    </r>
    <r>
      <rPr>
        <sz val="11"/>
        <color rgb="FF000000"/>
        <rFont val="Calibri"/>
      </rPr>
      <t xml:space="preserve"> group as members.</t>
    </r>
    <r>
      <rPr>
        <sz val="11"/>
        <color rgb="FF000000"/>
        <rFont val="Calibri"/>
      </rPr>
      <t xml:space="preserve">
</t>
    </r>
    <r>
      <rPr>
        <sz val="11"/>
        <color rgb="FF000000"/>
        <rFont val="Calibri"/>
      </rPr>
      <t xml:space="preserve">- Go to the Kubernetes Engine by visiting: </t>
    </r>
    <r>
      <rPr>
        <sz val="11"/>
        <color rgb="FF0000FF"/>
        <rFont val="Calibri"/>
      </rPr>
      <t>https://console.cloud.google.com/kubernetes/list</t>
    </r>
    <r>
      <rPr>
        <sz val="11"/>
        <color rgb="FF000000"/>
        <rFont val="Calibri"/>
      </rPr>
      <t>.</t>
    </r>
    <r>
      <rPr>
        <sz val="11"/>
        <color rgb="FF000000"/>
        <rFont val="Calibri"/>
      </rPr>
      <t xml:space="preserve">
</t>
    </r>
    <r>
      <rPr>
        <sz val="11"/>
        <color rgb="FF000000"/>
        <rFont val="Calibri"/>
      </rPr>
      <t xml:space="preserve">- From the list of clusters, click on the desired cluster. In the </t>
    </r>
    <r>
      <rPr>
        <b/>
        <sz val="11"/>
        <color rgb="FF000000"/>
        <rFont val="Calibri"/>
      </rPr>
      <t>Details</t>
    </r>
    <r>
      <rPr>
        <sz val="11"/>
        <color rgb="FF000000"/>
        <rFont val="Calibri"/>
      </rPr>
      <t xml:space="preserve"> pane, make sure </t>
    </r>
    <r>
      <rPr>
        <b/>
        <sz val="11"/>
        <color rgb="FF000000"/>
        <rFont val="Calibri"/>
      </rPr>
      <t>Google Groups for RBAC</t>
    </r>
    <r>
      <rPr>
        <sz val="11"/>
        <color rgb="FF000000"/>
        <rFont val="Calibri"/>
      </rPr>
      <t xml:space="preserve"> is set to </t>
    </r>
    <r>
      <rPr>
        <b/>
        <sz val="11"/>
        <color rgb="FF000000"/>
        <rFont val="Calibri"/>
      </rPr>
      <t>Enabled</t>
    </r>
    <r>
      <rPr>
        <sz val="11"/>
        <color rgb="FF000000"/>
        <rFont val="Calibri"/>
      </rPr>
      <t>.</t>
    </r>
  </si>
  <si>
    <r>
      <rPr>
        <sz val="11"/>
        <color rgb="FF000000"/>
        <rFont val="Calibri"/>
      </rPr>
      <t>Google Groups for GKE is disabled by default.</t>
    </r>
  </si>
  <si>
    <t>Storage</t>
  </si>
  <si>
    <t>5.6.1</t>
  </si>
  <si>
    <r>
      <rPr>
        <sz val="11"/>
        <rFont val="Calibri"/>
      </rPr>
      <t>Enable Customer-Managed Encryption Keys (CMEK) for GKE Persistent Disks (PD)</t>
    </r>
  </si>
  <si>
    <r>
      <rPr>
        <sz val="11"/>
        <color rgb="FF000000"/>
        <rFont val="Calibri"/>
      </rPr>
      <t>This cannot be remediated by updating an existing cluster. The node pool must either be recreated or a new cluster created.</t>
    </r>
    <r>
      <rPr>
        <sz val="11"/>
        <color rgb="FF000000"/>
        <rFont val="Calibri"/>
      </rPr>
      <t xml:space="preserve">
</t>
    </r>
    <r>
      <rPr>
        <sz val="11"/>
        <color rgb="FF000000"/>
        <rFont val="Calibri"/>
      </rPr>
      <t>Using Google Cloud Console:</t>
    </r>
    <r>
      <rPr>
        <sz val="11"/>
        <color rgb="FF000000"/>
        <rFont val="Calibri"/>
      </rPr>
      <t xml:space="preserve">
</t>
    </r>
    <r>
      <rPr>
        <sz val="11"/>
        <color rgb="FF000000"/>
        <rFont val="Calibri"/>
      </rPr>
      <t>This is not possible using Google Cloud Console.</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 xml:space="preserve">Follow the instructions detailed at: </t>
    </r>
    <r>
      <rPr>
        <sz val="11"/>
        <color rgb="FF0000FF"/>
        <rFont val="Calibri"/>
      </rPr>
      <t>https://cloud.google.com/kubernetes-engine/docs/how-to/using-cmek</t>
    </r>
    <r>
      <rPr>
        <sz val="11"/>
        <color rgb="FF000000"/>
        <rFont val="Calibri"/>
      </rPr>
      <t>.</t>
    </r>
  </si>
  <si>
    <r>
      <rPr>
        <sz val="11"/>
        <color rgb="FF000000"/>
        <rFont val="Calibri"/>
      </rPr>
      <t>Use Customer-Managed Encryption Keys (CMEK) to encrypt dynamically-provisioned attached Google Compute Engine Persistent Disks (PDs) using keys managed within Cloud Key Management Service (Cloud KMS).</t>
    </r>
  </si>
  <si>
    <r>
      <rPr>
        <sz val="11"/>
        <color rgb="FF000000"/>
        <rFont val="Calibri"/>
      </rPr>
      <t>Encryption of dynamically-provisioned attached disks requires the use of the self-provisioned Compute Engine Persistent Disk CSI Driver v0.5.1 or higher.</t>
    </r>
    <r>
      <rPr>
        <sz val="11"/>
        <color rgb="FF000000"/>
        <rFont val="Calibri"/>
      </rPr>
      <t xml:space="preserve">
</t>
    </r>
    <r>
      <rPr>
        <sz val="11"/>
        <color rgb="FF000000"/>
        <rFont val="Calibri"/>
      </rPr>
      <t>If CMEK is being configured with a regional cluster, the cluster must run GKE 1.14 or higher.</t>
    </r>
  </si>
  <si>
    <r>
      <rPr>
        <sz val="11"/>
        <color rgb="FF000000"/>
        <rFont val="Calibri"/>
      </rPr>
      <t>Using Google Cloud Console:</t>
    </r>
    <r>
      <rPr>
        <sz val="11"/>
        <color rgb="FF000000"/>
        <rFont val="Calibri"/>
      </rPr>
      <t xml:space="preserve">
</t>
    </r>
    <r>
      <rPr>
        <sz val="11"/>
        <color rgb="FF000000"/>
        <rFont val="Calibri"/>
      </rPr>
      <t xml:space="preserve">- Go to Compute Engine Disks by visiting: </t>
    </r>
    <r>
      <rPr>
        <sz val="11"/>
        <color rgb="FF0000FF"/>
        <rFont val="Calibri"/>
      </rPr>
      <t>https://console.cloud.google.com/compute/disks</t>
    </r>
    <r>
      <rPr>
        <sz val="11"/>
        <color rgb="FF000000"/>
        <rFont val="Calibri"/>
      </rPr>
      <t xml:space="preserve">
</t>
    </r>
    <r>
      <rPr>
        <sz val="11"/>
        <color rgb="FF000000"/>
        <rFont val="Calibri"/>
      </rPr>
      <t xml:space="preserve">- Select each disk used by the cluster, and ensure the </t>
    </r>
    <r>
      <rPr>
        <b/>
        <sz val="11"/>
        <color rgb="FF000000"/>
        <rFont val="Calibri"/>
      </rPr>
      <t>Encryption Type</t>
    </r>
    <r>
      <rPr>
        <sz val="11"/>
        <color rgb="FF000000"/>
        <rFont val="Calibri"/>
      </rPr>
      <t xml:space="preserve"> is listed as </t>
    </r>
    <r>
      <rPr>
        <b/>
        <sz val="11"/>
        <color rgb="FF000000"/>
        <rFont val="Calibri"/>
      </rPr>
      <t>Customer Managed</t>
    </r>
    <r>
      <rPr>
        <sz val="11"/>
        <color rgb="FF000000"/>
        <rFont val="Calibri"/>
      </rPr>
      <t>.</t>
    </r>
    <r>
      <rPr>
        <sz val="11"/>
        <color rgb="FF000000"/>
        <rFont val="Calibri"/>
      </rPr>
      <t xml:space="preserve">
</t>
    </r>
    <r>
      <rPr>
        <sz val="11"/>
        <color rgb="FF000000"/>
        <rFont val="Calibri"/>
      </rPr>
      <t>Using Command Line:</t>
    </r>
    <r>
      <rPr>
        <sz val="11"/>
        <color rgb="FF000000"/>
        <rFont val="Calibri"/>
      </rPr>
      <t xml:space="preserve">
</t>
    </r>
    <r>
      <rPr>
        <sz val="11"/>
        <color rgb="FF000000"/>
        <rFont val="Calibri"/>
      </rPr>
      <t>Identify the Persistent Volumes Used by the cluster:</t>
    </r>
    <r>
      <rPr>
        <sz val="11"/>
        <color rgb="FF000000"/>
        <rFont val="Calibri"/>
      </rPr>
      <t xml:space="preserve">
</t>
    </r>
    <r>
      <rPr>
        <sz val="11"/>
        <color rgb="FF006096"/>
        <rFont val="Roboto Condensed"/>
      </rPr>
      <t>kubectl get pv -o json | jq '.items[].metadata.name'</t>
    </r>
    <r>
      <rPr>
        <sz val="11"/>
        <color rgb="FF006096"/>
        <rFont val="Roboto Condensed"/>
      </rPr>
      <t xml:space="preserve">
</t>
    </r>
    <r>
      <rPr>
        <sz val="11"/>
        <color rgb="FF000000"/>
        <rFont val="Calibri"/>
      </rPr>
      <t xml:space="preserve">
</t>
    </r>
    <r>
      <rPr>
        <sz val="11"/>
        <color rgb="FF000000"/>
        <rFont val="Calibri"/>
      </rPr>
      <t>For each volume used create 2 variables for Persistent Volume Name and Compute Zone and then check that it is encrypted using a customer managed key by running the following command:</t>
    </r>
    <r>
      <rPr>
        <sz val="11"/>
        <color rgb="FF000000"/>
        <rFont val="Calibri"/>
      </rPr>
      <t xml:space="preserve">
</t>
    </r>
    <r>
      <rPr>
        <sz val="11"/>
        <color rgb="FF006096"/>
        <rFont val="Roboto Condensed"/>
      </rPr>
      <t>gcloud compute disks describe $PV_NAME --location $LOCATION --project $PROJECT_ID --format json | jq '.diskEncryptionKey.kmsKeyName'</t>
    </r>
    <r>
      <rPr>
        <sz val="11"/>
        <color rgb="FF006096"/>
        <rFont val="Roboto Condensed"/>
      </rPr>
      <t xml:space="preserve">
</t>
    </r>
    <r>
      <rPr>
        <sz val="11"/>
        <color rgb="FF000000"/>
        <rFont val="Calibri"/>
      </rPr>
      <t xml:space="preserve">
</t>
    </r>
    <r>
      <rPr>
        <sz val="11"/>
        <color rgb="FF000000"/>
        <rFont val="Calibri"/>
      </rPr>
      <t>This returns null (</t>
    </r>
    <r>
      <rPr>
        <b/>
        <sz val="11"/>
        <color rgb="FF000000"/>
        <rFont val="Calibri"/>
      </rPr>
      <t>{ }</t>
    </r>
    <r>
      <rPr>
        <sz val="11"/>
        <color rgb="FF000000"/>
        <rFont val="Calibri"/>
      </rPr>
      <t>) if a customer-managed encryption key is not used to encrypt the disk.</t>
    </r>
  </si>
  <si>
    <r>
      <rPr>
        <sz val="11"/>
        <color rgb="FF000000"/>
        <rFont val="Calibri"/>
      </rPr>
      <t>Persistent disks are encrypted at rest by default, but are not encrypted using Customer-Managed Encryption Keys by default. By default, the Compute Engine Persistent Disk CSI Driver is not provisioned within the cluster.</t>
    </r>
  </si>
  <si>
    <t>Other Cluster Configurations</t>
  </si>
  <si>
    <t>5.7.1</t>
  </si>
  <si>
    <r>
      <rPr>
        <sz val="11"/>
        <rFont val="Calibri"/>
      </rPr>
      <t>Enable Security Posture</t>
    </r>
  </si>
  <si>
    <r>
      <rPr>
        <sz val="11"/>
        <color rgb="FF000000"/>
        <rFont val="Calibri"/>
      </rPr>
      <t xml:space="preserve">To enable Security Posture for a new cluster, be sure to add </t>
    </r>
    <r>
      <rPr>
        <b/>
        <sz val="11"/>
        <color rgb="FF000000"/>
        <rFont val="Calibri"/>
      </rPr>
      <t>--security-posture=standard</t>
    </r>
    <r>
      <rPr>
        <sz val="11"/>
        <color rgb="FF000000"/>
        <rFont val="Calibri"/>
      </rPr>
      <t xml:space="preserve"> or </t>
    </r>
    <r>
      <rPr>
        <b/>
        <sz val="11"/>
        <color rgb="FF000000"/>
        <rFont val="Calibri"/>
      </rPr>
      <t>--security-posture=enterprise</t>
    </r>
    <r>
      <rPr>
        <sz val="11"/>
        <color rgb="FF000000"/>
        <rFont val="Calibri"/>
      </rPr>
      <t xml:space="preserve"> when creating.</t>
    </r>
    <r>
      <rPr>
        <sz val="11"/>
        <color rgb="FF000000"/>
        <rFont val="Calibri"/>
      </rPr>
      <t xml:space="preserve">
</t>
    </r>
    <r>
      <rPr>
        <sz val="11"/>
        <color rgb="FF000000"/>
        <rFont val="Calibri"/>
      </rPr>
      <t>To update Security Posture for an existing cluster, run the following command:</t>
    </r>
    <r>
      <rPr>
        <sz val="11"/>
        <color rgb="FF000000"/>
        <rFont val="Calibri"/>
      </rPr>
      <t xml:space="preserve">
</t>
    </r>
    <r>
      <rPr>
        <sz val="11"/>
        <color rgb="FF006096"/>
        <rFont val="Roboto Condensed"/>
      </rPr>
      <t>gcloud container clusters update CLUSTER_NAME \</t>
    </r>
    <r>
      <rPr>
        <sz val="11"/>
        <color rgb="FF006096"/>
        <rFont val="Roboto Condensed"/>
      </rPr>
      <t xml:space="preserve">
</t>
    </r>
    <r>
      <rPr>
        <sz val="11"/>
        <color rgb="FF006096"/>
        <rFont val="Roboto Condensed"/>
      </rPr>
      <t xml:space="preserve">    --location=CONTROL_PLANE_LOCATION \</t>
    </r>
    <r>
      <rPr>
        <sz val="11"/>
        <color rgb="FF006096"/>
        <rFont val="Roboto Condensed"/>
      </rPr>
      <t xml:space="preserve">
</t>
    </r>
    <r>
      <rPr>
        <sz val="11"/>
        <color rgb="FF006096"/>
        <rFont val="Roboto Condensed"/>
      </rPr>
      <t xml:space="preserve">    --security-posture=standard</t>
    </r>
    <r>
      <rPr>
        <sz val="11"/>
        <color rgb="FF006096"/>
        <rFont val="Roboto Condensed"/>
      </rPr>
      <t xml:space="preserve">
</t>
    </r>
    <r>
      <rPr>
        <sz val="11"/>
        <color rgb="FF000000"/>
        <rFont val="Calibri"/>
      </rPr>
      <t xml:space="preserve">
</t>
    </r>
    <r>
      <rPr>
        <sz val="11"/>
        <color rgb="FF000000"/>
        <rFont val="Calibri"/>
      </rPr>
      <t>Replace the following:</t>
    </r>
    <r>
      <rPr>
        <sz val="11"/>
        <color rgb="FF000000"/>
        <rFont val="Calibri"/>
      </rPr>
      <t xml:space="preserve">
</t>
    </r>
    <r>
      <rPr>
        <sz val="11"/>
        <color rgb="FF000000"/>
        <rFont val="Calibri"/>
      </rPr>
      <t>- CLUSTER_NAME: the name of your cluster.</t>
    </r>
    <r>
      <rPr>
        <sz val="11"/>
        <color rgb="FF000000"/>
        <rFont val="Calibri"/>
      </rPr>
      <t xml:space="preserve">
</t>
    </r>
    <r>
      <rPr>
        <sz val="11"/>
        <color rgb="FF000000"/>
        <rFont val="Calibri"/>
      </rPr>
      <t>- CONTROL_PLANE_LOCATION: the location of the control plane of your cluster. Provide a region for regional Standard and Autopilot clusters, or a zone for zonal Standard clusters.</t>
    </r>
    <r>
      <rPr>
        <sz val="11"/>
        <color rgb="FF000000"/>
        <rFont val="Calibri"/>
      </rPr>
      <t xml:space="preserve">
</t>
    </r>
    <r>
      <rPr>
        <sz val="11"/>
        <color rgb="FF000000"/>
        <rFont val="Calibri"/>
      </rPr>
      <t xml:space="preserve">For console users follow the numbered steps in the console tab using the link provided: Enable configuration auditing on an existing cluster </t>
    </r>
    <r>
      <rPr>
        <sz val="11"/>
        <color rgb="FF0000FF"/>
        <rFont val="Calibri"/>
      </rPr>
      <t>(https://cloud.google.com/kubernetes-engine/docs/how-to/protect-workload-configuration#console)</t>
    </r>
  </si>
  <si>
    <r>
      <rPr>
        <sz val="11"/>
        <color rgb="FF000000"/>
        <rFont val="Calibri"/>
      </rPr>
      <t xml:space="preserve">GKE security posture configuration auditing checks your workloads against a set of defined best practices.  Each configuration check has its own impact or risk.  Learn more about the checks: About Kubernetes security posture scanning </t>
    </r>
    <r>
      <rPr>
        <sz val="11"/>
        <color rgb="FF0000FF"/>
        <rFont val="Calibri"/>
      </rPr>
      <t>(https://cloud.google.com/kubernetes-engine/docs/concepts/about-configuration-scanning)</t>
    </r>
    <r>
      <rPr>
        <sz val="11"/>
        <color rgb="FF000000"/>
        <rFont val="Calibri"/>
      </rPr>
      <t xml:space="preserve"> and Automatically audit workloads for configuration issues </t>
    </r>
    <r>
      <rPr>
        <sz val="11"/>
        <color rgb="FF0000FF"/>
        <rFont val="Calibri"/>
      </rPr>
      <t>(https://cloud.google.com/kubernetes-engine/docs/how-to/protect-workload-configuration)</t>
    </r>
    <r>
      <rPr>
        <sz val="11"/>
        <color rgb="FF000000"/>
        <rFont val="Calibri"/>
      </rPr>
      <t xml:space="preserve">
</t>
    </r>
    <r>
      <rPr>
        <sz val="11"/>
        <color rgb="FF000000"/>
        <rFont val="Calibri"/>
      </rPr>
      <t>Example: The host namespace check identifies pods that share host namespaces.  Pods that share host namespaces allow Pod processes to communicate with host processes and gather host information, which could lead to a container escape</t>
    </r>
  </si>
  <si>
    <r>
      <rPr>
        <sz val="11"/>
        <color rgb="FF000000"/>
        <rFont val="Calibri"/>
      </rPr>
      <t>Define 3 variables for Cluster Name, Location and Project, then run this command:</t>
    </r>
    <r>
      <rPr>
        <sz val="11"/>
        <color rgb="FF000000"/>
        <rFont val="Calibri"/>
      </rPr>
      <t xml:space="preserve">
</t>
    </r>
    <r>
      <rPr>
        <sz val="11"/>
        <color rgb="FF006096"/>
        <rFont val="Roboto Condensed"/>
      </rPr>
      <t>gcloud container clusters describe $CLUSTER_NAME --location $LOCATION --project $PROJECT_ID --format json | jq '.securityPostureConfig'</t>
    </r>
    <r>
      <rPr>
        <sz val="11"/>
        <color rgb="FF006096"/>
        <rFont val="Roboto Condensed"/>
      </rPr>
      <t xml:space="preserve">
</t>
    </r>
    <r>
      <rPr>
        <sz val="11"/>
        <color rgb="FF000000"/>
        <rFont val="Calibri"/>
      </rPr>
      <t xml:space="preserve">
</t>
    </r>
    <r>
      <rPr>
        <sz val="11"/>
        <color rgb="FF000000"/>
        <rFont val="Calibri"/>
      </rPr>
      <t>Sample output from command line statement: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"mode": "BASIC",</t>
    </r>
    <r>
      <rPr>
        <sz val="11"/>
        <color rgb="FF006096"/>
        <rFont val="Roboto Condensed"/>
      </rPr>
      <t xml:space="preserve">
</t>
    </r>
    <r>
      <rPr>
        <sz val="11"/>
        <color rgb="FF006096"/>
        <rFont val="Roboto Condensed"/>
      </rPr>
      <t xml:space="preserve">  "vulnerabilityMode": "VULNERABILITY_DISABLED"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output of Mode should be BASIC or ENTERPRISE.</t>
    </r>
  </si>
  <si>
    <r>
      <rPr>
        <sz val="11"/>
        <color rgb="FF000000"/>
        <rFont val="Calibri"/>
      </rPr>
      <t>GKE security posture has multiple features. Not all are on by default. Configuration auditing is enabled by default for new standard and autopilot clusters.</t>
    </r>
    <r>
      <rPr>
        <sz val="11"/>
        <color rgb="FF000000"/>
        <rFont val="Calibri"/>
      </rPr>
      <t xml:space="preserve">
</t>
    </r>
    <r>
      <rPr>
        <sz val="11"/>
        <color rgb="FF000000"/>
        <rFont val="Calibri"/>
      </rPr>
      <t>securityPostureConfig: mode: BASIC</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</si>
  <si>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</si>
  <si>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</si>
  <si>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</si>
  <si>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</si>
  <si>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</si>
  <si>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</si>
  <si>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</si>
  <si>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</si>
  <si>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</si>
  <si>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</si>
  <si>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</si>
  <si>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</si>
  <si>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</si>
  <si>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</si>
  <si>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</si>
  <si>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</si>
  <si>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</si>
  <si>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</si>
  <si>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</si>
  <si>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</si>
  <si>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</si>
  <si>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</si>
  <si>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</si>
  <si>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</si>
  <si>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</si>
  <si>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</si>
  <si>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</si>
  <si>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</si>
  <si>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</si>
  <si>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Kubernetes Engine (GKE) Autopilot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</si>
  <si>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</si>
  <si>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</si>
  <si>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</si>
  <si>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25 November 2025     </t>
    </r>
    <r>
      <rPr>
        <b/>
        <sz val="11"/>
        <color rgb="FF000000"/>
        <rFont val="Calibri"/>
      </rPr>
      <t>Recommendation Count:</t>
    </r>
    <r>
      <rPr>
        <sz val="11"/>
        <color rgb="FF000000"/>
        <rFont val="Calibri"/>
      </rPr>
      <t xml:space="preserve"> 31</t>
    </r>
  </si>
  <si>
    <t>Development Url:</t>
  </si>
  <si>
    <t>https://workbench.cisecurity.org/benchmarks/24113</t>
  </si>
  <si>
    <t>Download Url:</t>
  </si>
  <si>
    <t>https://downloads.cisecurity.org/#/</t>
  </si>
  <si>
    <t>Guide Overview:</t>
  </si>
  <si>
    <r>
      <rPr>
        <sz val="11"/>
        <color rgb="FF000000"/>
        <rFont val="Calibri"/>
      </rPr>
      <t>This benchmark provides prescriptive guidance for running Google Kubernetes Engine (GKE) AutoPilot following recommended security controls. This benchmark only includes controls which can be modified by an end user of GKE AutoPilot.</t>
    </r>
  </si>
  <si>
    <t>Intended Audience:</t>
  </si>
  <si>
    <r>
      <rPr>
        <sz val="11"/>
        <color rgb="FF000000"/>
        <rFont val="Calibri"/>
      </rPr>
      <t>This document is intended for cluster administrators, security specialists, auditors, and any personnel who plan to develop, deploy, assess, or secure solutions that incorporate Google Kubernetes Engine (GKE) AutoPilot.</t>
    </r>
    <r>
      <rPr>
        <sz val="11"/>
        <color rgb="FF000000"/>
        <rFont val="Calibri"/>
      </rPr>
      <t xml:space="preserve">
</t>
    </r>
    <r>
      <rPr>
        <sz val="11"/>
        <color rgb="FF000000"/>
        <rFont val="Calibri"/>
      </rPr>
      <t>Relevant links</t>
    </r>
    <r>
      <rPr>
        <sz val="11"/>
        <color rgb="FF000000"/>
        <rFont val="Calibri"/>
      </rPr>
      <t xml:space="preserve">
</t>
    </r>
    <r>
      <rPr>
        <sz val="11"/>
        <color rgb="FF000000"/>
        <rFont val="Calibri"/>
      </rPr>
      <t xml:space="preserve">- GKE Shared Responsibility Model </t>
    </r>
    <r>
      <rPr>
        <sz val="11"/>
        <color rgb="FF0000FF"/>
        <rFont val="Calibri"/>
      </rPr>
      <t>(https://cloud.google.com/kubernetes-engine/docs/concepts/shared-responsibility)</t>
    </r>
    <r>
      <rPr>
        <sz val="11"/>
        <color rgb="FF000000"/>
        <rFont val="Calibri"/>
      </rPr>
      <t xml:space="preserve">
</t>
    </r>
    <r>
      <rPr>
        <sz val="11"/>
        <color rgb="FF000000"/>
        <rFont val="Calibri"/>
      </rPr>
      <t xml:space="preserve">- GKE Control Plane Security </t>
    </r>
    <r>
      <rPr>
        <sz val="11"/>
        <color rgb="FF0000FF"/>
        <rFont val="Calibri"/>
      </rPr>
      <t>(https://cloud.google.com/kubernetes-engine/docs/concepts/control-plane-security)</t>
    </r>
    <r>
      <rPr>
        <sz val="11"/>
        <color rgb="FF000000"/>
        <rFont val="Calibri"/>
      </rPr>
      <t xml:space="preserve">
</t>
    </r>
    <r>
      <rPr>
        <sz val="11"/>
        <color rgb="FF000000"/>
        <rFont val="Calibri"/>
      </rPr>
      <t xml:space="preserve">- GKE AutoPilot Security Capabilities </t>
    </r>
    <r>
      <rPr>
        <sz val="11"/>
        <color rgb="FF0000FF"/>
        <rFont val="Calibri"/>
      </rPr>
      <t>(https://cloud.google.com/kubernetes-engine/docs/concepts/autopilot-security)</t>
    </r>
    <r>
      <rPr>
        <sz val="11"/>
        <color rgb="FF000000"/>
        <rFont val="Calibri"/>
      </rPr>
      <t xml:space="preserve">
</t>
    </r>
    <r>
      <rPr>
        <sz val="11"/>
        <color rgb="FF000000"/>
        <rFont val="Calibri"/>
      </rPr>
      <t xml:space="preserve">- GKE AutoPilot vs Standard Security Feature Comparison </t>
    </r>
    <r>
      <rPr>
        <sz val="11"/>
        <color rgb="FF0000FF"/>
        <rFont val="Calibri"/>
      </rPr>
      <t>(https://cloud.google.com/kubernetes-engine/docs/resources/autopilot-standard-feature-comparison#security)</t>
    </r>
  </si>
  <si>
    <t>Profiles:</t>
  </si>
  <si>
    <r>
      <rPr>
        <b/>
        <sz val="11"/>
        <color rgb="FF240458"/>
        <rFont val="Calibri"/>
      </rPr>
      <t>Level 1</t>
    </r>
  </si>
  <si>
    <r>
      <rPr>
        <sz val="11"/>
        <color rgb="FF000000"/>
        <rFont val="Calibri"/>
      </rPr>
      <t>Items in this profile intend to:</t>
    </r>
    <r>
      <rPr>
        <sz val="11"/>
        <color rgb="FF000000"/>
        <rFont val="Calibri"/>
      </rPr>
      <t xml:space="preserve">
</t>
    </r>
    <r>
      <rPr>
        <sz val="11"/>
        <color rgb="FF000000"/>
        <rFont val="Calibri"/>
      </rPr>
      <t>be practical and prudent;provide a clear security benefit; andnot inhibit the utility of the technology beyond acceptable means.</t>
    </r>
  </si>
  <si>
    <r>
      <rPr>
        <b/>
        <sz val="11"/>
        <color rgb="FF240458"/>
        <rFont val="Calibri"/>
      </rPr>
      <t>Level 2</t>
    </r>
  </si>
  <si>
    <r>
      <rPr>
        <sz val="11"/>
        <color rgb="FF000000"/>
        <rFont val="Calibri"/>
      </rPr>
      <t>Level 2</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</si>
  <si>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</si>
  <si>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</si>
  <si>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</si>
  <si>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</si>
  <si>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</si>
  <si>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</si>
  <si>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</si>
  <si>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</si>
  <si>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</si>
  <si>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</si>
  <si>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</si>
  <si>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</si>
  <si>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</si>
  <si>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</si>
  <si>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</si>
  <si>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</si>
  <si>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</si>
  <si>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</si>
  <si>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</si>
  <si>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</si>
  <si>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</si>
  <si>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Kubernetes Engine (GKE) Autopilot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</si>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</sst>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F06-4CB4-BE4C-4123920A6A1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F06-4CB4-BE4C-4123920A6A1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31</c:v>
                </c:pt>
              </c:numCache>
            </c:numRef>
          </c:val>
          <c:extLst>
            <c:ext xmlns:c16="http://schemas.microsoft.com/office/drawing/2014/chart" uri="{C3380CC4-5D6E-409C-BE32-E72D297353CC}">
              <c16:uniqueId val="{00000002-BF06-4CB4-BE4C-4123920A6A1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5B8-4F2E-87D1-88A5C07579B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5B8-4F2E-87D1-88A5C07579B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11</c:v>
                </c:pt>
                <c:pt idx="1">
                  <c:v>20</c:v>
                </c:pt>
              </c:numCache>
            </c:numRef>
          </c:val>
          <c:extLst>
            <c:ext xmlns:c16="http://schemas.microsoft.com/office/drawing/2014/chart" uri="{C3380CC4-5D6E-409C-BE32-E72D297353CC}">
              <c16:uniqueId val="{00000002-A5B8-4F2E-87D1-88A5C07579B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CE1-4A10-87FC-4D4CB7EB93B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CE1-4A10-87FC-4D4CB7EB93B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31</c:v>
                </c:pt>
              </c:numCache>
            </c:numRef>
          </c:val>
          <c:extLst>
            <c:ext xmlns:c16="http://schemas.microsoft.com/office/drawing/2014/chart" uri="{C3380CC4-5D6E-409C-BE32-E72D297353CC}">
              <c16:uniqueId val="{00000002-5CE1-4A10-87FC-4D4CB7EB93B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808-42DF-932B-35C8D5C754A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808-42DF-932B-35C8D5C754A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17</c:v>
                </c:pt>
                <c:pt idx="1">
                  <c:v>14</c:v>
                </c:pt>
              </c:numCache>
            </c:numRef>
          </c:val>
          <c:extLst>
            <c:ext xmlns:c16="http://schemas.microsoft.com/office/drawing/2014/chart" uri="{C3380CC4-5D6E-409C-BE32-E72D297353CC}">
              <c16:uniqueId val="{00000002-D808-42DF-932B-35C8D5C754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7B3-49C7-9F66-23FE791F2F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7B3-49C7-9F66-23FE791F2F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31</c:v>
                </c:pt>
              </c:numCache>
            </c:numRef>
          </c:val>
          <c:extLst>
            <c:ext xmlns:c16="http://schemas.microsoft.com/office/drawing/2014/chart" uri="{C3380CC4-5D6E-409C-BE32-E72D297353CC}">
              <c16:uniqueId val="{00000002-C7B3-49C7-9F66-23FE791F2F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D4D-4A79-8747-671B61D6B5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D4D-4A79-8747-671B61D6B5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31</c:v>
                </c:pt>
              </c:numCache>
            </c:numRef>
          </c:val>
          <c:extLst>
            <c:ext xmlns:c16="http://schemas.microsoft.com/office/drawing/2014/chart" uri="{C3380CC4-5D6E-409C-BE32-E72D297353CC}">
              <c16:uniqueId val="{00000002-4D4D-4A79-8747-671B61D6B5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170-4EBC-9A40-19318FB1C6F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170-4EBC-9A40-19318FB1C6F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170-4EBC-9A40-19318FB1C6F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170-4EBC-9A40-19318FB1C6F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3E5-477F-A013-371B0B7AD7A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iddd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20cy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mrxi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fevx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lbm5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4dd1g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2roy0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4cwao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
  <autoFilter ref="A1:Q3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11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251</v>
      </c>
    </row>
    <row r="3" spans="2:3" ht="15" customHeight="1" x14ac:dyDescent="0.35"/>
    <row r="4" spans="2:3" ht="58" x14ac:dyDescent="0.35">
      <c r="B4" s="20" t="s">
        <v>252</v>
      </c>
      <c r="C4" s="21" t="s">
        <v>253</v>
      </c>
    </row>
    <row r="5" spans="2:3" x14ac:dyDescent="0.35">
      <c r="C5" s="21" t="s">
        <v>254</v>
      </c>
    </row>
    <row r="6" spans="2:3" x14ac:dyDescent="0.35">
      <c r="C6" s="18" t="s">
        <v>255</v>
      </c>
    </row>
    <row r="7" spans="2:3" ht="10" customHeight="1" x14ac:dyDescent="0.35"/>
    <row r="8" spans="2:3" ht="232" x14ac:dyDescent="0.35">
      <c r="B8" s="22" t="s">
        <v>256</v>
      </c>
      <c r="C8" s="21" t="s">
        <v>257</v>
      </c>
    </row>
    <row r="9" spans="2:3" ht="10" customHeight="1" x14ac:dyDescent="0.35"/>
    <row r="10" spans="2:3" ht="35" customHeight="1" x14ac:dyDescent="0.35">
      <c r="B10" s="22" t="s">
        <v>258</v>
      </c>
      <c r="C10" s="21" t="s">
        <v>259</v>
      </c>
    </row>
    <row r="11" spans="2:3" ht="75" customHeight="1" x14ac:dyDescent="0.35">
      <c r="B11" s="18" t="s">
        <v>25</v>
      </c>
      <c r="C11" s="21" t="s">
        <v>260</v>
      </c>
    </row>
    <row r="12" spans="2:3" ht="47" customHeight="1" x14ac:dyDescent="0.35">
      <c r="B12" s="18" t="s">
        <v>25</v>
      </c>
      <c r="C12" s="21" t="s">
        <v>261</v>
      </c>
    </row>
    <row r="13" spans="2:3" ht="35" customHeight="1" x14ac:dyDescent="0.35">
      <c r="B13" s="18" t="s">
        <v>25</v>
      </c>
      <c r="C13" s="21" t="s">
        <v>262</v>
      </c>
    </row>
    <row r="14" spans="2:3" ht="32" customHeight="1" x14ac:dyDescent="0.35">
      <c r="B14" s="18" t="s">
        <v>25</v>
      </c>
      <c r="C14" s="21" t="s">
        <v>263</v>
      </c>
    </row>
    <row r="15" spans="2:3" ht="30" customHeight="1" x14ac:dyDescent="0.35">
      <c r="B15" s="18" t="s">
        <v>25</v>
      </c>
      <c r="C15" s="21" t="s">
        <v>264</v>
      </c>
    </row>
    <row r="16" spans="2:3" ht="10" customHeight="1" x14ac:dyDescent="0.35"/>
    <row r="17" spans="1:3" ht="145" customHeight="1" x14ac:dyDescent="0.35">
      <c r="B17" s="22" t="s">
        <v>265</v>
      </c>
      <c r="C17" s="21" t="s">
        <v>266</v>
      </c>
    </row>
    <row r="18" spans="1:3" ht="10" customHeight="1" x14ac:dyDescent="0.35"/>
    <row r="19" spans="1:3" ht="3" customHeight="1" x14ac:dyDescent="0.35">
      <c r="B19" s="23"/>
      <c r="C19" s="23"/>
    </row>
    <row r="20" spans="1:3" ht="12" customHeight="1" x14ac:dyDescent="0.35"/>
    <row r="21" spans="1:3" ht="35" customHeight="1" x14ac:dyDescent="0.35">
      <c r="A21" s="25"/>
      <c r="B21" s="26" t="s">
        <v>267</v>
      </c>
      <c r="C21" s="27" t="s">
        <v>268</v>
      </c>
    </row>
    <row r="22" spans="1:3" ht="18" customHeight="1" x14ac:dyDescent="0.35">
      <c r="A22" s="25"/>
      <c r="B22" s="25" t="s">
        <v>25</v>
      </c>
      <c r="C22" s="27" t="s">
        <v>269</v>
      </c>
    </row>
    <row r="23" spans="1:3" ht="18" customHeight="1" x14ac:dyDescent="0.35">
      <c r="A23" s="25"/>
      <c r="B23" s="25" t="s">
        <v>25</v>
      </c>
      <c r="C23" s="27" t="s">
        <v>270</v>
      </c>
    </row>
    <row r="24" spans="1:3" ht="18" customHeight="1" x14ac:dyDescent="0.35">
      <c r="A24" s="25"/>
      <c r="B24" s="25" t="s">
        <v>25</v>
      </c>
      <c r="C24" s="27" t="s">
        <v>271</v>
      </c>
    </row>
    <row r="25" spans="1:3" ht="18" customHeight="1" x14ac:dyDescent="0.35">
      <c r="A25" s="25"/>
      <c r="B25" s="25" t="s">
        <v>25</v>
      </c>
      <c r="C25" s="27" t="s">
        <v>272</v>
      </c>
    </row>
    <row r="26" spans="1:3" ht="18" customHeight="1" x14ac:dyDescent="0.35">
      <c r="A26" s="25"/>
      <c r="B26" s="25" t="s">
        <v>25</v>
      </c>
      <c r="C26" s="27" t="s">
        <v>273</v>
      </c>
    </row>
    <row r="27" spans="1:3" ht="18" customHeight="1" x14ac:dyDescent="0.35">
      <c r="A27" s="25"/>
      <c r="B27" s="25" t="s">
        <v>25</v>
      </c>
      <c r="C27" s="27" t="s">
        <v>274</v>
      </c>
    </row>
    <row r="28" spans="1:3" ht="18" customHeight="1" x14ac:dyDescent="0.35">
      <c r="A28" s="25"/>
      <c r="B28" s="25" t="s">
        <v>25</v>
      </c>
      <c r="C28" s="27" t="s">
        <v>275</v>
      </c>
    </row>
    <row r="29" spans="1:3" ht="18" customHeight="1" x14ac:dyDescent="0.35">
      <c r="A29" s="25"/>
      <c r="B29" s="25" t="s">
        <v>25</v>
      </c>
      <c r="C29" s="27" t="s">
        <v>276</v>
      </c>
    </row>
    <row r="30" spans="1:3" ht="44" customHeight="1" x14ac:dyDescent="0.35">
      <c r="A30" s="25"/>
      <c r="B30" s="25" t="s">
        <v>25</v>
      </c>
      <c r="C30" s="28" t="s">
        <v>277</v>
      </c>
    </row>
    <row r="31" spans="1:3" ht="10" customHeight="1" x14ac:dyDescent="0.35"/>
    <row r="32" spans="1:3" ht="3" customHeight="1" x14ac:dyDescent="0.35">
      <c r="B32" s="23"/>
      <c r="C32" s="23"/>
    </row>
    <row r="33" spans="2:3" ht="12" customHeight="1" x14ac:dyDescent="0.35"/>
    <row r="34" spans="2:3" ht="24" customHeight="1" x14ac:dyDescent="0.35">
      <c r="B34" s="29" t="s">
        <v>278</v>
      </c>
      <c r="C34" s="30" t="s">
        <v>279</v>
      </c>
    </row>
    <row r="35" spans="2:3" ht="18.5" x14ac:dyDescent="0.35">
      <c r="B35" s="29" t="s">
        <v>280</v>
      </c>
      <c r="C35" s="31" t="s">
        <v>281</v>
      </c>
    </row>
    <row r="36" spans="2:3" ht="27" customHeight="1" x14ac:dyDescent="0.35">
      <c r="B36" s="32" t="s">
        <v>282</v>
      </c>
      <c r="C36" s="24" t="s">
        <v>283</v>
      </c>
    </row>
    <row r="37" spans="2:3" x14ac:dyDescent="0.35">
      <c r="B37" s="29" t="s">
        <v>284</v>
      </c>
      <c r="C37" s="33" t="s">
        <v>285</v>
      </c>
    </row>
    <row r="38" spans="2:3" x14ac:dyDescent="0.35">
      <c r="B38" s="29" t="s">
        <v>286</v>
      </c>
      <c r="C38" s="33" t="s">
        <v>287</v>
      </c>
    </row>
    <row r="39" spans="2:3" ht="10" customHeight="1" x14ac:dyDescent="0.35"/>
    <row r="40" spans="2:3" ht="43.5" x14ac:dyDescent="0.35">
      <c r="B40" s="29" t="s">
        <v>288</v>
      </c>
      <c r="C40" s="34" t="s">
        <v>289</v>
      </c>
    </row>
    <row r="42" spans="2:3" ht="203" x14ac:dyDescent="0.35">
      <c r="B42" s="29" t="s">
        <v>290</v>
      </c>
      <c r="C42" s="21" t="s">
        <v>291</v>
      </c>
    </row>
    <row r="43" spans="2:3" ht="10" customHeight="1" x14ac:dyDescent="0.35"/>
    <row r="44" spans="2:3" x14ac:dyDescent="0.35">
      <c r="B44" s="29" t="s">
        <v>292</v>
      </c>
      <c r="C44" s="35" t="s">
        <v>293</v>
      </c>
    </row>
    <row r="45" spans="2:3" ht="58" x14ac:dyDescent="0.35">
      <c r="C45" s="21" t="s">
        <v>294</v>
      </c>
    </row>
    <row r="47" spans="2:3" x14ac:dyDescent="0.35">
      <c r="C47" s="35" t="s">
        <v>295</v>
      </c>
    </row>
    <row r="48" spans="2:3" x14ac:dyDescent="0.35">
      <c r="C48" s="21" t="s">
        <v>296</v>
      </c>
    </row>
    <row r="49" spans="2:3" ht="10" customHeight="1" x14ac:dyDescent="0.35"/>
    <row r="50" spans="2:3" ht="3" customHeight="1" x14ac:dyDescent="0.35">
      <c r="B50" s="23"/>
      <c r="C50" s="23"/>
    </row>
    <row r="51" spans="2:3" ht="12" customHeight="1" x14ac:dyDescent="0.35"/>
    <row r="52" spans="2:3" ht="130.5" x14ac:dyDescent="0.35">
      <c r="B52" s="20" t="s">
        <v>297</v>
      </c>
      <c r="C52" s="21" t="s">
        <v>298</v>
      </c>
    </row>
    <row r="53" spans="2:3" ht="6" customHeight="1" x14ac:dyDescent="0.35"/>
    <row r="54" spans="2:3" ht="217.5" x14ac:dyDescent="0.35">
      <c r="C54" s="21" t="s">
        <v>299</v>
      </c>
    </row>
    <row r="55" spans="2:3" ht="6" customHeight="1" x14ac:dyDescent="0.35"/>
    <row r="56" spans="2:3" ht="43.5" x14ac:dyDescent="0.35">
      <c r="C56" s="21" t="s">
        <v>300</v>
      </c>
    </row>
    <row r="57" spans="2:3" ht="10" customHeight="1" x14ac:dyDescent="0.35"/>
    <row r="58" spans="2:3" ht="3" customHeight="1" x14ac:dyDescent="0.35">
      <c r="B58" s="23"/>
      <c r="C58" s="23"/>
    </row>
    <row r="59" spans="2:3" ht="12" customHeight="1" x14ac:dyDescent="0.35"/>
    <row r="60" spans="2:3" ht="145" x14ac:dyDescent="0.35">
      <c r="B60" s="20" t="s">
        <v>301</v>
      </c>
      <c r="C60" s="21" t="s">
        <v>302</v>
      </c>
    </row>
    <row r="61" spans="2:3" ht="6" customHeight="1" x14ac:dyDescent="0.35"/>
    <row r="62" spans="2:3" ht="203" x14ac:dyDescent="0.35">
      <c r="C62" s="21" t="s">
        <v>303</v>
      </c>
    </row>
    <row r="63" spans="2:3" ht="6" customHeight="1" x14ac:dyDescent="0.35"/>
    <row r="64" spans="2:3" ht="43.5" x14ac:dyDescent="0.35">
      <c r="C64" s="21" t="s">
        <v>304</v>
      </c>
    </row>
    <row r="65" spans="2:3" ht="10" customHeight="1" x14ac:dyDescent="0.35"/>
    <row r="66" spans="2:3" ht="3" customHeight="1" x14ac:dyDescent="0.35">
      <c r="B66" s="23"/>
      <c r="C66" s="23"/>
    </row>
    <row r="67" spans="2:3" ht="12" customHeight="1" x14ac:dyDescent="0.35"/>
    <row r="68" spans="2:3" ht="101.5" x14ac:dyDescent="0.35">
      <c r="B68" s="20" t="s">
        <v>305</v>
      </c>
      <c r="C68" s="21" t="s">
        <v>306</v>
      </c>
    </row>
    <row r="69" spans="2:3" ht="6" customHeight="1" x14ac:dyDescent="0.35"/>
    <row r="70" spans="2:3" ht="145" x14ac:dyDescent="0.35">
      <c r="C70" s="21" t="s">
        <v>307</v>
      </c>
    </row>
    <row r="71" spans="2:3" ht="6" customHeight="1" x14ac:dyDescent="0.35"/>
    <row r="72" spans="2:3" ht="43.5" x14ac:dyDescent="0.35">
      <c r="C72" s="21" t="s">
        <v>308</v>
      </c>
    </row>
    <row r="73" spans="2:3" ht="10" customHeight="1" x14ac:dyDescent="0.35"/>
    <row r="74" spans="2:3" ht="3" customHeight="1" x14ac:dyDescent="0.35">
      <c r="B74" s="23"/>
      <c r="C74" s="23"/>
    </row>
    <row r="75" spans="2:3" ht="12" customHeight="1" x14ac:dyDescent="0.35"/>
    <row r="76" spans="2:3" ht="26" customHeight="1" x14ac:dyDescent="0.35">
      <c r="B76" s="36" t="s">
        <v>309</v>
      </c>
    </row>
    <row r="77" spans="2:3" ht="8" customHeight="1" x14ac:dyDescent="0.35"/>
    <row r="78" spans="2:3" ht="20" customHeight="1" x14ac:dyDescent="0.35">
      <c r="B78" s="29" t="s">
        <v>310</v>
      </c>
      <c r="C78" s="37" t="s">
        <v>311</v>
      </c>
    </row>
    <row r="79" spans="2:3" ht="116" x14ac:dyDescent="0.35">
      <c r="C79" s="21" t="s">
        <v>312</v>
      </c>
    </row>
    <row r="80" spans="2:3" ht="10" customHeight="1" x14ac:dyDescent="0.35"/>
    <row r="83" spans="2:3" ht="32" customHeight="1" x14ac:dyDescent="0.35">
      <c r="B83" s="106" t="s">
        <v>250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313</v>
      </c>
      <c r="C2" s="108"/>
      <c r="D2" s="108"/>
      <c r="E2" s="108"/>
      <c r="F2" s="108"/>
      <c r="G2" s="108"/>
      <c r="H2" s="108"/>
      <c r="I2" s="108"/>
    </row>
    <row r="4" spans="2:15" ht="18.5" x14ac:dyDescent="0.45">
      <c r="B4" s="39" t="s">
        <v>314</v>
      </c>
    </row>
    <row r="5" spans="2:15" x14ac:dyDescent="0.35">
      <c r="B5" s="41" t="s">
        <v>25</v>
      </c>
      <c r="C5" s="41" t="s">
        <v>315</v>
      </c>
      <c r="D5" s="41" t="s">
        <v>316</v>
      </c>
      <c r="F5" s="109" t="s">
        <v>317</v>
      </c>
      <c r="G5" s="109"/>
      <c r="H5" s="109"/>
      <c r="I5" s="110" t="s">
        <v>318</v>
      </c>
      <c r="J5" s="110"/>
      <c r="K5" s="110"/>
      <c r="L5" s="110"/>
      <c r="M5" s="110"/>
      <c r="N5" s="110"/>
      <c r="O5" s="110"/>
    </row>
    <row r="6" spans="2:15" x14ac:dyDescent="0.35">
      <c r="B6" s="47" t="s">
        <v>319</v>
      </c>
      <c r="C6" s="48">
        <v>31</v>
      </c>
      <c r="D6" s="49" t="s">
        <v>25</v>
      </c>
      <c r="F6" s="109" t="s">
        <v>320</v>
      </c>
      <c r="G6" s="109"/>
      <c r="H6" s="109"/>
      <c r="I6" s="111" t="s">
        <v>321</v>
      </c>
      <c r="J6" s="111"/>
      <c r="K6" s="111"/>
      <c r="L6" s="111"/>
      <c r="M6" s="111"/>
      <c r="N6" s="111"/>
      <c r="O6" s="111"/>
    </row>
    <row r="7" spans="2:15" x14ac:dyDescent="0.35">
      <c r="B7" s="50" t="s">
        <v>322</v>
      </c>
      <c r="C7" s="51">
        <f>C6-C8-C9</f>
        <v>31</v>
      </c>
      <c r="D7" s="52">
        <f>IF(C6&gt;0,C7/C6,0)</f>
        <v>1</v>
      </c>
      <c r="F7" s="109" t="s">
        <v>323</v>
      </c>
      <c r="G7" s="109"/>
      <c r="H7" s="109"/>
      <c r="I7" s="111" t="s">
        <v>321</v>
      </c>
      <c r="J7" s="111"/>
      <c r="K7" s="111"/>
      <c r="L7" s="111"/>
      <c r="M7" s="111"/>
      <c r="N7" s="111"/>
      <c r="O7" s="111"/>
    </row>
    <row r="8" spans="2:15" x14ac:dyDescent="0.35">
      <c r="B8" s="43" t="s">
        <v>324</v>
      </c>
      <c r="C8" s="44">
        <f>COUNTIF('Recommendations'!I:I,"Risk Accepted")</f>
        <v>0</v>
      </c>
      <c r="D8" s="45">
        <f>IF(C6&gt;0,C8/C6,0)</f>
        <v>0</v>
      </c>
      <c r="F8" s="109" t="s">
        <v>325</v>
      </c>
      <c r="G8" s="109"/>
      <c r="H8" s="109"/>
      <c r="I8" s="111" t="s">
        <v>321</v>
      </c>
      <c r="J8" s="111"/>
      <c r="K8" s="111"/>
      <c r="L8" s="111"/>
      <c r="M8" s="111"/>
      <c r="N8" s="111"/>
      <c r="O8" s="111"/>
    </row>
    <row r="9" spans="2:15" x14ac:dyDescent="0.35">
      <c r="B9" s="43" t="s">
        <v>326</v>
      </c>
      <c r="C9" s="44">
        <f>COUNTIF('Recommendations'!I:I,"N/A")</f>
        <v>0</v>
      </c>
      <c r="D9" s="45">
        <f>IF(C6&gt;0,C9/C6,0)</f>
        <v>0</v>
      </c>
      <c r="F9" s="109" t="s">
        <v>327</v>
      </c>
      <c r="G9" s="109"/>
      <c r="H9" s="109"/>
      <c r="I9" s="111" t="s">
        <v>321</v>
      </c>
      <c r="J9" s="111"/>
      <c r="K9" s="111"/>
      <c r="L9" s="111"/>
      <c r="M9" s="111"/>
      <c r="N9" s="111"/>
      <c r="O9" s="111"/>
    </row>
    <row r="12" spans="2:15" ht="18.5" x14ac:dyDescent="0.45">
      <c r="B12" s="39" t="s">
        <v>328</v>
      </c>
    </row>
    <row r="14" spans="2:15" x14ac:dyDescent="0.35">
      <c r="B14" s="53" t="s">
        <v>329</v>
      </c>
    </row>
    <row r="15" spans="2:15" x14ac:dyDescent="0.35">
      <c r="B15" s="41" t="s">
        <v>25</v>
      </c>
      <c r="C15" s="41" t="s">
        <v>330</v>
      </c>
      <c r="D15" s="41" t="s">
        <v>331</v>
      </c>
      <c r="E15" s="41" t="s">
        <v>332</v>
      </c>
      <c r="F15" s="41" t="s">
        <v>333</v>
      </c>
    </row>
    <row r="16" spans="2:15" x14ac:dyDescent="0.35">
      <c r="B16" s="43" t="s">
        <v>334</v>
      </c>
      <c r="C16" s="44">
        <f>COUNTIF('Recommendations'!P:P,"Resolved")</f>
        <v>0</v>
      </c>
      <c r="D16" s="44">
        <f>COUNTIF('Recommendations'!P:P,"Testing")</f>
        <v>0</v>
      </c>
      <c r="E16" s="44">
        <f>COUNTIF('Recommendations'!P:P,"Outstanding")</f>
        <v>31</v>
      </c>
      <c r="F16" s="44">
        <f>SUM(C16:E16)</f>
        <v>31</v>
      </c>
    </row>
    <row r="18" spans="2:6" x14ac:dyDescent="0.35">
      <c r="B18" s="53" t="s">
        <v>335</v>
      </c>
    </row>
    <row r="19" spans="2:6" x14ac:dyDescent="0.35">
      <c r="B19" s="54" t="s">
        <v>25</v>
      </c>
      <c r="C19" s="54" t="s">
        <v>330</v>
      </c>
      <c r="D19" s="54" t="s">
        <v>331</v>
      </c>
      <c r="E19" s="54" t="s">
        <v>332</v>
      </c>
      <c r="F19" s="54" t="s">
        <v>25</v>
      </c>
    </row>
    <row r="20" spans="2:6" x14ac:dyDescent="0.35">
      <c r="B20" s="43" t="s">
        <v>334</v>
      </c>
      <c r="C20" s="45">
        <f>IF(F16&gt;0, C16/F16, 0)</f>
        <v>0</v>
      </c>
      <c r="D20" s="45">
        <f>IF(F16&gt;0, D16/F16, 0)</f>
        <v>0</v>
      </c>
      <c r="E20" s="45">
        <f>IF(F16&gt;0, E16/F16, 0)</f>
        <v>1</v>
      </c>
      <c r="F20" s="46" t="s">
        <v>25</v>
      </c>
    </row>
    <row r="25" spans="2:6" ht="18.5" x14ac:dyDescent="0.45">
      <c r="B25" s="39" t="s">
        <v>336</v>
      </c>
    </row>
    <row r="27" spans="2:6" x14ac:dyDescent="0.35">
      <c r="B27" s="53" t="s">
        <v>329</v>
      </c>
    </row>
    <row r="28" spans="2:6" x14ac:dyDescent="0.35">
      <c r="B28" s="41" t="s">
        <v>4</v>
      </c>
      <c r="C28" s="41" t="s">
        <v>330</v>
      </c>
      <c r="D28" s="41" t="s">
        <v>331</v>
      </c>
      <c r="E28" s="41" t="s">
        <v>332</v>
      </c>
      <c r="F28" s="41" t="s">
        <v>333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11</v>
      </c>
      <c r="F29" s="44">
        <f>SUM(C29:E29)</f>
        <v>11</v>
      </c>
    </row>
    <row r="30" spans="2:6" x14ac:dyDescent="0.35">
      <c r="B30" s="43" t="s">
        <v>74</v>
      </c>
      <c r="C30" s="44">
        <f>COUNTIFS('Recommendations'!E:E,"Level 2",'Recommendations'!P:P,"=Resolved")</f>
        <v>0</v>
      </c>
      <c r="D30" s="44">
        <f>COUNTIFS('Recommendations'!E:E,"=Level 2",'Recommendations'!P:P,"=Testing")</f>
        <v>0</v>
      </c>
      <c r="E30" s="44">
        <f>COUNTIFS('Recommendations'!E:E,"=Level 2",'Recommendations'!P:P,"=Outstanding")</f>
        <v>20</v>
      </c>
      <c r="F30" s="44">
        <f>SUM(C30:E30)</f>
        <v>20</v>
      </c>
    </row>
    <row r="32" spans="2:6" x14ac:dyDescent="0.35">
      <c r="B32" s="53" t="s">
        <v>335</v>
      </c>
    </row>
    <row r="33" spans="2:6" x14ac:dyDescent="0.35">
      <c r="B33" s="54" t="s">
        <v>4</v>
      </c>
      <c r="C33" s="54" t="s">
        <v>330</v>
      </c>
      <c r="D33" s="54" t="s">
        <v>331</v>
      </c>
      <c r="E33" s="54" t="s">
        <v>332</v>
      </c>
      <c r="F33" s="54" t="s">
        <v>25</v>
      </c>
    </row>
    <row r="34" spans="2:6" x14ac:dyDescent="0.35">
      <c r="B34" s="43" t="s">
        <v>21</v>
      </c>
      <c r="C34" s="45">
        <f>IF(F29&gt;0, C29/F29, 0)</f>
        <v>0</v>
      </c>
      <c r="D34" s="45">
        <f>IF(F29&gt;0, D29/F29, 0)</f>
        <v>0</v>
      </c>
      <c r="E34" s="45">
        <f>IF(F29&gt;0, E29/F29, 0)</f>
        <v>1</v>
      </c>
      <c r="F34" s="46" t="s">
        <v>25</v>
      </c>
    </row>
    <row r="35" spans="2:6" x14ac:dyDescent="0.35">
      <c r="B35" s="43" t="s">
        <v>74</v>
      </c>
      <c r="C35" s="45">
        <f>IF(F30&gt;0, C30/F30, 0)</f>
        <v>0</v>
      </c>
      <c r="D35" s="45">
        <f>IF(F30&gt;0, D30/F30, 0)</f>
        <v>0</v>
      </c>
      <c r="E35" s="45">
        <f>IF(F30&gt;0, E30/F30, 0)</f>
        <v>1</v>
      </c>
      <c r="F35" s="46" t="s">
        <v>25</v>
      </c>
    </row>
    <row r="40" spans="2:6" ht="18.5" x14ac:dyDescent="0.45">
      <c r="B40" s="39" t="s">
        <v>337</v>
      </c>
    </row>
    <row r="42" spans="2:6" x14ac:dyDescent="0.35">
      <c r="B42" s="53" t="s">
        <v>329</v>
      </c>
    </row>
    <row r="43" spans="2:6" x14ac:dyDescent="0.35">
      <c r="B43" s="41" t="s">
        <v>7</v>
      </c>
      <c r="C43" s="41" t="s">
        <v>330</v>
      </c>
      <c r="D43" s="41" t="s">
        <v>331</v>
      </c>
      <c r="E43" s="41" t="s">
        <v>332</v>
      </c>
      <c r="F43" s="41" t="s">
        <v>333</v>
      </c>
    </row>
    <row r="44" spans="2:6" x14ac:dyDescent="0.35">
      <c r="B44" s="43" t="s">
        <v>338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339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340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341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342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31</v>
      </c>
      <c r="F49" s="44">
        <f t="shared" si="0"/>
        <v>31</v>
      </c>
    </row>
    <row r="51" spans="2:6" x14ac:dyDescent="0.35">
      <c r="B51" s="53" t="s">
        <v>335</v>
      </c>
    </row>
    <row r="52" spans="2:6" x14ac:dyDescent="0.35">
      <c r="B52" s="54" t="s">
        <v>7</v>
      </c>
      <c r="C52" s="54" t="s">
        <v>330</v>
      </c>
      <c r="D52" s="54" t="s">
        <v>331</v>
      </c>
      <c r="E52" s="54" t="s">
        <v>332</v>
      </c>
      <c r="F52" s="54" t="s">
        <v>25</v>
      </c>
    </row>
    <row r="53" spans="2:6" x14ac:dyDescent="0.35">
      <c r="B53" s="43" t="s">
        <v>338</v>
      </c>
      <c r="C53" s="45">
        <f t="shared" ref="C53:C58" si="1">IF(F44&gt;0, C44/F44, 0)</f>
        <v>0</v>
      </c>
      <c r="D53" s="45">
        <f t="shared" ref="D53:D58" si="2">IF(F44&gt;0, D44/F44, 0)</f>
        <v>0</v>
      </c>
      <c r="E53" s="45">
        <f t="shared" ref="E53:E58" si="3">IF(F44&gt;0, E44/F44, 0)</f>
        <v>0</v>
      </c>
      <c r="F53" s="46" t="s">
        <v>25</v>
      </c>
    </row>
    <row r="54" spans="2:6" x14ac:dyDescent="0.35">
      <c r="B54" s="43" t="s">
        <v>339</v>
      </c>
      <c r="C54" s="45">
        <f t="shared" si="1"/>
        <v>0</v>
      </c>
      <c r="D54" s="45">
        <f t="shared" si="2"/>
        <v>0</v>
      </c>
      <c r="E54" s="45">
        <f t="shared" si="3"/>
        <v>0</v>
      </c>
      <c r="F54" s="46" t="s">
        <v>25</v>
      </c>
    </row>
    <row r="55" spans="2:6" x14ac:dyDescent="0.35">
      <c r="B55" s="43" t="s">
        <v>340</v>
      </c>
      <c r="C55" s="45">
        <f t="shared" si="1"/>
        <v>0</v>
      </c>
      <c r="D55" s="45">
        <f t="shared" si="2"/>
        <v>0</v>
      </c>
      <c r="E55" s="45">
        <f t="shared" si="3"/>
        <v>0</v>
      </c>
      <c r="F55" s="46" t="s">
        <v>25</v>
      </c>
    </row>
    <row r="56" spans="2:6" x14ac:dyDescent="0.35">
      <c r="B56" s="43" t="s">
        <v>341</v>
      </c>
      <c r="C56" s="45">
        <f t="shared" si="1"/>
        <v>0</v>
      </c>
      <c r="D56" s="45">
        <f t="shared" si="2"/>
        <v>0</v>
      </c>
      <c r="E56" s="45">
        <f t="shared" si="3"/>
        <v>0</v>
      </c>
      <c r="F56" s="46" t="s">
        <v>25</v>
      </c>
    </row>
    <row r="57" spans="2:6" x14ac:dyDescent="0.35">
      <c r="B57" s="43" t="s">
        <v>342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343</v>
      </c>
    </row>
    <row r="65" spans="2:6" x14ac:dyDescent="0.35">
      <c r="B65" s="53" t="s">
        <v>329</v>
      </c>
    </row>
    <row r="66" spans="2:6" x14ac:dyDescent="0.35">
      <c r="B66" s="41" t="s">
        <v>3</v>
      </c>
      <c r="C66" s="41" t="s">
        <v>330</v>
      </c>
      <c r="D66" s="41" t="s">
        <v>331</v>
      </c>
      <c r="E66" s="41" t="s">
        <v>332</v>
      </c>
      <c r="F66" s="41" t="s">
        <v>333</v>
      </c>
    </row>
    <row r="67" spans="2:6" x14ac:dyDescent="0.35">
      <c r="B67" s="43" t="s">
        <v>45</v>
      </c>
      <c r="C67" s="44">
        <f>COUNTIFS('Recommendations'!D:D,"Automated",'Recommendations'!P:P,"=Resolved")</f>
        <v>0</v>
      </c>
      <c r="D67" s="44">
        <f>COUNTIFS('Recommendations'!D:D,"=Automated",'Recommendations'!P:P,"=Testing")</f>
        <v>0</v>
      </c>
      <c r="E67" s="44">
        <f>COUNTIFS('Recommendations'!D:D,"=Automated",'Recommendations'!P:P,"=Outstanding")</f>
        <v>17</v>
      </c>
      <c r="F67" s="44">
        <f>SUM(C67:E67)</f>
        <v>17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14</v>
      </c>
      <c r="F68" s="44">
        <f>SUM(C68:E68)</f>
        <v>14</v>
      </c>
    </row>
    <row r="70" spans="2:6" x14ac:dyDescent="0.35">
      <c r="B70" s="53" t="s">
        <v>335</v>
      </c>
    </row>
    <row r="71" spans="2:6" x14ac:dyDescent="0.35">
      <c r="B71" s="54" t="s">
        <v>3</v>
      </c>
      <c r="C71" s="54" t="s">
        <v>330</v>
      </c>
      <c r="D71" s="54" t="s">
        <v>331</v>
      </c>
      <c r="E71" s="54" t="s">
        <v>332</v>
      </c>
      <c r="F71" s="54" t="s">
        <v>25</v>
      </c>
    </row>
    <row r="72" spans="2:6" x14ac:dyDescent="0.35">
      <c r="B72" s="43" t="s">
        <v>45</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344</v>
      </c>
    </row>
    <row r="80" spans="2:6" x14ac:dyDescent="0.35">
      <c r="B80" s="53" t="s">
        <v>329</v>
      </c>
    </row>
    <row r="81" spans="2:6" x14ac:dyDescent="0.35">
      <c r="B81" s="41" t="s">
        <v>5</v>
      </c>
      <c r="C81" s="41" t="s">
        <v>330</v>
      </c>
      <c r="D81" s="41" t="s">
        <v>331</v>
      </c>
      <c r="E81" s="41" t="s">
        <v>332</v>
      </c>
      <c r="F81" s="41" t="s">
        <v>333</v>
      </c>
    </row>
    <row r="82" spans="2:6" x14ac:dyDescent="0.35">
      <c r="B82" s="43" t="s">
        <v>345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346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347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348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31</v>
      </c>
      <c r="F86" s="44">
        <f>SUM(C86:E86)</f>
        <v>31</v>
      </c>
    </row>
    <row r="88" spans="2:6" x14ac:dyDescent="0.35">
      <c r="B88" s="53" t="s">
        <v>335</v>
      </c>
    </row>
    <row r="89" spans="2:6" x14ac:dyDescent="0.35">
      <c r="B89" s="54" t="s">
        <v>5</v>
      </c>
      <c r="C89" s="54" t="s">
        <v>330</v>
      </c>
      <c r="D89" s="54" t="s">
        <v>331</v>
      </c>
      <c r="E89" s="54" t="s">
        <v>332</v>
      </c>
      <c r="F89" s="54" t="s">
        <v>25</v>
      </c>
    </row>
    <row r="90" spans="2:6" x14ac:dyDescent="0.35">
      <c r="B90" s="43" t="s">
        <v>345</v>
      </c>
      <c r="C90" s="45">
        <f>IF(F82&gt;0, C82/F82, 0)</f>
        <v>0</v>
      </c>
      <c r="D90" s="45">
        <f>IF(F82&gt;0, D82/F82, 0)</f>
        <v>0</v>
      </c>
      <c r="E90" s="45">
        <f>IF(F82&gt;0, E82/F82, 0)</f>
        <v>0</v>
      </c>
      <c r="F90" s="46" t="s">
        <v>25</v>
      </c>
    </row>
    <row r="91" spans="2:6" x14ac:dyDescent="0.35">
      <c r="B91" s="43" t="s">
        <v>346</v>
      </c>
      <c r="C91" s="45">
        <f>IF(F83&gt;0, C83/F83, 0)</f>
        <v>0</v>
      </c>
      <c r="D91" s="45">
        <f>IF(F83&gt;0, D83/F83, 0)</f>
        <v>0</v>
      </c>
      <c r="E91" s="45">
        <f>IF(F83&gt;0, E83/F83, 0)</f>
        <v>0</v>
      </c>
      <c r="F91" s="46" t="s">
        <v>25</v>
      </c>
    </row>
    <row r="92" spans="2:6" x14ac:dyDescent="0.35">
      <c r="B92" s="43" t="s">
        <v>347</v>
      </c>
      <c r="C92" s="45">
        <f>IF(F84&gt;0, C84/F84, 0)</f>
        <v>0</v>
      </c>
      <c r="D92" s="45">
        <f>IF(F84&gt;0, D84/F84, 0)</f>
        <v>0</v>
      </c>
      <c r="E92" s="45">
        <f>IF(F84&gt;0, E84/F84, 0)</f>
        <v>0</v>
      </c>
      <c r="F92" s="46" t="s">
        <v>25</v>
      </c>
    </row>
    <row r="93" spans="2:6" x14ac:dyDescent="0.35">
      <c r="B93" s="43" t="s">
        <v>348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349</v>
      </c>
    </row>
    <row r="101" spans="2:6" x14ac:dyDescent="0.35">
      <c r="B101" s="53" t="s">
        <v>329</v>
      </c>
    </row>
    <row r="102" spans="2:6" x14ac:dyDescent="0.35">
      <c r="B102" s="41" t="s">
        <v>350</v>
      </c>
      <c r="C102" s="41" t="s">
        <v>330</v>
      </c>
      <c r="D102" s="41" t="s">
        <v>331</v>
      </c>
      <c r="E102" s="41" t="s">
        <v>332</v>
      </c>
      <c r="F102" s="41" t="s">
        <v>333</v>
      </c>
    </row>
    <row r="103" spans="2:6" x14ac:dyDescent="0.35">
      <c r="B103" s="43" t="s">
        <v>351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352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353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31</v>
      </c>
      <c r="F106" s="44">
        <f>SUM(C106:E106)</f>
        <v>31</v>
      </c>
    </row>
    <row r="108" spans="2:6" x14ac:dyDescent="0.35">
      <c r="B108" s="53" t="s">
        <v>335</v>
      </c>
    </row>
    <row r="109" spans="2:6" x14ac:dyDescent="0.35">
      <c r="B109" s="54" t="s">
        <v>350</v>
      </c>
      <c r="C109" s="54" t="s">
        <v>330</v>
      </c>
      <c r="D109" s="54" t="s">
        <v>331</v>
      </c>
      <c r="E109" s="54" t="s">
        <v>332</v>
      </c>
      <c r="F109" s="54" t="s">
        <v>25</v>
      </c>
    </row>
    <row r="110" spans="2:6" x14ac:dyDescent="0.35">
      <c r="B110" s="43" t="s">
        <v>351</v>
      </c>
      <c r="C110" s="45">
        <f>IF(F103&gt;0, C103/F103, 0)</f>
        <v>0</v>
      </c>
      <c r="D110" s="45">
        <f>IF(F103&gt;0, D103/F103, 0)</f>
        <v>0</v>
      </c>
      <c r="E110" s="45">
        <f>IF(F103&gt;0, E103/F103, 0)</f>
        <v>0</v>
      </c>
      <c r="F110" s="46" t="s">
        <v>25</v>
      </c>
    </row>
    <row r="111" spans="2:6" x14ac:dyDescent="0.35">
      <c r="B111" s="43" t="s">
        <v>352</v>
      </c>
      <c r="C111" s="45">
        <f>IF(F104&gt;0, C104/F104, 0)</f>
        <v>0</v>
      </c>
      <c r="D111" s="45">
        <f>IF(F104&gt;0, D104/F104, 0)</f>
        <v>0</v>
      </c>
      <c r="E111" s="45">
        <f>IF(F104&gt;0, E104/F104, 0)</f>
        <v>0</v>
      </c>
      <c r="F111" s="46" t="s">
        <v>25</v>
      </c>
    </row>
    <row r="112" spans="2:6" x14ac:dyDescent="0.35">
      <c r="B112" s="43" t="s">
        <v>353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354</v>
      </c>
      <c r="J118" s="39" t="s">
        <v>355</v>
      </c>
    </row>
    <row r="119" spans="2:15" x14ac:dyDescent="0.35">
      <c r="B119" s="41" t="s">
        <v>7</v>
      </c>
      <c r="C119" s="112" t="s">
        <v>356</v>
      </c>
      <c r="D119" s="112"/>
      <c r="E119" s="41" t="s">
        <v>322</v>
      </c>
      <c r="F119" s="41" t="s">
        <v>330</v>
      </c>
      <c r="G119" s="112" t="s">
        <v>357</v>
      </c>
      <c r="H119" s="112"/>
      <c r="J119" s="41" t="s">
        <v>7</v>
      </c>
      <c r="K119" s="41" t="s">
        <v>345</v>
      </c>
      <c r="L119" s="41" t="s">
        <v>346</v>
      </c>
      <c r="M119" s="41" t="s">
        <v>347</v>
      </c>
      <c r="N119" s="41" t="s">
        <v>348</v>
      </c>
      <c r="O119" s="41" t="s">
        <v>22</v>
      </c>
    </row>
    <row r="120" spans="2:15" x14ac:dyDescent="0.35">
      <c r="B120" s="47" t="s">
        <v>338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338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339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339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340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340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341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341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342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342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31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31</v>
      </c>
    </row>
    <row r="132" spans="2:24" ht="21" x14ac:dyDescent="0.5">
      <c r="B132" s="39" t="s">
        <v>358</v>
      </c>
      <c r="P132" s="56" t="s">
        <v>359</v>
      </c>
    </row>
    <row r="134" spans="2:24" ht="60" customHeight="1" x14ac:dyDescent="0.35">
      <c r="B134" s="115" t="s">
        <v>360</v>
      </c>
      <c r="C134" s="108"/>
      <c r="D134" s="108"/>
      <c r="E134" s="108"/>
      <c r="F134" s="108"/>
      <c r="P134" s="115" t="s">
        <v>361</v>
      </c>
      <c r="Q134" s="108"/>
      <c r="R134" s="108"/>
      <c r="S134" s="108"/>
      <c r="T134" s="108"/>
      <c r="U134" s="108"/>
      <c r="V134" s="108"/>
      <c r="W134" s="108"/>
    </row>
    <row r="136" spans="2:24" ht="30" customHeight="1" x14ac:dyDescent="0.35">
      <c r="P136" s="57" t="s">
        <v>362</v>
      </c>
      <c r="Q136" s="58">
        <f>C16</f>
        <v>0</v>
      </c>
      <c r="R136" s="59"/>
      <c r="S136" s="58">
        <f>C82</f>
        <v>0</v>
      </c>
      <c r="T136" s="59"/>
      <c r="U136" s="58">
        <f>C83</f>
        <v>0</v>
      </c>
      <c r="V136" s="59"/>
      <c r="W136" s="58">
        <f>C84</f>
        <v>0</v>
      </c>
      <c r="X136" s="59"/>
    </row>
    <row r="137" spans="2:24" ht="35" customHeight="1" x14ac:dyDescent="0.35">
      <c r="P137" s="60" t="s">
        <v>363</v>
      </c>
      <c r="Q137" s="60" t="s">
        <v>364</v>
      </c>
      <c r="R137" s="60" t="s">
        <v>365</v>
      </c>
      <c r="S137" s="60" t="s">
        <v>366</v>
      </c>
      <c r="T137" s="60" t="s">
        <v>367</v>
      </c>
      <c r="U137" s="60" t="s">
        <v>368</v>
      </c>
      <c r="V137" s="60" t="s">
        <v>369</v>
      </c>
      <c r="W137" s="60" t="s">
        <v>370</v>
      </c>
      <c r="X137" s="60" t="s">
        <v>371</v>
      </c>
    </row>
    <row r="138" spans="2:24" x14ac:dyDescent="0.35">
      <c r="O138" s="61" t="s">
        <v>372</v>
      </c>
      <c r="P138" s="62" t="s">
        <v>373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374</v>
      </c>
      <c r="P173" s="56" t="s">
        <v>375</v>
      </c>
    </row>
    <row r="175" spans="2:24" ht="45" customHeight="1" x14ac:dyDescent="0.35">
      <c r="B175" s="115" t="s">
        <v>376</v>
      </c>
      <c r="C175" s="108"/>
      <c r="D175" s="108"/>
      <c r="E175" s="108"/>
      <c r="F175" s="108"/>
      <c r="P175" s="115" t="s">
        <v>377</v>
      </c>
      <c r="Q175" s="108"/>
      <c r="R175" s="108"/>
      <c r="S175" s="108"/>
      <c r="T175" s="108"/>
      <c r="U175" s="108"/>
    </row>
    <row r="176" spans="2:24" ht="35" customHeight="1" x14ac:dyDescent="0.35">
      <c r="P176" s="112" t="s">
        <v>378</v>
      </c>
      <c r="Q176" s="112"/>
      <c r="R176" s="112" t="s">
        <v>379</v>
      </c>
      <c r="S176" s="112"/>
      <c r="T176" s="112"/>
    </row>
    <row r="177" spans="16:22" ht="30" customHeight="1" x14ac:dyDescent="0.35">
      <c r="P177" s="116">
        <v>0</v>
      </c>
      <c r="Q177" s="117"/>
      <c r="R177" s="118" t="s">
        <v>380</v>
      </c>
      <c r="S177" s="119"/>
      <c r="T177" s="119"/>
    </row>
    <row r="180" spans="16:22" ht="25" customHeight="1" x14ac:dyDescent="0.35">
      <c r="P180" s="65" t="s">
        <v>363</v>
      </c>
      <c r="Q180" s="65" t="s">
        <v>381</v>
      </c>
      <c r="R180" s="65" t="s">
        <v>382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250</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32"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c r="N4" s="5" t="s">
        <v>42</v>
      </c>
      <c r="O4" s="5"/>
      <c r="P4" s="4" t="str">
        <f t="shared" si="0"/>
        <v>Outstanding</v>
      </c>
      <c r="Q4" s="13" t="s">
        <v>25</v>
      </c>
    </row>
    <row r="5" spans="1:17" ht="60" customHeight="1" x14ac:dyDescent="0.35">
      <c r="A5" s="11" t="s">
        <v>17</v>
      </c>
      <c r="B5" s="2" t="s">
        <v>43</v>
      </c>
      <c r="C5" s="1" t="s">
        <v>44</v>
      </c>
      <c r="D5" s="3" t="s">
        <v>45</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17</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17</v>
      </c>
      <c r="B7" s="2" t="s">
        <v>58</v>
      </c>
      <c r="C7" s="1" t="s">
        <v>59</v>
      </c>
      <c r="D7" s="3" t="s">
        <v>45</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17</v>
      </c>
      <c r="B8" s="2" t="s">
        <v>65</v>
      </c>
      <c r="C8" s="1" t="s">
        <v>66</v>
      </c>
      <c r="D8" s="3" t="s">
        <v>20</v>
      </c>
      <c r="E8" s="3" t="s">
        <v>21</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17</v>
      </c>
      <c r="B9" s="2" t="s">
        <v>72</v>
      </c>
      <c r="C9" s="1" t="s">
        <v>73</v>
      </c>
      <c r="D9" s="3" t="s">
        <v>45</v>
      </c>
      <c r="E9" s="3" t="s">
        <v>74</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45</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45</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94</v>
      </c>
      <c r="B12" s="2" t="s">
        <v>95</v>
      </c>
      <c r="C12" s="1" t="s">
        <v>96</v>
      </c>
      <c r="D12" s="3" t="s">
        <v>45</v>
      </c>
      <c r="E12" s="3" t="s">
        <v>74</v>
      </c>
      <c r="F12" s="4" t="s">
        <v>22</v>
      </c>
      <c r="G12" s="4" t="s">
        <v>23</v>
      </c>
      <c r="H12" s="4" t="s">
        <v>24</v>
      </c>
      <c r="I12" s="4" t="s">
        <v>25</v>
      </c>
      <c r="J12" s="5" t="s">
        <v>25</v>
      </c>
      <c r="K12" s="5" t="s">
        <v>97</v>
      </c>
      <c r="L12" s="5" t="s">
        <v>98</v>
      </c>
      <c r="M12" s="5" t="s">
        <v>99</v>
      </c>
      <c r="N12" s="5" t="s">
        <v>100</v>
      </c>
      <c r="O12" s="5" t="s">
        <v>101</v>
      </c>
      <c r="P12" s="4" t="str">
        <f t="shared" si="0"/>
        <v>Outstanding</v>
      </c>
      <c r="Q12" s="13" t="s">
        <v>25</v>
      </c>
    </row>
    <row r="13" spans="1:17" ht="60" customHeight="1" x14ac:dyDescent="0.35">
      <c r="A13" s="11" t="s">
        <v>102</v>
      </c>
      <c r="B13" s="2" t="s">
        <v>103</v>
      </c>
      <c r="C13" s="1" t="s">
        <v>104</v>
      </c>
      <c r="D13" s="3" t="s">
        <v>20</v>
      </c>
      <c r="E13" s="3" t="s">
        <v>74</v>
      </c>
      <c r="F13" s="4" t="s">
        <v>22</v>
      </c>
      <c r="G13" s="4" t="s">
        <v>23</v>
      </c>
      <c r="H13" s="4" t="s">
        <v>24</v>
      </c>
      <c r="I13" s="4" t="s">
        <v>25</v>
      </c>
      <c r="J13" s="5" t="s">
        <v>25</v>
      </c>
      <c r="K13" s="5" t="s">
        <v>105</v>
      </c>
      <c r="L13" s="5" t="s">
        <v>106</v>
      </c>
      <c r="M13" s="5" t="s">
        <v>107</v>
      </c>
      <c r="N13" s="5" t="s">
        <v>108</v>
      </c>
      <c r="O13" s="5" t="s">
        <v>109</v>
      </c>
      <c r="P13" s="4" t="str">
        <f t="shared" si="0"/>
        <v>Outstanding</v>
      </c>
      <c r="Q13" s="13" t="s">
        <v>25</v>
      </c>
    </row>
    <row r="14" spans="1:17" ht="60" customHeight="1" x14ac:dyDescent="0.35">
      <c r="A14" s="11" t="s">
        <v>110</v>
      </c>
      <c r="B14" s="2" t="s">
        <v>111</v>
      </c>
      <c r="C14" s="1" t="s">
        <v>112</v>
      </c>
      <c r="D14" s="3" t="s">
        <v>20</v>
      </c>
      <c r="E14" s="3" t="s">
        <v>74</v>
      </c>
      <c r="F14" s="4" t="s">
        <v>22</v>
      </c>
      <c r="G14" s="4" t="s">
        <v>23</v>
      </c>
      <c r="H14" s="4" t="s">
        <v>24</v>
      </c>
      <c r="I14" s="4" t="s">
        <v>25</v>
      </c>
      <c r="J14" s="5" t="s">
        <v>25</v>
      </c>
      <c r="K14" s="5" t="s">
        <v>113</v>
      </c>
      <c r="L14" s="5" t="s">
        <v>114</v>
      </c>
      <c r="M14" s="5" t="s">
        <v>115</v>
      </c>
      <c r="N14" s="5" t="s">
        <v>116</v>
      </c>
      <c r="O14" s="5" t="s">
        <v>117</v>
      </c>
      <c r="P14" s="4" t="str">
        <f t="shared" si="0"/>
        <v>Outstanding</v>
      </c>
      <c r="Q14" s="13" t="s">
        <v>25</v>
      </c>
    </row>
    <row r="15" spans="1:17" ht="60" customHeight="1" x14ac:dyDescent="0.35">
      <c r="A15" s="11" t="s">
        <v>118</v>
      </c>
      <c r="B15" s="2" t="s">
        <v>119</v>
      </c>
      <c r="C15" s="1" t="s">
        <v>120</v>
      </c>
      <c r="D15" s="3" t="s">
        <v>20</v>
      </c>
      <c r="E15" s="3" t="s">
        <v>21</v>
      </c>
      <c r="F15" s="4" t="s">
        <v>22</v>
      </c>
      <c r="G15" s="4" t="s">
        <v>23</v>
      </c>
      <c r="H15" s="4" t="s">
        <v>24</v>
      </c>
      <c r="I15" s="4" t="s">
        <v>25</v>
      </c>
      <c r="J15" s="5" t="s">
        <v>25</v>
      </c>
      <c r="K15" s="5" t="s">
        <v>121</v>
      </c>
      <c r="L15" s="5" t="s">
        <v>122</v>
      </c>
      <c r="M15" s="5" t="s">
        <v>123</v>
      </c>
      <c r="N15" s="5" t="s">
        <v>124</v>
      </c>
      <c r="O15" s="5" t="s">
        <v>125</v>
      </c>
      <c r="P15" s="4" t="str">
        <f t="shared" si="0"/>
        <v>Outstanding</v>
      </c>
      <c r="Q15" s="13" t="s">
        <v>25</v>
      </c>
    </row>
    <row r="16" spans="1:17" ht="60" customHeight="1" x14ac:dyDescent="0.35">
      <c r="A16" s="11" t="s">
        <v>118</v>
      </c>
      <c r="B16" s="2" t="s">
        <v>126</v>
      </c>
      <c r="C16" s="1" t="s">
        <v>127</v>
      </c>
      <c r="D16" s="3" t="s">
        <v>45</v>
      </c>
      <c r="E16" s="3" t="s">
        <v>74</v>
      </c>
      <c r="F16" s="4" t="s">
        <v>22</v>
      </c>
      <c r="G16" s="4" t="s">
        <v>23</v>
      </c>
      <c r="H16" s="4" t="s">
        <v>24</v>
      </c>
      <c r="I16" s="4" t="s">
        <v>25</v>
      </c>
      <c r="J16" s="5" t="s">
        <v>25</v>
      </c>
      <c r="K16" s="5" t="s">
        <v>128</v>
      </c>
      <c r="L16" s="5" t="s">
        <v>129</v>
      </c>
      <c r="M16" s="5" t="s">
        <v>130</v>
      </c>
      <c r="N16" s="5" t="s">
        <v>131</v>
      </c>
      <c r="O16" s="5" t="s">
        <v>132</v>
      </c>
      <c r="P16" s="4" t="str">
        <f t="shared" si="0"/>
        <v>Outstanding</v>
      </c>
      <c r="Q16" s="13" t="s">
        <v>25</v>
      </c>
    </row>
    <row r="17" spans="1:17" ht="60" customHeight="1" x14ac:dyDescent="0.35">
      <c r="A17" s="11" t="s">
        <v>118</v>
      </c>
      <c r="B17" s="2" t="s">
        <v>133</v>
      </c>
      <c r="C17" s="1" t="s">
        <v>134</v>
      </c>
      <c r="D17" s="3" t="s">
        <v>20</v>
      </c>
      <c r="E17" s="3" t="s">
        <v>74</v>
      </c>
      <c r="F17" s="4" t="s">
        <v>22</v>
      </c>
      <c r="G17" s="4" t="s">
        <v>23</v>
      </c>
      <c r="H17" s="4" t="s">
        <v>24</v>
      </c>
      <c r="I17" s="4" t="s">
        <v>25</v>
      </c>
      <c r="J17" s="5" t="s">
        <v>25</v>
      </c>
      <c r="K17" s="5" t="s">
        <v>135</v>
      </c>
      <c r="L17" s="5" t="s">
        <v>136</v>
      </c>
      <c r="M17" s="5" t="s">
        <v>137</v>
      </c>
      <c r="N17" s="5" t="s">
        <v>138</v>
      </c>
      <c r="O17" s="5" t="s">
        <v>139</v>
      </c>
      <c r="P17" s="4" t="str">
        <f t="shared" si="0"/>
        <v>Outstanding</v>
      </c>
      <c r="Q17" s="13" t="s">
        <v>25</v>
      </c>
    </row>
    <row r="18" spans="1:17" ht="60" customHeight="1" x14ac:dyDescent="0.35">
      <c r="A18" s="11" t="s">
        <v>118</v>
      </c>
      <c r="B18" s="2" t="s">
        <v>140</v>
      </c>
      <c r="C18" s="1" t="s">
        <v>141</v>
      </c>
      <c r="D18" s="3" t="s">
        <v>45</v>
      </c>
      <c r="E18" s="3" t="s">
        <v>74</v>
      </c>
      <c r="F18" s="4" t="s">
        <v>22</v>
      </c>
      <c r="G18" s="4" t="s">
        <v>23</v>
      </c>
      <c r="H18" s="4" t="s">
        <v>24</v>
      </c>
      <c r="I18" s="4" t="s">
        <v>25</v>
      </c>
      <c r="J18" s="5" t="s">
        <v>25</v>
      </c>
      <c r="K18" s="5" t="s">
        <v>142</v>
      </c>
      <c r="L18" s="5" t="s">
        <v>143</v>
      </c>
      <c r="M18" s="5" t="s">
        <v>107</v>
      </c>
      <c r="N18" s="5" t="s">
        <v>144</v>
      </c>
      <c r="O18" s="5" t="s">
        <v>145</v>
      </c>
      <c r="P18" s="4" t="str">
        <f t="shared" si="0"/>
        <v>Outstanding</v>
      </c>
      <c r="Q18" s="13" t="s">
        <v>25</v>
      </c>
    </row>
    <row r="19" spans="1:17" ht="60" customHeight="1" x14ac:dyDescent="0.35">
      <c r="A19" s="11" t="s">
        <v>146</v>
      </c>
      <c r="B19" s="2" t="s">
        <v>147</v>
      </c>
      <c r="C19" s="1" t="s">
        <v>148</v>
      </c>
      <c r="D19" s="3" t="s">
        <v>45</v>
      </c>
      <c r="E19" s="3" t="s">
        <v>74</v>
      </c>
      <c r="F19" s="4" t="s">
        <v>22</v>
      </c>
      <c r="G19" s="4" t="s">
        <v>23</v>
      </c>
      <c r="H19" s="4" t="s">
        <v>24</v>
      </c>
      <c r="I19" s="4" t="s">
        <v>25</v>
      </c>
      <c r="J19" s="5" t="s">
        <v>25</v>
      </c>
      <c r="K19" s="5" t="s">
        <v>149</v>
      </c>
      <c r="L19" s="5" t="s">
        <v>150</v>
      </c>
      <c r="M19" s="5" t="s">
        <v>151</v>
      </c>
      <c r="N19" s="5" t="s">
        <v>152</v>
      </c>
      <c r="O19" s="5" t="s">
        <v>153</v>
      </c>
      <c r="P19" s="4" t="str">
        <f t="shared" si="0"/>
        <v>Outstanding</v>
      </c>
      <c r="Q19" s="13" t="s">
        <v>25</v>
      </c>
    </row>
    <row r="20" spans="1:17" ht="60" customHeight="1" x14ac:dyDescent="0.35">
      <c r="A20" s="11" t="s">
        <v>146</v>
      </c>
      <c r="B20" s="2" t="s">
        <v>154</v>
      </c>
      <c r="C20" s="1" t="s">
        <v>155</v>
      </c>
      <c r="D20" s="3" t="s">
        <v>20</v>
      </c>
      <c r="E20" s="3" t="s">
        <v>74</v>
      </c>
      <c r="F20" s="4" t="s">
        <v>22</v>
      </c>
      <c r="G20" s="4" t="s">
        <v>23</v>
      </c>
      <c r="H20" s="4" t="s">
        <v>24</v>
      </c>
      <c r="I20" s="4" t="s">
        <v>25</v>
      </c>
      <c r="J20" s="5" t="s">
        <v>25</v>
      </c>
      <c r="K20" s="5" t="s">
        <v>156</v>
      </c>
      <c r="L20" s="5" t="s">
        <v>157</v>
      </c>
      <c r="M20" s="5" t="s">
        <v>158</v>
      </c>
      <c r="N20" s="5" t="s">
        <v>159</v>
      </c>
      <c r="O20" s="5" t="s">
        <v>160</v>
      </c>
      <c r="P20" s="4" t="str">
        <f t="shared" si="0"/>
        <v>Outstanding</v>
      </c>
      <c r="Q20" s="13" t="s">
        <v>25</v>
      </c>
    </row>
    <row r="21" spans="1:17" ht="60" customHeight="1" x14ac:dyDescent="0.35">
      <c r="A21" s="11" t="s">
        <v>146</v>
      </c>
      <c r="B21" s="2" t="s">
        <v>161</v>
      </c>
      <c r="C21" s="1" t="s">
        <v>162</v>
      </c>
      <c r="D21" s="3" t="s">
        <v>20</v>
      </c>
      <c r="E21" s="3" t="s">
        <v>74</v>
      </c>
      <c r="F21" s="4" t="s">
        <v>22</v>
      </c>
      <c r="G21" s="4" t="s">
        <v>23</v>
      </c>
      <c r="H21" s="4" t="s">
        <v>24</v>
      </c>
      <c r="I21" s="4" t="s">
        <v>25</v>
      </c>
      <c r="J21" s="5" t="s">
        <v>25</v>
      </c>
      <c r="K21" s="5" t="s">
        <v>163</v>
      </c>
      <c r="L21" s="5" t="s">
        <v>164</v>
      </c>
      <c r="M21" s="5" t="s">
        <v>165</v>
      </c>
      <c r="N21" s="5" t="s">
        <v>166</v>
      </c>
      <c r="O21" s="5" t="s">
        <v>167</v>
      </c>
      <c r="P21" s="4" t="str">
        <f t="shared" si="0"/>
        <v>Outstanding</v>
      </c>
      <c r="Q21" s="13" t="s">
        <v>25</v>
      </c>
    </row>
    <row r="22" spans="1:17" ht="60" customHeight="1" x14ac:dyDescent="0.35">
      <c r="A22" s="11" t="s">
        <v>146</v>
      </c>
      <c r="B22" s="2" t="s">
        <v>168</v>
      </c>
      <c r="C22" s="1" t="s">
        <v>169</v>
      </c>
      <c r="D22" s="3" t="s">
        <v>45</v>
      </c>
      <c r="E22" s="3" t="s">
        <v>74</v>
      </c>
      <c r="F22" s="4" t="s">
        <v>22</v>
      </c>
      <c r="G22" s="4" t="s">
        <v>23</v>
      </c>
      <c r="H22" s="4" t="s">
        <v>24</v>
      </c>
      <c r="I22" s="4" t="s">
        <v>25</v>
      </c>
      <c r="J22" s="5" t="s">
        <v>25</v>
      </c>
      <c r="K22" s="5" t="s">
        <v>170</v>
      </c>
      <c r="L22" s="5" t="s">
        <v>171</v>
      </c>
      <c r="M22" s="5" t="s">
        <v>172</v>
      </c>
      <c r="N22" s="5" t="s">
        <v>173</v>
      </c>
      <c r="O22" s="5" t="s">
        <v>174</v>
      </c>
      <c r="P22" s="4" t="str">
        <f t="shared" si="0"/>
        <v>Outstanding</v>
      </c>
      <c r="Q22" s="13" t="s">
        <v>25</v>
      </c>
    </row>
    <row r="23" spans="1:17" ht="60" customHeight="1" x14ac:dyDescent="0.35">
      <c r="A23" s="11" t="s">
        <v>175</v>
      </c>
      <c r="B23" s="2" t="s">
        <v>176</v>
      </c>
      <c r="C23" s="1" t="s">
        <v>177</v>
      </c>
      <c r="D23" s="3" t="s">
        <v>45</v>
      </c>
      <c r="E23" s="3" t="s">
        <v>74</v>
      </c>
      <c r="F23" s="4" t="s">
        <v>22</v>
      </c>
      <c r="G23" s="4" t="s">
        <v>23</v>
      </c>
      <c r="H23" s="4" t="s">
        <v>24</v>
      </c>
      <c r="I23" s="4" t="s">
        <v>25</v>
      </c>
      <c r="J23" s="5" t="s">
        <v>25</v>
      </c>
      <c r="K23" s="5" t="s">
        <v>178</v>
      </c>
      <c r="L23" s="5" t="s">
        <v>179</v>
      </c>
      <c r="M23" s="5" t="s">
        <v>180</v>
      </c>
      <c r="N23" s="5" t="s">
        <v>181</v>
      </c>
      <c r="O23" s="5" t="s">
        <v>182</v>
      </c>
      <c r="P23" s="4" t="str">
        <f t="shared" si="0"/>
        <v>Outstanding</v>
      </c>
      <c r="Q23" s="13" t="s">
        <v>25</v>
      </c>
    </row>
    <row r="24" spans="1:17" ht="60" customHeight="1" x14ac:dyDescent="0.35">
      <c r="A24" s="11" t="s">
        <v>183</v>
      </c>
      <c r="B24" s="2" t="s">
        <v>184</v>
      </c>
      <c r="C24" s="1" t="s">
        <v>185</v>
      </c>
      <c r="D24" s="3" t="s">
        <v>45</v>
      </c>
      <c r="E24" s="3" t="s">
        <v>74</v>
      </c>
      <c r="F24" s="4" t="s">
        <v>22</v>
      </c>
      <c r="G24" s="4" t="s">
        <v>23</v>
      </c>
      <c r="H24" s="4" t="s">
        <v>24</v>
      </c>
      <c r="I24" s="4" t="s">
        <v>25</v>
      </c>
      <c r="J24" s="5" t="s">
        <v>25</v>
      </c>
      <c r="K24" s="5" t="s">
        <v>186</v>
      </c>
      <c r="L24" s="5" t="s">
        <v>187</v>
      </c>
      <c r="M24" s="5" t="s">
        <v>188</v>
      </c>
      <c r="N24" s="5" t="s">
        <v>189</v>
      </c>
      <c r="O24" s="5" t="s">
        <v>190</v>
      </c>
      <c r="P24" s="4" t="str">
        <f t="shared" si="0"/>
        <v>Outstanding</v>
      </c>
      <c r="Q24" s="13" t="s">
        <v>25</v>
      </c>
    </row>
    <row r="25" spans="1:17" ht="60" customHeight="1" x14ac:dyDescent="0.35">
      <c r="A25" s="11" t="s">
        <v>191</v>
      </c>
      <c r="B25" s="2" t="s">
        <v>192</v>
      </c>
      <c r="C25" s="1" t="s">
        <v>193</v>
      </c>
      <c r="D25" s="3" t="s">
        <v>45</v>
      </c>
      <c r="E25" s="3" t="s">
        <v>21</v>
      </c>
      <c r="F25" s="4" t="s">
        <v>22</v>
      </c>
      <c r="G25" s="4" t="s">
        <v>23</v>
      </c>
      <c r="H25" s="4" t="s">
        <v>24</v>
      </c>
      <c r="I25" s="4" t="s">
        <v>25</v>
      </c>
      <c r="J25" s="5" t="s">
        <v>25</v>
      </c>
      <c r="K25" s="5" t="s">
        <v>194</v>
      </c>
      <c r="L25" s="5" t="s">
        <v>195</v>
      </c>
      <c r="M25" s="5" t="s">
        <v>196</v>
      </c>
      <c r="N25" s="5" t="s">
        <v>197</v>
      </c>
      <c r="O25" s="5" t="s">
        <v>198</v>
      </c>
      <c r="P25" s="4" t="str">
        <f t="shared" si="0"/>
        <v>Outstanding</v>
      </c>
      <c r="Q25" s="13" t="s">
        <v>25</v>
      </c>
    </row>
    <row r="26" spans="1:17" ht="60" customHeight="1" x14ac:dyDescent="0.35">
      <c r="A26" s="11" t="s">
        <v>191</v>
      </c>
      <c r="B26" s="2" t="s">
        <v>199</v>
      </c>
      <c r="C26" s="1" t="s">
        <v>200</v>
      </c>
      <c r="D26" s="3" t="s">
        <v>20</v>
      </c>
      <c r="E26" s="3" t="s">
        <v>74</v>
      </c>
      <c r="F26" s="4" t="s">
        <v>22</v>
      </c>
      <c r="G26" s="4" t="s">
        <v>23</v>
      </c>
      <c r="H26" s="4" t="s">
        <v>24</v>
      </c>
      <c r="I26" s="4" t="s">
        <v>25</v>
      </c>
      <c r="J26" s="5" t="s">
        <v>25</v>
      </c>
      <c r="K26" s="5" t="s">
        <v>201</v>
      </c>
      <c r="L26" s="5" t="s">
        <v>202</v>
      </c>
      <c r="M26" s="5" t="s">
        <v>203</v>
      </c>
      <c r="N26" s="5" t="s">
        <v>204</v>
      </c>
      <c r="O26" s="5" t="s">
        <v>205</v>
      </c>
      <c r="P26" s="4" t="str">
        <f t="shared" si="0"/>
        <v>Outstanding</v>
      </c>
      <c r="Q26" s="13" t="s">
        <v>25</v>
      </c>
    </row>
    <row r="27" spans="1:17" ht="60" customHeight="1" x14ac:dyDescent="0.35">
      <c r="A27" s="11" t="s">
        <v>191</v>
      </c>
      <c r="B27" s="2" t="s">
        <v>206</v>
      </c>
      <c r="C27" s="1" t="s">
        <v>207</v>
      </c>
      <c r="D27" s="3" t="s">
        <v>45</v>
      </c>
      <c r="E27" s="3" t="s">
        <v>74</v>
      </c>
      <c r="F27" s="4" t="s">
        <v>22</v>
      </c>
      <c r="G27" s="4" t="s">
        <v>23</v>
      </c>
      <c r="H27" s="4" t="s">
        <v>24</v>
      </c>
      <c r="I27" s="4" t="s">
        <v>25</v>
      </c>
      <c r="J27" s="5" t="s">
        <v>25</v>
      </c>
      <c r="K27" s="5" t="s">
        <v>208</v>
      </c>
      <c r="L27" s="5" t="s">
        <v>209</v>
      </c>
      <c r="M27" s="5" t="s">
        <v>210</v>
      </c>
      <c r="N27" s="5" t="s">
        <v>211</v>
      </c>
      <c r="O27" s="5" t="s">
        <v>212</v>
      </c>
      <c r="P27" s="4" t="str">
        <f t="shared" si="0"/>
        <v>Outstanding</v>
      </c>
      <c r="Q27" s="13" t="s">
        <v>25</v>
      </c>
    </row>
    <row r="28" spans="1:17" ht="60" customHeight="1" x14ac:dyDescent="0.35">
      <c r="A28" s="11" t="s">
        <v>191</v>
      </c>
      <c r="B28" s="2" t="s">
        <v>213</v>
      </c>
      <c r="C28" s="1" t="s">
        <v>214</v>
      </c>
      <c r="D28" s="3" t="s">
        <v>45</v>
      </c>
      <c r="E28" s="3" t="s">
        <v>74</v>
      </c>
      <c r="F28" s="4" t="s">
        <v>22</v>
      </c>
      <c r="G28" s="4" t="s">
        <v>23</v>
      </c>
      <c r="H28" s="4" t="s">
        <v>24</v>
      </c>
      <c r="I28" s="4" t="s">
        <v>25</v>
      </c>
      <c r="J28" s="5" t="s">
        <v>25</v>
      </c>
      <c r="K28" s="5" t="s">
        <v>215</v>
      </c>
      <c r="L28" s="5" t="s">
        <v>216</v>
      </c>
      <c r="M28" s="5" t="s">
        <v>217</v>
      </c>
      <c r="N28" s="5" t="s">
        <v>218</v>
      </c>
      <c r="O28" s="5" t="s">
        <v>219</v>
      </c>
      <c r="P28" s="4" t="str">
        <f t="shared" si="0"/>
        <v>Outstanding</v>
      </c>
      <c r="Q28" s="13" t="s">
        <v>25</v>
      </c>
    </row>
    <row r="29" spans="1:17" ht="60" customHeight="1" x14ac:dyDescent="0.35">
      <c r="A29" s="11" t="s">
        <v>191</v>
      </c>
      <c r="B29" s="2" t="s">
        <v>220</v>
      </c>
      <c r="C29" s="1" t="s">
        <v>221</v>
      </c>
      <c r="D29" s="3" t="s">
        <v>45</v>
      </c>
      <c r="E29" s="3" t="s">
        <v>74</v>
      </c>
      <c r="F29" s="4" t="s">
        <v>22</v>
      </c>
      <c r="G29" s="4" t="s">
        <v>23</v>
      </c>
      <c r="H29" s="4" t="s">
        <v>24</v>
      </c>
      <c r="I29" s="4" t="s">
        <v>25</v>
      </c>
      <c r="J29" s="5" t="s">
        <v>25</v>
      </c>
      <c r="K29" s="5" t="s">
        <v>222</v>
      </c>
      <c r="L29" s="5" t="s">
        <v>223</v>
      </c>
      <c r="M29" s="5" t="s">
        <v>224</v>
      </c>
      <c r="N29" s="5" t="s">
        <v>225</v>
      </c>
      <c r="O29" s="5" t="s">
        <v>226</v>
      </c>
      <c r="P29" s="4" t="str">
        <f t="shared" si="0"/>
        <v>Outstanding</v>
      </c>
      <c r="Q29" s="13" t="s">
        <v>25</v>
      </c>
    </row>
    <row r="30" spans="1:17" ht="60" customHeight="1" x14ac:dyDescent="0.35">
      <c r="A30" s="11" t="s">
        <v>227</v>
      </c>
      <c r="B30" s="2" t="s">
        <v>228</v>
      </c>
      <c r="C30" s="1" t="s">
        <v>229</v>
      </c>
      <c r="D30" s="3" t="s">
        <v>20</v>
      </c>
      <c r="E30" s="3" t="s">
        <v>74</v>
      </c>
      <c r="F30" s="4" t="s">
        <v>22</v>
      </c>
      <c r="G30" s="4" t="s">
        <v>23</v>
      </c>
      <c r="H30" s="4" t="s">
        <v>24</v>
      </c>
      <c r="I30" s="4" t="s">
        <v>25</v>
      </c>
      <c r="J30" s="5" t="s">
        <v>25</v>
      </c>
      <c r="K30" s="5" t="s">
        <v>230</v>
      </c>
      <c r="L30" s="5" t="s">
        <v>231</v>
      </c>
      <c r="M30" s="5" t="s">
        <v>232</v>
      </c>
      <c r="N30" s="5" t="s">
        <v>233</v>
      </c>
      <c r="O30" s="5" t="s">
        <v>234</v>
      </c>
      <c r="P30" s="4" t="str">
        <f t="shared" si="0"/>
        <v>Outstanding</v>
      </c>
      <c r="Q30" s="13" t="s">
        <v>25</v>
      </c>
    </row>
    <row r="31" spans="1:17" ht="60" customHeight="1" x14ac:dyDescent="0.35">
      <c r="A31" s="11" t="s">
        <v>235</v>
      </c>
      <c r="B31" s="2" t="s">
        <v>236</v>
      </c>
      <c r="C31" s="1" t="s">
        <v>237</v>
      </c>
      <c r="D31" s="3" t="s">
        <v>20</v>
      </c>
      <c r="E31" s="3" t="s">
        <v>74</v>
      </c>
      <c r="F31" s="4" t="s">
        <v>22</v>
      </c>
      <c r="G31" s="4" t="s">
        <v>23</v>
      </c>
      <c r="H31" s="4" t="s">
        <v>24</v>
      </c>
      <c r="I31" s="4" t="s">
        <v>25</v>
      </c>
      <c r="J31" s="5" t="s">
        <v>25</v>
      </c>
      <c r="K31" s="5" t="s">
        <v>238</v>
      </c>
      <c r="L31" s="5" t="s">
        <v>239</v>
      </c>
      <c r="M31" s="5" t="s">
        <v>240</v>
      </c>
      <c r="N31" s="5" t="s">
        <v>241</v>
      </c>
      <c r="O31" s="5" t="s">
        <v>242</v>
      </c>
      <c r="P31" s="4" t="str">
        <f t="shared" si="0"/>
        <v>Outstanding</v>
      </c>
      <c r="Q31" s="13" t="s">
        <v>25</v>
      </c>
    </row>
    <row r="32" spans="1:17" ht="60" customHeight="1" x14ac:dyDescent="0.35">
      <c r="A32" s="12" t="s">
        <v>243</v>
      </c>
      <c r="B32" s="6" t="s">
        <v>244</v>
      </c>
      <c r="C32" s="7" t="s">
        <v>245</v>
      </c>
      <c r="D32" s="8" t="s">
        <v>45</v>
      </c>
      <c r="E32" s="8" t="s">
        <v>74</v>
      </c>
      <c r="F32" s="9" t="s">
        <v>22</v>
      </c>
      <c r="G32" s="9" t="s">
        <v>23</v>
      </c>
      <c r="H32" s="9" t="s">
        <v>24</v>
      </c>
      <c r="I32" s="9" t="s">
        <v>25</v>
      </c>
      <c r="J32" s="10" t="s">
        <v>25</v>
      </c>
      <c r="K32" s="10" t="s">
        <v>246</v>
      </c>
      <c r="L32" s="10"/>
      <c r="M32" s="10" t="s">
        <v>247</v>
      </c>
      <c r="N32" s="10" t="s">
        <v>248</v>
      </c>
      <c r="O32" s="10" t="s">
        <v>249</v>
      </c>
      <c r="P32" s="9" t="str">
        <f t="shared" si="0"/>
        <v>Outstanding</v>
      </c>
      <c r="Q32" s="14" t="s">
        <v>25</v>
      </c>
    </row>
    <row r="36" spans="1:4" ht="32" customHeight="1" x14ac:dyDescent="0.35">
      <c r="A36" s="106" t="s">
        <v>250</v>
      </c>
      <c r="B36" s="106"/>
      <c r="C36" s="106"/>
      <c r="D36" s="106"/>
    </row>
  </sheetData>
  <mergeCells count="1">
    <mergeCell ref="A36:D36"/>
  </mergeCells>
  <conditionalFormatting sqref="F2:F3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3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3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32" xr:uid="{00000000-0002-0000-0200-000000000000}">
      <formula1>"Must,Should,Could,Won't,Unassigned"</formula1>
    </dataValidation>
    <dataValidation type="list" showErrorMessage="1" errorTitle="Invalid Value" error="Please select a value from the list: Low, Medium, High, Unassessed." sqref="G2:G32" xr:uid="{00000000-0002-0000-0200-000001000000}">
      <formula1>"Low,Medium,High,Unassessed"</formula1>
    </dataValidation>
    <dataValidation type="list" showErrorMessage="1" errorTitle="Invalid Value" error="Please select a value from the list: Phase1, Phase2, Phase3, Phase4, Phase5, Pending." sqref="H2:H3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 xr:uid="{00000000-0002-0000-0200-000003000000}">
      <formula1>"Implemented,Testing,Failed,Compensated,Risk Accepted,N/A"</formula1>
    </dataValidation>
  </dataValidations>
  <hyperlinks>
    <hyperlink ref="A3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383</v>
      </c>
      <c r="C2" s="123" t="s">
        <v>383</v>
      </c>
      <c r="D2" s="123" t="s">
        <v>383</v>
      </c>
      <c r="E2" s="123" t="s">
        <v>383</v>
      </c>
      <c r="F2" s="123" t="s">
        <v>383</v>
      </c>
      <c r="G2" s="123" t="s">
        <v>383</v>
      </c>
      <c r="H2" s="127" t="s">
        <v>384</v>
      </c>
      <c r="I2" s="127" t="s">
        <v>384</v>
      </c>
      <c r="J2" s="127" t="s">
        <v>384</v>
      </c>
      <c r="K2" s="127" t="s">
        <v>384</v>
      </c>
      <c r="L2" s="127" t="s">
        <v>384</v>
      </c>
      <c r="M2" s="126" t="s">
        <v>385</v>
      </c>
      <c r="N2" s="126" t="s">
        <v>385</v>
      </c>
      <c r="O2" s="128" t="s">
        <v>386</v>
      </c>
      <c r="P2" s="128" t="s">
        <v>386</v>
      </c>
      <c r="Q2" s="124" t="s">
        <v>15</v>
      </c>
      <c r="R2" s="124" t="s">
        <v>15</v>
      </c>
      <c r="S2" s="124" t="s">
        <v>15</v>
      </c>
      <c r="T2" s="125" t="s">
        <v>387</v>
      </c>
    </row>
    <row r="3" spans="2:20" ht="35" customHeight="1" x14ac:dyDescent="0.35">
      <c r="B3" s="70" t="s">
        <v>388</v>
      </c>
      <c r="C3" s="70" t="s">
        <v>389</v>
      </c>
      <c r="D3" s="70" t="s">
        <v>390</v>
      </c>
      <c r="E3" s="70" t="s">
        <v>391</v>
      </c>
      <c r="F3" s="70" t="s">
        <v>392</v>
      </c>
      <c r="G3" s="70" t="s">
        <v>11</v>
      </c>
      <c r="H3" s="71" t="s">
        <v>393</v>
      </c>
      <c r="I3" s="71" t="s">
        <v>394</v>
      </c>
      <c r="J3" s="71" t="s">
        <v>395</v>
      </c>
      <c r="K3" s="71" t="s">
        <v>396</v>
      </c>
      <c r="L3" s="71" t="s">
        <v>327</v>
      </c>
      <c r="M3" s="72" t="s">
        <v>397</v>
      </c>
      <c r="N3" s="72" t="s">
        <v>398</v>
      </c>
      <c r="O3" s="73" t="s">
        <v>399</v>
      </c>
      <c r="P3" s="73" t="s">
        <v>400</v>
      </c>
      <c r="Q3" s="74" t="s">
        <v>15</v>
      </c>
      <c r="R3" s="74" t="s">
        <v>401</v>
      </c>
      <c r="S3" s="74" t="s">
        <v>402</v>
      </c>
      <c r="T3" s="75" t="s">
        <v>403</v>
      </c>
    </row>
    <row r="4" spans="2:20" ht="60" customHeight="1" x14ac:dyDescent="0.35">
      <c r="B4" s="76" t="s">
        <v>404</v>
      </c>
      <c r="C4" s="76" t="s">
        <v>405</v>
      </c>
      <c r="D4" s="76" t="s">
        <v>406</v>
      </c>
      <c r="E4" s="76" t="s">
        <v>407</v>
      </c>
      <c r="F4" s="76" t="s">
        <v>408</v>
      </c>
      <c r="G4" s="76" t="s">
        <v>409</v>
      </c>
      <c r="H4" s="76" t="s">
        <v>410</v>
      </c>
      <c r="I4" s="76" t="s">
        <v>411</v>
      </c>
      <c r="J4" s="76" t="s">
        <v>412</v>
      </c>
      <c r="K4" s="76" t="s">
        <v>413</v>
      </c>
      <c r="L4" s="76" t="s">
        <v>414</v>
      </c>
      <c r="M4" s="76" t="s">
        <v>415</v>
      </c>
      <c r="N4" s="76" t="s">
        <v>416</v>
      </c>
      <c r="O4" s="76" t="s">
        <v>417</v>
      </c>
      <c r="P4" s="76" t="s">
        <v>418</v>
      </c>
      <c r="Q4" s="76" t="s">
        <v>419</v>
      </c>
      <c r="R4" s="76" t="s">
        <v>420</v>
      </c>
      <c r="S4" s="76" t="s">
        <v>421</v>
      </c>
      <c r="T4" s="76" t="s">
        <v>422</v>
      </c>
    </row>
    <row r="5" spans="2:20" ht="60" customHeight="1" x14ac:dyDescent="0.35">
      <c r="B5" s="38" t="s">
        <v>423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424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425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426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427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428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429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430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431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432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433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434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435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436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437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438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439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440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441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442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443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444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445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446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447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448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449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450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451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452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453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454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455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456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457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458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459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460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461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462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463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464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465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466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467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468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469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470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471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472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250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473</v>
      </c>
      <c r="B1" s="104" t="s">
        <v>1</v>
      </c>
      <c r="C1" s="104" t="s">
        <v>474</v>
      </c>
      <c r="D1" s="104" t="s">
        <v>11</v>
      </c>
      <c r="E1" s="104" t="s">
        <v>475</v>
      </c>
      <c r="F1" s="104" t="s">
        <v>476</v>
      </c>
      <c r="G1" s="104" t="s">
        <v>477</v>
      </c>
      <c r="H1" s="104" t="s">
        <v>478</v>
      </c>
      <c r="I1" s="104" t="s">
        <v>479</v>
      </c>
      <c r="J1" s="104" t="s">
        <v>480</v>
      </c>
      <c r="K1" s="104" t="s">
        <v>481</v>
      </c>
      <c r="L1" s="104" t="s">
        <v>482</v>
      </c>
      <c r="M1" s="104" t="s">
        <v>483</v>
      </c>
      <c r="N1" s="104" t="s">
        <v>484</v>
      </c>
      <c r="O1" s="104" t="s">
        <v>485</v>
      </c>
      <c r="P1" s="104" t="s">
        <v>486</v>
      </c>
      <c r="Q1" s="104" t="s">
        <v>487</v>
      </c>
      <c r="R1" s="104" t="s">
        <v>488</v>
      </c>
      <c r="S1" s="104" t="s">
        <v>489</v>
      </c>
      <c r="T1" s="104" t="s">
        <v>490</v>
      </c>
      <c r="U1" s="104" t="s">
        <v>491</v>
      </c>
      <c r="V1" s="104" t="s">
        <v>492</v>
      </c>
      <c r="W1" s="104" t="s">
        <v>493</v>
      </c>
      <c r="X1" s="104" t="s">
        <v>494</v>
      </c>
      <c r="Y1" s="104" t="s">
        <v>495</v>
      </c>
      <c r="Z1" s="104" t="s">
        <v>496</v>
      </c>
      <c r="AA1" s="104" t="s">
        <v>497</v>
      </c>
      <c r="AB1" s="104" t="s">
        <v>498</v>
      </c>
      <c r="AC1" s="104" t="s">
        <v>499</v>
      </c>
      <c r="AD1" s="104" t="s">
        <v>500</v>
      </c>
      <c r="AE1" s="104" t="s">
        <v>501</v>
      </c>
      <c r="AF1" s="104" t="s">
        <v>502</v>
      </c>
      <c r="AG1" s="104" t="s">
        <v>503</v>
      </c>
      <c r="AH1" s="104" t="s">
        <v>504</v>
      </c>
      <c r="AI1" s="104" t="s">
        <v>505</v>
      </c>
      <c r="AJ1" s="104" t="s">
        <v>506</v>
      </c>
      <c r="AK1" s="104" t="s">
        <v>507</v>
      </c>
      <c r="AL1" s="104" t="s">
        <v>508</v>
      </c>
      <c r="AM1" s="104" t="s">
        <v>509</v>
      </c>
      <c r="AN1" s="104" t="s">
        <v>510</v>
      </c>
      <c r="AO1" s="104" t="s">
        <v>511</v>
      </c>
      <c r="AP1" s="104" t="s">
        <v>512</v>
      </c>
      <c r="AQ1" s="104" t="s">
        <v>513</v>
      </c>
      <c r="AR1" s="104" t="s">
        <v>514</v>
      </c>
      <c r="AS1" s="104" t="s">
        <v>515</v>
      </c>
      <c r="AT1" s="104" t="s">
        <v>516</v>
      </c>
      <c r="AU1" s="104" t="s">
        <v>517</v>
      </c>
      <c r="AV1" s="104" t="s">
        <v>518</v>
      </c>
      <c r="AW1" s="105" t="s">
        <v>519</v>
      </c>
    </row>
    <row r="2" spans="1:49" ht="60" customHeight="1" outlineLevel="1" x14ac:dyDescent="0.35">
      <c r="A2" s="97" t="s">
        <v>520</v>
      </c>
      <c r="B2" s="80">
        <v>1</v>
      </c>
      <c r="C2" s="82" t="s">
        <v>25</v>
      </c>
      <c r="D2" s="84" t="s">
        <v>521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520</v>
      </c>
      <c r="B3" s="81" t="s">
        <v>522</v>
      </c>
      <c r="C3" s="83" t="s">
        <v>523</v>
      </c>
      <c r="D3" s="85" t="s">
        <v>524</v>
      </c>
      <c r="E3" s="85" t="s">
        <v>525</v>
      </c>
      <c r="F3" s="86" t="s">
        <v>526</v>
      </c>
      <c r="G3" s="86" t="s">
        <v>527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520</v>
      </c>
      <c r="B4" s="81" t="s">
        <v>528</v>
      </c>
      <c r="C4" s="83" t="s">
        <v>529</v>
      </c>
      <c r="D4" s="85" t="s">
        <v>530</v>
      </c>
      <c r="E4" s="85" t="s">
        <v>531</v>
      </c>
      <c r="F4" s="86" t="s">
        <v>526</v>
      </c>
      <c r="G4" s="86" t="s">
        <v>532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520</v>
      </c>
      <c r="B5" s="81" t="s">
        <v>533</v>
      </c>
      <c r="C5" s="83" t="s">
        <v>534</v>
      </c>
      <c r="D5" s="85" t="s">
        <v>535</v>
      </c>
      <c r="E5" s="85" t="s">
        <v>536</v>
      </c>
      <c r="F5" s="86" t="s">
        <v>526</v>
      </c>
      <c r="G5" s="86" t="s">
        <v>537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520</v>
      </c>
      <c r="B6" s="81" t="s">
        <v>538</v>
      </c>
      <c r="C6" s="83" t="s">
        <v>539</v>
      </c>
      <c r="D6" s="85" t="s">
        <v>540</v>
      </c>
      <c r="E6" s="85" t="s">
        <v>541</v>
      </c>
      <c r="F6" s="86" t="s">
        <v>526</v>
      </c>
      <c r="G6" s="86" t="s">
        <v>527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520</v>
      </c>
      <c r="B7" s="81" t="s">
        <v>542</v>
      </c>
      <c r="C7" s="83" t="s">
        <v>543</v>
      </c>
      <c r="D7" s="85" t="s">
        <v>544</v>
      </c>
      <c r="E7" s="85" t="s">
        <v>545</v>
      </c>
      <c r="F7" s="86" t="s">
        <v>526</v>
      </c>
      <c r="G7" s="86" t="s">
        <v>537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546</v>
      </c>
      <c r="B8" s="80">
        <v>2</v>
      </c>
      <c r="C8" s="82" t="s">
        <v>25</v>
      </c>
      <c r="D8" s="84" t="s">
        <v>547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546</v>
      </c>
      <c r="B9" s="81" t="s">
        <v>548</v>
      </c>
      <c r="C9" s="83" t="s">
        <v>549</v>
      </c>
      <c r="D9" s="85" t="s">
        <v>550</v>
      </c>
      <c r="E9" s="85" t="s">
        <v>551</v>
      </c>
      <c r="F9" s="86" t="s">
        <v>552</v>
      </c>
      <c r="G9" s="86" t="s">
        <v>527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546</v>
      </c>
      <c r="B10" s="81" t="s">
        <v>553</v>
      </c>
      <c r="C10" s="83" t="s">
        <v>554</v>
      </c>
      <c r="D10" s="85" t="s">
        <v>555</v>
      </c>
      <c r="E10" s="85" t="s">
        <v>556</v>
      </c>
      <c r="F10" s="86" t="s">
        <v>552</v>
      </c>
      <c r="G10" s="86" t="s">
        <v>527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546</v>
      </c>
      <c r="B11" s="81" t="s">
        <v>557</v>
      </c>
      <c r="C11" s="83" t="s">
        <v>558</v>
      </c>
      <c r="D11" s="85" t="s">
        <v>559</v>
      </c>
      <c r="E11" s="85" t="s">
        <v>560</v>
      </c>
      <c r="F11" s="86" t="s">
        <v>552</v>
      </c>
      <c r="G11" s="86" t="s">
        <v>532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546</v>
      </c>
      <c r="B12" s="81" t="s">
        <v>561</v>
      </c>
      <c r="C12" s="83" t="s">
        <v>562</v>
      </c>
      <c r="D12" s="85" t="s">
        <v>563</v>
      </c>
      <c r="E12" s="85" t="s">
        <v>564</v>
      </c>
      <c r="F12" s="86" t="s">
        <v>552</v>
      </c>
      <c r="G12" s="86" t="s">
        <v>537</v>
      </c>
      <c r="H12" s="86">
        <v>2</v>
      </c>
      <c r="I12" s="88">
        <f>IF(COUNTIF(J12:AW12,"&lt;&gt;")=0,"",SUMPRODUCT(((Recommendations[ImplStatus]="Implemented")+(Recommendations[ImplStatus]="Compensated"))*ISNUMBER(MATCH(Recommendations[Id],J12:AW12,0)))/COUNTIF(J12:AW12,"&lt;&gt;"))</f>
        <v>0</v>
      </c>
      <c r="J12" s="90" t="s">
        <v>244</v>
      </c>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546</v>
      </c>
      <c r="B13" s="81" t="s">
        <v>565</v>
      </c>
      <c r="C13" s="83" t="s">
        <v>566</v>
      </c>
      <c r="D13" s="85" t="s">
        <v>567</v>
      </c>
      <c r="E13" s="85" t="s">
        <v>568</v>
      </c>
      <c r="F13" s="86" t="s">
        <v>552</v>
      </c>
      <c r="G13" s="86" t="s">
        <v>569</v>
      </c>
      <c r="H13" s="86">
        <v>2</v>
      </c>
      <c r="I13" s="88">
        <f>IF(COUNTIF(J13:AW13,"&lt;&gt;")=0,"",SUMPRODUCT(((Recommendations[ImplStatus]="Implemented")+(Recommendations[ImplStatus]="Compensated"))*ISNUMBER(MATCH(Recommendations[Id],J13:AW13,0)))/COUNTIF(J13:AW13,"&lt;&gt;"))</f>
        <v>0</v>
      </c>
      <c r="J13" s="90" t="s">
        <v>168</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546</v>
      </c>
      <c r="B14" s="81" t="s">
        <v>570</v>
      </c>
      <c r="C14" s="83" t="s">
        <v>571</v>
      </c>
      <c r="D14" s="85" t="s">
        <v>572</v>
      </c>
      <c r="E14" s="85" t="s">
        <v>573</v>
      </c>
      <c r="F14" s="86" t="s">
        <v>552</v>
      </c>
      <c r="G14" s="86" t="s">
        <v>569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546</v>
      </c>
      <c r="B15" s="81" t="s">
        <v>574</v>
      </c>
      <c r="C15" s="83" t="s">
        <v>575</v>
      </c>
      <c r="D15" s="85" t="s">
        <v>576</v>
      </c>
      <c r="E15" s="85" t="s">
        <v>577</v>
      </c>
      <c r="F15" s="86" t="s">
        <v>552</v>
      </c>
      <c r="G15" s="86" t="s">
        <v>569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578</v>
      </c>
      <c r="B16" s="80">
        <v>3</v>
      </c>
      <c r="C16" s="82" t="s">
        <v>25</v>
      </c>
      <c r="D16" s="84" t="s">
        <v>579</v>
      </c>
      <c r="E16" s="84" t="s">
        <v>25</v>
      </c>
      <c r="F16" s="80" t="s">
        <v>25</v>
      </c>
      <c r="G16" s="80" t="s">
        <v>25</v>
      </c>
      <c r="H16" s="80"/>
      <c r="I16" s="87">
        <f>IF(COUNTIF(J16:AW16,"&lt;&gt;")=0,"",SUMPRODUCT(((Recommendations[ImplStatus]="Implemented")+(Recommendations[ImplStatus]="Compensated"))*ISNUMBER(MATCH(Recommendations[Id],J16:AW16,0)))/COUNTIF(J16:AW16,"&lt;&gt;"))</f>
        <v>0</v>
      </c>
      <c r="J16" s="89" t="s">
        <v>103</v>
      </c>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578</v>
      </c>
      <c r="B17" s="81" t="s">
        <v>580</v>
      </c>
      <c r="C17" s="83" t="s">
        <v>581</v>
      </c>
      <c r="D17" s="85" t="s">
        <v>582</v>
      </c>
      <c r="E17" s="85" t="s">
        <v>583</v>
      </c>
      <c r="F17" s="86" t="s">
        <v>584</v>
      </c>
      <c r="G17" s="86" t="s">
        <v>585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578</v>
      </c>
      <c r="B18" s="81" t="s">
        <v>586</v>
      </c>
      <c r="C18" s="83" t="s">
        <v>587</v>
      </c>
      <c r="D18" s="85" t="s">
        <v>588</v>
      </c>
      <c r="E18" s="85" t="s">
        <v>589</v>
      </c>
      <c r="F18" s="86" t="s">
        <v>584</v>
      </c>
      <c r="G18" s="86" t="s">
        <v>527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578</v>
      </c>
      <c r="B19" s="81" t="s">
        <v>590</v>
      </c>
      <c r="C19" s="83" t="s">
        <v>591</v>
      </c>
      <c r="D19" s="85" t="s">
        <v>592</v>
      </c>
      <c r="E19" s="85" t="s">
        <v>593</v>
      </c>
      <c r="F19" s="86" t="s">
        <v>584</v>
      </c>
      <c r="G19" s="86" t="s">
        <v>569</v>
      </c>
      <c r="H19" s="86">
        <v>1</v>
      </c>
      <c r="I19" s="88">
        <f>IF(COUNTIF(J19:AW19,"&lt;&gt;")=0,"",SUMPRODUCT(((Recommendations[ImplStatus]="Implemented")+(Recommendations[ImplStatus]="Compensated"))*ISNUMBER(MATCH(Recommendations[Id],J19:AW19,0)))/COUNTIF(J19:AW19,"&lt;&gt;"))</f>
        <v>0</v>
      </c>
      <c r="J19" s="90" t="s">
        <v>154</v>
      </c>
      <c r="K19" s="90" t="s">
        <v>161</v>
      </c>
      <c r="L19" s="90" t="s">
        <v>199</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578</v>
      </c>
      <c r="B20" s="81" t="s">
        <v>594</v>
      </c>
      <c r="C20" s="83" t="s">
        <v>595</v>
      </c>
      <c r="D20" s="85" t="s">
        <v>596</v>
      </c>
      <c r="E20" s="85" t="s">
        <v>597</v>
      </c>
      <c r="F20" s="86" t="s">
        <v>584</v>
      </c>
      <c r="G20" s="86" t="s">
        <v>569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578</v>
      </c>
      <c r="B21" s="81" t="s">
        <v>598</v>
      </c>
      <c r="C21" s="83" t="s">
        <v>599</v>
      </c>
      <c r="D21" s="85" t="s">
        <v>600</v>
      </c>
      <c r="E21" s="85" t="s">
        <v>601</v>
      </c>
      <c r="F21" s="86" t="s">
        <v>584</v>
      </c>
      <c r="G21" s="86" t="s">
        <v>569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578</v>
      </c>
      <c r="B22" s="81" t="s">
        <v>602</v>
      </c>
      <c r="C22" s="83" t="s">
        <v>603</v>
      </c>
      <c r="D22" s="85" t="s">
        <v>604</v>
      </c>
      <c r="E22" s="85" t="s">
        <v>605</v>
      </c>
      <c r="F22" s="86" t="s">
        <v>584</v>
      </c>
      <c r="G22" s="86" t="s">
        <v>569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578</v>
      </c>
      <c r="B23" s="81" t="s">
        <v>606</v>
      </c>
      <c r="C23" s="83" t="s">
        <v>607</v>
      </c>
      <c r="D23" s="85" t="s">
        <v>608</v>
      </c>
      <c r="E23" s="85" t="s">
        <v>609</v>
      </c>
      <c r="F23" s="86" t="s">
        <v>584</v>
      </c>
      <c r="G23" s="86" t="s">
        <v>527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578</v>
      </c>
      <c r="B24" s="81" t="s">
        <v>610</v>
      </c>
      <c r="C24" s="83" t="s">
        <v>611</v>
      </c>
      <c r="D24" s="85" t="s">
        <v>612</v>
      </c>
      <c r="E24" s="85" t="s">
        <v>613</v>
      </c>
      <c r="F24" s="86" t="s">
        <v>584</v>
      </c>
      <c r="G24" s="86" t="s">
        <v>527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578</v>
      </c>
      <c r="B25" s="81" t="s">
        <v>614</v>
      </c>
      <c r="C25" s="83" t="s">
        <v>615</v>
      </c>
      <c r="D25" s="85" t="s">
        <v>616</v>
      </c>
      <c r="E25" s="85" t="s">
        <v>617</v>
      </c>
      <c r="F25" s="86" t="s">
        <v>584</v>
      </c>
      <c r="G25" s="86" t="s">
        <v>569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578</v>
      </c>
      <c r="B26" s="81" t="s">
        <v>618</v>
      </c>
      <c r="C26" s="83" t="s">
        <v>619</v>
      </c>
      <c r="D26" s="85" t="s">
        <v>620</v>
      </c>
      <c r="E26" s="85" t="s">
        <v>621</v>
      </c>
      <c r="F26" s="86" t="s">
        <v>584</v>
      </c>
      <c r="G26" s="86" t="s">
        <v>569</v>
      </c>
      <c r="H26" s="86">
        <v>2</v>
      </c>
      <c r="I26" s="88">
        <f>IF(COUNTIF(J26:AW26,"&lt;&gt;")=0,"",SUMPRODUCT(((Recommendations[ImplStatus]="Implemented")+(Recommendations[ImplStatus]="Compensated"))*ISNUMBER(MATCH(Recommendations[Id],J26:AW26,0)))/COUNTIF(J26:AW26,"&lt;&gt;"))</f>
        <v>0</v>
      </c>
      <c r="J26" s="90" t="s">
        <v>220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578</v>
      </c>
      <c r="B27" s="81" t="s">
        <v>622</v>
      </c>
      <c r="C27" s="83" t="s">
        <v>623</v>
      </c>
      <c r="D27" s="85" t="s">
        <v>624</v>
      </c>
      <c r="E27" s="85" t="s">
        <v>625</v>
      </c>
      <c r="F27" s="86" t="s">
        <v>584</v>
      </c>
      <c r="G27" s="86" t="s">
        <v>569</v>
      </c>
      <c r="H27" s="86">
        <v>2</v>
      </c>
      <c r="I27" s="88">
        <f>IF(COUNTIF(J27:AW27,"&lt;&gt;")=0,"",SUMPRODUCT(((Recommendations[ImplStatus]="Implemented")+(Recommendations[ImplStatus]="Compensated"))*ISNUMBER(MATCH(Recommendations[Id],J27:AW27,0)))/COUNTIF(J27:AW27,"&lt;&gt;"))</f>
        <v>0</v>
      </c>
      <c r="J27" s="90" t="s">
        <v>184</v>
      </c>
      <c r="K27" s="90" t="s">
        <v>236</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578</v>
      </c>
      <c r="B28" s="81" t="s">
        <v>626</v>
      </c>
      <c r="C28" s="83" t="s">
        <v>627</v>
      </c>
      <c r="D28" s="85" t="s">
        <v>628</v>
      </c>
      <c r="E28" s="85" t="s">
        <v>629</v>
      </c>
      <c r="F28" s="86" t="s">
        <v>584</v>
      </c>
      <c r="G28" s="86" t="s">
        <v>569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578</v>
      </c>
      <c r="B29" s="81" t="s">
        <v>630</v>
      </c>
      <c r="C29" s="83" t="s">
        <v>631</v>
      </c>
      <c r="D29" s="85" t="s">
        <v>632</v>
      </c>
      <c r="E29" s="85" t="s">
        <v>633</v>
      </c>
      <c r="F29" s="86" t="s">
        <v>584</v>
      </c>
      <c r="G29" s="86" t="s">
        <v>569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578</v>
      </c>
      <c r="B30" s="81" t="s">
        <v>634</v>
      </c>
      <c r="C30" s="83" t="s">
        <v>635</v>
      </c>
      <c r="D30" s="85" t="s">
        <v>636</v>
      </c>
      <c r="E30" s="85" t="s">
        <v>637</v>
      </c>
      <c r="F30" s="86" t="s">
        <v>584</v>
      </c>
      <c r="G30" s="86" t="s">
        <v>537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638</v>
      </c>
      <c r="B31" s="80">
        <v>4</v>
      </c>
      <c r="C31" s="82" t="s">
        <v>25</v>
      </c>
      <c r="D31" s="84" t="s">
        <v>639</v>
      </c>
      <c r="E31" s="84" t="s">
        <v>25</v>
      </c>
      <c r="F31" s="80" t="s">
        <v>25</v>
      </c>
      <c r="G31" s="80" t="s">
        <v>25</v>
      </c>
      <c r="H31" s="80"/>
      <c r="I31" s="87">
        <f>IF(COUNTIF(J31:AW31,"&lt;&gt;")=0,"",SUMPRODUCT(((Recommendations[ImplStatus]="Implemented")+(Recommendations[ImplStatus]="Compensated"))*ISNUMBER(MATCH(Recommendations[Id],J31:AW31,0)))/COUNTIF(J31:AW31,"&lt;&gt;"))</f>
        <v>0</v>
      </c>
      <c r="J31" s="89" t="s">
        <v>133</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638</v>
      </c>
      <c r="B32" s="81" t="s">
        <v>640</v>
      </c>
      <c r="C32" s="83" t="s">
        <v>641</v>
      </c>
      <c r="D32" s="85" t="s">
        <v>642</v>
      </c>
      <c r="E32" s="85" t="s">
        <v>643</v>
      </c>
      <c r="F32" s="86" t="s">
        <v>644</v>
      </c>
      <c r="G32" s="86" t="s">
        <v>585</v>
      </c>
      <c r="H32" s="86">
        <v>1</v>
      </c>
      <c r="I32" s="88">
        <f>IF(COUNTIF(J32:AW32,"&lt;&gt;")=0,"",SUMPRODUCT(((Recommendations[ImplStatus]="Implemented")+(Recommendations[ImplStatus]="Compensated"))*ISNUMBER(MATCH(Recommendations[Id],J32:AW32,0)))/COUNTIF(J32:AW32,"&lt;&gt;"))</f>
        <v>0</v>
      </c>
      <c r="J32" s="90" t="s">
        <v>31</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638</v>
      </c>
      <c r="B33" s="81" t="s">
        <v>645</v>
      </c>
      <c r="C33" s="83" t="s">
        <v>646</v>
      </c>
      <c r="D33" s="85" t="s">
        <v>647</v>
      </c>
      <c r="E33" s="85" t="s">
        <v>648</v>
      </c>
      <c r="F33" s="86" t="s">
        <v>644</v>
      </c>
      <c r="G33" s="86" t="s">
        <v>585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638</v>
      </c>
      <c r="B34" s="81" t="s">
        <v>649</v>
      </c>
      <c r="C34" s="83" t="s">
        <v>650</v>
      </c>
      <c r="D34" s="85" t="s">
        <v>651</v>
      </c>
      <c r="E34" s="85" t="s">
        <v>652</v>
      </c>
      <c r="F34" s="86" t="s">
        <v>526</v>
      </c>
      <c r="G34" s="86" t="s">
        <v>569</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638</v>
      </c>
      <c r="B35" s="81" t="s">
        <v>653</v>
      </c>
      <c r="C35" s="83" t="s">
        <v>654</v>
      </c>
      <c r="D35" s="85" t="s">
        <v>655</v>
      </c>
      <c r="E35" s="85" t="s">
        <v>656</v>
      </c>
      <c r="F35" s="86" t="s">
        <v>526</v>
      </c>
      <c r="G35" s="86" t="s">
        <v>569</v>
      </c>
      <c r="H35" s="86">
        <v>1</v>
      </c>
      <c r="I35" s="88">
        <f>IF(COUNTIF(J35:AW35,"&lt;&gt;")=0,"",SUMPRODUCT(((Recommendations[ImplStatus]="Implemented")+(Recommendations[ImplStatus]="Compensated"))*ISNUMBER(MATCH(Recommendations[Id],J35:AW35,0)))/COUNTIF(J35:AW35,"&lt;&gt;"))</f>
        <v>0</v>
      </c>
      <c r="J35" s="90" t="s">
        <v>206</v>
      </c>
      <c r="K35" s="90" t="s">
        <v>213</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638</v>
      </c>
      <c r="B36" s="81" t="s">
        <v>657</v>
      </c>
      <c r="C36" s="83" t="s">
        <v>658</v>
      </c>
      <c r="D36" s="85" t="s">
        <v>659</v>
      </c>
      <c r="E36" s="85" t="s">
        <v>660</v>
      </c>
      <c r="F36" s="86" t="s">
        <v>526</v>
      </c>
      <c r="G36" s="86" t="s">
        <v>569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638</v>
      </c>
      <c r="B37" s="81" t="s">
        <v>661</v>
      </c>
      <c r="C37" s="83" t="s">
        <v>662</v>
      </c>
      <c r="D37" s="85" t="s">
        <v>663</v>
      </c>
      <c r="E37" s="85" t="s">
        <v>664</v>
      </c>
      <c r="F37" s="86" t="s">
        <v>526</v>
      </c>
      <c r="G37" s="86" t="s">
        <v>569</v>
      </c>
      <c r="H37" s="86">
        <v>1</v>
      </c>
      <c r="I37" s="88">
        <f>IF(COUNTIF(J37:AW37,"&lt;&gt;")=0,"",SUMPRODUCT(((Recommendations[ImplStatus]="Implemented")+(Recommendations[ImplStatus]="Compensated"))*ISNUMBER(MATCH(Recommendations[Id],J37:AW37,0)))/COUNTIF(J37:AW37,"&lt;&gt;"))</f>
        <v>0</v>
      </c>
      <c r="J37" s="90" t="s">
        <v>111</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638</v>
      </c>
      <c r="B38" s="81" t="s">
        <v>665</v>
      </c>
      <c r="C38" s="83" t="s">
        <v>666</v>
      </c>
      <c r="D38" s="85" t="s">
        <v>667</v>
      </c>
      <c r="E38" s="85" t="s">
        <v>668</v>
      </c>
      <c r="F38" s="86" t="s">
        <v>669</v>
      </c>
      <c r="G38" s="86" t="s">
        <v>569</v>
      </c>
      <c r="H38" s="86">
        <v>1</v>
      </c>
      <c r="I38" s="88">
        <f>IF(COUNTIF(J38:AW38,"&lt;&gt;")=0,"",SUMPRODUCT(((Recommendations[ImplStatus]="Implemented")+(Recommendations[ImplStatus]="Compensated"))*ISNUMBER(MATCH(Recommendations[Id],J38:AW38,0)))/COUNTIF(J38:AW38,"&lt;&gt;"))</f>
        <v>0</v>
      </c>
      <c r="J38" s="90" t="s">
        <v>176</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638</v>
      </c>
      <c r="B39" s="81" t="s">
        <v>670</v>
      </c>
      <c r="C39" s="83" t="s">
        <v>671</v>
      </c>
      <c r="D39" s="85" t="s">
        <v>672</v>
      </c>
      <c r="E39" s="85" t="s">
        <v>673</v>
      </c>
      <c r="F39" s="86" t="s">
        <v>526</v>
      </c>
      <c r="G39" s="86" t="s">
        <v>569</v>
      </c>
      <c r="H39" s="86">
        <v>2</v>
      </c>
      <c r="I39" s="88">
        <f>IF(COUNTIF(J39:AW39,"&lt;&gt;")=0,"",SUMPRODUCT(((Recommendations[ImplStatus]="Implemented")+(Recommendations[ImplStatus]="Compensated"))*ISNUMBER(MATCH(Recommendations[Id],J39:AW39,0)))/COUNTIF(J39:AW39,"&lt;&gt;"))</f>
        <v>0</v>
      </c>
      <c r="J39" s="90" t="s">
        <v>51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638</v>
      </c>
      <c r="B40" s="81" t="s">
        <v>674</v>
      </c>
      <c r="C40" s="83" t="s">
        <v>675</v>
      </c>
      <c r="D40" s="85" t="s">
        <v>676</v>
      </c>
      <c r="E40" s="85" t="s">
        <v>677</v>
      </c>
      <c r="F40" s="86" t="s">
        <v>526</v>
      </c>
      <c r="G40" s="86" t="s">
        <v>569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638</v>
      </c>
      <c r="B41" s="81" t="s">
        <v>678</v>
      </c>
      <c r="C41" s="83" t="s">
        <v>679</v>
      </c>
      <c r="D41" s="85" t="s">
        <v>680</v>
      </c>
      <c r="E41" s="85" t="s">
        <v>681</v>
      </c>
      <c r="F41" s="86" t="s">
        <v>526</v>
      </c>
      <c r="G41" s="86" t="s">
        <v>569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638</v>
      </c>
      <c r="B42" s="81" t="s">
        <v>682</v>
      </c>
      <c r="C42" s="83" t="s">
        <v>683</v>
      </c>
      <c r="D42" s="85" t="s">
        <v>684</v>
      </c>
      <c r="E42" s="85" t="s">
        <v>685</v>
      </c>
      <c r="F42" s="86" t="s">
        <v>584</v>
      </c>
      <c r="G42" s="86" t="s">
        <v>569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638</v>
      </c>
      <c r="B43" s="81" t="s">
        <v>686</v>
      </c>
      <c r="C43" s="83" t="s">
        <v>687</v>
      </c>
      <c r="D43" s="85" t="s">
        <v>688</v>
      </c>
      <c r="E43" s="85" t="s">
        <v>689</v>
      </c>
      <c r="F43" s="86" t="s">
        <v>584</v>
      </c>
      <c r="G43" s="86" t="s">
        <v>569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690</v>
      </c>
      <c r="B44" s="80">
        <v>5</v>
      </c>
      <c r="C44" s="82" t="s">
        <v>25</v>
      </c>
      <c r="D44" s="84" t="s">
        <v>691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690</v>
      </c>
      <c r="B45" s="81" t="s">
        <v>692</v>
      </c>
      <c r="C45" s="83" t="s">
        <v>693</v>
      </c>
      <c r="D45" s="85" t="s">
        <v>694</v>
      </c>
      <c r="E45" s="85" t="s">
        <v>695</v>
      </c>
      <c r="F45" s="86" t="s">
        <v>669</v>
      </c>
      <c r="G45" s="86" t="s">
        <v>527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690</v>
      </c>
      <c r="B46" s="81" t="s">
        <v>696</v>
      </c>
      <c r="C46" s="83" t="s">
        <v>697</v>
      </c>
      <c r="D46" s="85" t="s">
        <v>698</v>
      </c>
      <c r="E46" s="85" t="s">
        <v>699</v>
      </c>
      <c r="F46" s="86" t="s">
        <v>669</v>
      </c>
      <c r="G46" s="86" t="s">
        <v>569</v>
      </c>
      <c r="H46" s="86">
        <v>1</v>
      </c>
      <c r="I46" s="88">
        <f>IF(COUNTIF(J46:AW46,"&lt;&gt;")=0,"",SUMPRODUCT(((Recommendations[ImplStatus]="Implemented")+(Recommendations[ImplStatus]="Compensated"))*ISNUMBER(MATCH(Recommendations[Id],J46:AW46,0)))/COUNTIF(J46:AW46,"&lt;&gt;"))</f>
        <v>0</v>
      </c>
      <c r="J46" s="90" t="s">
        <v>38</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690</v>
      </c>
      <c r="B47" s="81" t="s">
        <v>700</v>
      </c>
      <c r="C47" s="83" t="s">
        <v>701</v>
      </c>
      <c r="D47" s="85" t="s">
        <v>702</v>
      </c>
      <c r="E47" s="85" t="s">
        <v>703</v>
      </c>
      <c r="F47" s="86" t="s">
        <v>669</v>
      </c>
      <c r="G47" s="86" t="s">
        <v>569</v>
      </c>
      <c r="H47" s="86">
        <v>1</v>
      </c>
      <c r="I47" s="88">
        <f>IF(COUNTIF(J47:AW47,"&lt;&gt;")=0,"",SUMPRODUCT(((Recommendations[ImplStatus]="Implemented")+(Recommendations[ImplStatus]="Compensated"))*ISNUMBER(MATCH(Recommendations[Id],J47:AW47,0)))/COUNTIF(J47:AW47,"&lt;&gt;"))</f>
        <v>0</v>
      </c>
      <c r="J47" s="90" t="s">
        <v>43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690</v>
      </c>
      <c r="B48" s="81" t="s">
        <v>704</v>
      </c>
      <c r="C48" s="83" t="s">
        <v>705</v>
      </c>
      <c r="D48" s="85" t="s">
        <v>706</v>
      </c>
      <c r="E48" s="85" t="s">
        <v>707</v>
      </c>
      <c r="F48" s="86" t="s">
        <v>669</v>
      </c>
      <c r="G48" s="86" t="s">
        <v>569</v>
      </c>
      <c r="H48" s="86">
        <v>1</v>
      </c>
      <c r="I48" s="88">
        <f>IF(COUNTIF(J48:AW48,"&lt;&gt;")=0,"",SUMPRODUCT(((Recommendations[ImplStatus]="Implemented")+(Recommendations[ImplStatus]="Compensated"))*ISNUMBER(MATCH(Recommendations[Id],J48:AW48,0)))/COUNTIF(J48:AW48,"&lt;&gt;"))</f>
        <v>0</v>
      </c>
      <c r="J48" s="90" t="s">
        <v>18</v>
      </c>
      <c r="K48" s="90" t="s">
        <v>58</v>
      </c>
      <c r="L48" s="90" t="s">
        <v>65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690</v>
      </c>
      <c r="B49" s="81" t="s">
        <v>708</v>
      </c>
      <c r="C49" s="83" t="s">
        <v>709</v>
      </c>
      <c r="D49" s="85" t="s">
        <v>710</v>
      </c>
      <c r="E49" s="85" t="s">
        <v>711</v>
      </c>
      <c r="F49" s="86" t="s">
        <v>669</v>
      </c>
      <c r="G49" s="86" t="s">
        <v>527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690</v>
      </c>
      <c r="B50" s="81" t="s">
        <v>712</v>
      </c>
      <c r="C50" s="83" t="s">
        <v>713</v>
      </c>
      <c r="D50" s="85" t="s">
        <v>714</v>
      </c>
      <c r="E50" s="85" t="s">
        <v>715</v>
      </c>
      <c r="F50" s="86" t="s">
        <v>669</v>
      </c>
      <c r="G50" s="86" t="s">
        <v>585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716</v>
      </c>
      <c r="B51" s="80">
        <v>6</v>
      </c>
      <c r="C51" s="82" t="s">
        <v>25</v>
      </c>
      <c r="D51" s="84" t="s">
        <v>717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716</v>
      </c>
      <c r="B52" s="81" t="s">
        <v>718</v>
      </c>
      <c r="C52" s="83" t="s">
        <v>719</v>
      </c>
      <c r="D52" s="85" t="s">
        <v>720</v>
      </c>
      <c r="E52" s="85" t="s">
        <v>721</v>
      </c>
      <c r="F52" s="86" t="s">
        <v>644</v>
      </c>
      <c r="G52" s="86" t="s">
        <v>585</v>
      </c>
      <c r="H52" s="86">
        <v>1</v>
      </c>
      <c r="I52" s="88">
        <f>IF(COUNTIF(J52:AW52,"&lt;&gt;")=0,"",SUMPRODUCT(((Recommendations[ImplStatus]="Implemented")+(Recommendations[ImplStatus]="Compensated"))*ISNUMBER(MATCH(Recommendations[Id],J52:AW52,0)))/COUNTIF(J52:AW52,"&lt;&gt;"))</f>
        <v>0</v>
      </c>
      <c r="J52" s="90" t="s">
        <v>72</v>
      </c>
      <c r="K52" s="90" t="s">
        <v>80</v>
      </c>
      <c r="L52" s="90" t="s">
        <v>87</v>
      </c>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716</v>
      </c>
      <c r="B53" s="81" t="s">
        <v>722</v>
      </c>
      <c r="C53" s="83" t="s">
        <v>723</v>
      </c>
      <c r="D53" s="85" t="s">
        <v>724</v>
      </c>
      <c r="E53" s="85" t="s">
        <v>725</v>
      </c>
      <c r="F53" s="86" t="s">
        <v>644</v>
      </c>
      <c r="G53" s="86" t="s">
        <v>585</v>
      </c>
      <c r="H53" s="86">
        <v>1</v>
      </c>
      <c r="I53" s="88">
        <f>IF(COUNTIF(J53:AW53,"&lt;&gt;")=0,"",SUMPRODUCT(((Recommendations[ImplStatus]="Implemented")+(Recommendations[ImplStatus]="Compensated"))*ISNUMBER(MATCH(Recommendations[Id],J53:AW53,0)))/COUNTIF(J53:AW53,"&lt;&gt;"))</f>
        <v>0</v>
      </c>
      <c r="J53" s="90" t="s">
        <v>72</v>
      </c>
      <c r="K53" s="90" t="s">
        <v>80</v>
      </c>
      <c r="L53" s="90" t="s">
        <v>87</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716</v>
      </c>
      <c r="B54" s="81" t="s">
        <v>726</v>
      </c>
      <c r="C54" s="83" t="s">
        <v>727</v>
      </c>
      <c r="D54" s="85" t="s">
        <v>728</v>
      </c>
      <c r="E54" s="85" t="s">
        <v>729</v>
      </c>
      <c r="F54" s="86" t="s">
        <v>669</v>
      </c>
      <c r="G54" s="86" t="s">
        <v>569</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716</v>
      </c>
      <c r="B55" s="81" t="s">
        <v>730</v>
      </c>
      <c r="C55" s="83" t="s">
        <v>731</v>
      </c>
      <c r="D55" s="85" t="s">
        <v>732</v>
      </c>
      <c r="E55" s="85" t="s">
        <v>733</v>
      </c>
      <c r="F55" s="86" t="s">
        <v>669</v>
      </c>
      <c r="G55" s="86" t="s">
        <v>569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716</v>
      </c>
      <c r="B56" s="81" t="s">
        <v>734</v>
      </c>
      <c r="C56" s="83" t="s">
        <v>735</v>
      </c>
      <c r="D56" s="85" t="s">
        <v>736</v>
      </c>
      <c r="E56" s="85" t="s">
        <v>737</v>
      </c>
      <c r="F56" s="86" t="s">
        <v>669</v>
      </c>
      <c r="G56" s="86" t="s">
        <v>569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716</v>
      </c>
      <c r="B57" s="81" t="s">
        <v>738</v>
      </c>
      <c r="C57" s="83" t="s">
        <v>739</v>
      </c>
      <c r="D57" s="85" t="s">
        <v>740</v>
      </c>
      <c r="E57" s="85" t="s">
        <v>741</v>
      </c>
      <c r="F57" s="86" t="s">
        <v>552</v>
      </c>
      <c r="G57" s="86" t="s">
        <v>527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716</v>
      </c>
      <c r="B58" s="81" t="s">
        <v>742</v>
      </c>
      <c r="C58" s="83" t="s">
        <v>743</v>
      </c>
      <c r="D58" s="85" t="s">
        <v>744</v>
      </c>
      <c r="E58" s="85" t="s">
        <v>745</v>
      </c>
      <c r="F58" s="86" t="s">
        <v>669</v>
      </c>
      <c r="G58" s="86" t="s">
        <v>569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716</v>
      </c>
      <c r="B59" s="81" t="s">
        <v>746</v>
      </c>
      <c r="C59" s="83" t="s">
        <v>747</v>
      </c>
      <c r="D59" s="85" t="s">
        <v>748</v>
      </c>
      <c r="E59" s="85" t="s">
        <v>749</v>
      </c>
      <c r="F59" s="86" t="s">
        <v>669</v>
      </c>
      <c r="G59" s="86" t="s">
        <v>585</v>
      </c>
      <c r="H59" s="86">
        <v>3</v>
      </c>
      <c r="I59" s="88">
        <f>IF(COUNTIF(J59:AW59,"&lt;&gt;")=0,"",SUMPRODUCT(((Recommendations[ImplStatus]="Implemented")+(Recommendations[ImplStatus]="Compensated"))*ISNUMBER(MATCH(Recommendations[Id],J59:AW59,0)))/COUNTIF(J59:AW59,"&lt;&gt;"))</f>
        <v>0</v>
      </c>
      <c r="J59" s="90" t="s">
        <v>228</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750</v>
      </c>
      <c r="B60" s="80">
        <v>7</v>
      </c>
      <c r="C60" s="82" t="s">
        <v>25</v>
      </c>
      <c r="D60" s="84" t="s">
        <v>751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750</v>
      </c>
      <c r="B61" s="81" t="s">
        <v>752</v>
      </c>
      <c r="C61" s="83" t="s">
        <v>753</v>
      </c>
      <c r="D61" s="85" t="s">
        <v>754</v>
      </c>
      <c r="E61" s="85" t="s">
        <v>755</v>
      </c>
      <c r="F61" s="86" t="s">
        <v>644</v>
      </c>
      <c r="G61" s="86" t="s">
        <v>585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750</v>
      </c>
      <c r="B62" s="81" t="s">
        <v>756</v>
      </c>
      <c r="C62" s="83" t="s">
        <v>757</v>
      </c>
      <c r="D62" s="85" t="s">
        <v>758</v>
      </c>
      <c r="E62" s="85" t="s">
        <v>759</v>
      </c>
      <c r="F62" s="86" t="s">
        <v>644</v>
      </c>
      <c r="G62" s="86" t="s">
        <v>585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750</v>
      </c>
      <c r="B63" s="81" t="s">
        <v>760</v>
      </c>
      <c r="C63" s="83" t="s">
        <v>761</v>
      </c>
      <c r="D63" s="85" t="s">
        <v>762</v>
      </c>
      <c r="E63" s="85" t="s">
        <v>763</v>
      </c>
      <c r="F63" s="86" t="s">
        <v>552</v>
      </c>
      <c r="G63" s="86" t="s">
        <v>569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750</v>
      </c>
      <c r="B64" s="81" t="s">
        <v>764</v>
      </c>
      <c r="C64" s="83" t="s">
        <v>765</v>
      </c>
      <c r="D64" s="85" t="s">
        <v>766</v>
      </c>
      <c r="E64" s="85" t="s">
        <v>767</v>
      </c>
      <c r="F64" s="86" t="s">
        <v>552</v>
      </c>
      <c r="G64" s="86" t="s">
        <v>569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750</v>
      </c>
      <c r="B65" s="81" t="s">
        <v>768</v>
      </c>
      <c r="C65" s="83" t="s">
        <v>769</v>
      </c>
      <c r="D65" s="85" t="s">
        <v>770</v>
      </c>
      <c r="E65" s="85" t="s">
        <v>771</v>
      </c>
      <c r="F65" s="86" t="s">
        <v>552</v>
      </c>
      <c r="G65" s="86" t="s">
        <v>527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750</v>
      </c>
      <c r="B66" s="81" t="s">
        <v>772</v>
      </c>
      <c r="C66" s="83" t="s">
        <v>773</v>
      </c>
      <c r="D66" s="85" t="s">
        <v>774</v>
      </c>
      <c r="E66" s="85" t="s">
        <v>775</v>
      </c>
      <c r="F66" s="86" t="s">
        <v>552</v>
      </c>
      <c r="G66" s="86" t="s">
        <v>527</v>
      </c>
      <c r="H66" s="86">
        <v>2</v>
      </c>
      <c r="I66" s="88">
        <f>IF(COUNTIF(J66:AW66,"&lt;&gt;")=0,"",SUMPRODUCT(((Recommendations[ImplStatus]="Implemented")+(Recommendations[ImplStatus]="Compensated"))*ISNUMBER(MATCH(Recommendations[Id],J66:AW66,0)))/COUNTIF(J66:AW66,"&lt;&gt;"))</f>
        <v>0</v>
      </c>
      <c r="J66" s="90" t="s">
        <v>147</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750</v>
      </c>
      <c r="B67" s="81" t="s">
        <v>776</v>
      </c>
      <c r="C67" s="83" t="s">
        <v>777</v>
      </c>
      <c r="D67" s="85" t="s">
        <v>778</v>
      </c>
      <c r="E67" s="85" t="s">
        <v>779</v>
      </c>
      <c r="F67" s="86" t="s">
        <v>552</v>
      </c>
      <c r="G67" s="86" t="s">
        <v>532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780</v>
      </c>
      <c r="B68" s="80">
        <v>8</v>
      </c>
      <c r="C68" s="82" t="s">
        <v>25</v>
      </c>
      <c r="D68" s="84" t="s">
        <v>781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780</v>
      </c>
      <c r="B69" s="81" t="s">
        <v>782</v>
      </c>
      <c r="C69" s="83" t="s">
        <v>783</v>
      </c>
      <c r="D69" s="85" t="s">
        <v>784</v>
      </c>
      <c r="E69" s="85" t="s">
        <v>785</v>
      </c>
      <c r="F69" s="86" t="s">
        <v>644</v>
      </c>
      <c r="G69" s="86" t="s">
        <v>585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780</v>
      </c>
      <c r="B70" s="81" t="s">
        <v>786</v>
      </c>
      <c r="C70" s="83" t="s">
        <v>787</v>
      </c>
      <c r="D70" s="85" t="s">
        <v>788</v>
      </c>
      <c r="E70" s="85" t="s">
        <v>789</v>
      </c>
      <c r="F70" s="86" t="s">
        <v>584</v>
      </c>
      <c r="G70" s="86" t="s">
        <v>537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780</v>
      </c>
      <c r="B71" s="81" t="s">
        <v>790</v>
      </c>
      <c r="C71" s="83" t="s">
        <v>791</v>
      </c>
      <c r="D71" s="85" t="s">
        <v>792</v>
      </c>
      <c r="E71" s="85" t="s">
        <v>793</v>
      </c>
      <c r="F71" s="86" t="s">
        <v>584</v>
      </c>
      <c r="G71" s="86" t="s">
        <v>569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780</v>
      </c>
      <c r="B72" s="81" t="s">
        <v>794</v>
      </c>
      <c r="C72" s="83" t="s">
        <v>795</v>
      </c>
      <c r="D72" s="85" t="s">
        <v>796</v>
      </c>
      <c r="E72" s="85" t="s">
        <v>797</v>
      </c>
      <c r="F72" s="86" t="s">
        <v>798</v>
      </c>
      <c r="G72" s="86" t="s">
        <v>569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780</v>
      </c>
      <c r="B73" s="81" t="s">
        <v>799</v>
      </c>
      <c r="C73" s="83" t="s">
        <v>800</v>
      </c>
      <c r="D73" s="85" t="s">
        <v>801</v>
      </c>
      <c r="E73" s="85" t="s">
        <v>802</v>
      </c>
      <c r="F73" s="86" t="s">
        <v>584</v>
      </c>
      <c r="G73" s="86" t="s">
        <v>537</v>
      </c>
      <c r="H73" s="86">
        <v>2</v>
      </c>
      <c r="I73" s="88">
        <f>IF(COUNTIF(J73:AW73,"&lt;&gt;")=0,"",SUMPRODUCT(((Recommendations[ImplStatus]="Implemented")+(Recommendations[ImplStatus]="Compensated"))*ISNUMBER(MATCH(Recommendations[Id],J73:AW73,0)))/COUNTIF(J73:AW73,"&lt;&gt;"))</f>
        <v>0</v>
      </c>
      <c r="J73" s="90" t="s">
        <v>192</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780</v>
      </c>
      <c r="B74" s="81" t="s">
        <v>803</v>
      </c>
      <c r="C74" s="83" t="s">
        <v>804</v>
      </c>
      <c r="D74" s="85" t="s">
        <v>805</v>
      </c>
      <c r="E74" s="85" t="s">
        <v>806</v>
      </c>
      <c r="F74" s="86" t="s">
        <v>584</v>
      </c>
      <c r="G74" s="86" t="s">
        <v>537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780</v>
      </c>
      <c r="B75" s="81" t="s">
        <v>807</v>
      </c>
      <c r="C75" s="83" t="s">
        <v>808</v>
      </c>
      <c r="D75" s="85" t="s">
        <v>809</v>
      </c>
      <c r="E75" s="85" t="s">
        <v>810</v>
      </c>
      <c r="F75" s="86" t="s">
        <v>584</v>
      </c>
      <c r="G75" s="86" t="s">
        <v>537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780</v>
      </c>
      <c r="B76" s="81" t="s">
        <v>811</v>
      </c>
      <c r="C76" s="83" t="s">
        <v>812</v>
      </c>
      <c r="D76" s="85" t="s">
        <v>813</v>
      </c>
      <c r="E76" s="85" t="s">
        <v>814</v>
      </c>
      <c r="F76" s="86" t="s">
        <v>584</v>
      </c>
      <c r="G76" s="86" t="s">
        <v>537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780</v>
      </c>
      <c r="B77" s="81" t="s">
        <v>815</v>
      </c>
      <c r="C77" s="83" t="s">
        <v>816</v>
      </c>
      <c r="D77" s="85" t="s">
        <v>817</v>
      </c>
      <c r="E77" s="85" t="s">
        <v>818</v>
      </c>
      <c r="F77" s="86" t="s">
        <v>584</v>
      </c>
      <c r="G77" s="86" t="s">
        <v>537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780</v>
      </c>
      <c r="B78" s="81" t="s">
        <v>819</v>
      </c>
      <c r="C78" s="83" t="s">
        <v>820</v>
      </c>
      <c r="D78" s="85" t="s">
        <v>821</v>
      </c>
      <c r="E78" s="85" t="s">
        <v>822</v>
      </c>
      <c r="F78" s="86" t="s">
        <v>584</v>
      </c>
      <c r="G78" s="86" t="s">
        <v>569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780</v>
      </c>
      <c r="B79" s="81" t="s">
        <v>823</v>
      </c>
      <c r="C79" s="83" t="s">
        <v>824</v>
      </c>
      <c r="D79" s="85" t="s">
        <v>825</v>
      </c>
      <c r="E79" s="85" t="s">
        <v>826</v>
      </c>
      <c r="F79" s="86" t="s">
        <v>584</v>
      </c>
      <c r="G79" s="86" t="s">
        <v>537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780</v>
      </c>
      <c r="B80" s="81" t="s">
        <v>827</v>
      </c>
      <c r="C80" s="83" t="s">
        <v>828</v>
      </c>
      <c r="D80" s="85" t="s">
        <v>829</v>
      </c>
      <c r="E80" s="85" t="s">
        <v>830</v>
      </c>
      <c r="F80" s="86" t="s">
        <v>584</v>
      </c>
      <c r="G80" s="86" t="s">
        <v>537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831</v>
      </c>
      <c r="B81" s="80">
        <v>9</v>
      </c>
      <c r="C81" s="82" t="s">
        <v>25</v>
      </c>
      <c r="D81" s="84" t="s">
        <v>832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831</v>
      </c>
      <c r="B82" s="81" t="s">
        <v>833</v>
      </c>
      <c r="C82" s="83" t="s">
        <v>834</v>
      </c>
      <c r="D82" s="85" t="s">
        <v>835</v>
      </c>
      <c r="E82" s="85" t="s">
        <v>836</v>
      </c>
      <c r="F82" s="86" t="s">
        <v>552</v>
      </c>
      <c r="G82" s="86" t="s">
        <v>569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831</v>
      </c>
      <c r="B83" s="81" t="s">
        <v>837</v>
      </c>
      <c r="C83" s="83" t="s">
        <v>838</v>
      </c>
      <c r="D83" s="85" t="s">
        <v>839</v>
      </c>
      <c r="E83" s="85" t="s">
        <v>840</v>
      </c>
      <c r="F83" s="86" t="s">
        <v>526</v>
      </c>
      <c r="G83" s="86" t="s">
        <v>569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831</v>
      </c>
      <c r="B84" s="81" t="s">
        <v>841</v>
      </c>
      <c r="C84" s="83" t="s">
        <v>842</v>
      </c>
      <c r="D84" s="85" t="s">
        <v>843</v>
      </c>
      <c r="E84" s="85" t="s">
        <v>844</v>
      </c>
      <c r="F84" s="86" t="s">
        <v>798</v>
      </c>
      <c r="G84" s="86" t="s">
        <v>569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831</v>
      </c>
      <c r="B85" s="81" t="s">
        <v>845</v>
      </c>
      <c r="C85" s="83" t="s">
        <v>846</v>
      </c>
      <c r="D85" s="85" t="s">
        <v>847</v>
      </c>
      <c r="E85" s="85" t="s">
        <v>848</v>
      </c>
      <c r="F85" s="86" t="s">
        <v>552</v>
      </c>
      <c r="G85" s="86" t="s">
        <v>569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831</v>
      </c>
      <c r="B86" s="81" t="s">
        <v>849</v>
      </c>
      <c r="C86" s="83" t="s">
        <v>850</v>
      </c>
      <c r="D86" s="85" t="s">
        <v>851</v>
      </c>
      <c r="E86" s="85" t="s">
        <v>852</v>
      </c>
      <c r="F86" s="86" t="s">
        <v>798</v>
      </c>
      <c r="G86" s="86" t="s">
        <v>569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831</v>
      </c>
      <c r="B87" s="81" t="s">
        <v>853</v>
      </c>
      <c r="C87" s="83" t="s">
        <v>854</v>
      </c>
      <c r="D87" s="85" t="s">
        <v>855</v>
      </c>
      <c r="E87" s="85" t="s">
        <v>856</v>
      </c>
      <c r="F87" s="86" t="s">
        <v>798</v>
      </c>
      <c r="G87" s="86" t="s">
        <v>569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831</v>
      </c>
      <c r="B88" s="81" t="s">
        <v>857</v>
      </c>
      <c r="C88" s="83" t="s">
        <v>858</v>
      </c>
      <c r="D88" s="85" t="s">
        <v>859</v>
      </c>
      <c r="E88" s="85" t="s">
        <v>860</v>
      </c>
      <c r="F88" s="86" t="s">
        <v>798</v>
      </c>
      <c r="G88" s="86" t="s">
        <v>569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861</v>
      </c>
      <c r="B89" s="80">
        <v>10</v>
      </c>
      <c r="C89" s="82" t="s">
        <v>25</v>
      </c>
      <c r="D89" s="84" t="s">
        <v>862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861</v>
      </c>
      <c r="B90" s="81" t="s">
        <v>863</v>
      </c>
      <c r="C90" s="83" t="s">
        <v>864</v>
      </c>
      <c r="D90" s="85" t="s">
        <v>865</v>
      </c>
      <c r="E90" s="85" t="s">
        <v>866</v>
      </c>
      <c r="F90" s="86" t="s">
        <v>526</v>
      </c>
      <c r="G90" s="86" t="s">
        <v>537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861</v>
      </c>
      <c r="B91" s="81" t="s">
        <v>867</v>
      </c>
      <c r="C91" s="83" t="s">
        <v>868</v>
      </c>
      <c r="D91" s="85" t="s">
        <v>869</v>
      </c>
      <c r="E91" s="85" t="s">
        <v>870</v>
      </c>
      <c r="F91" s="86" t="s">
        <v>526</v>
      </c>
      <c r="G91" s="86" t="s">
        <v>569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861</v>
      </c>
      <c r="B92" s="81" t="s">
        <v>871</v>
      </c>
      <c r="C92" s="83" t="s">
        <v>872</v>
      </c>
      <c r="D92" s="85" t="s">
        <v>873</v>
      </c>
      <c r="E92" s="85" t="s">
        <v>874</v>
      </c>
      <c r="F92" s="86" t="s">
        <v>526</v>
      </c>
      <c r="G92" s="86" t="s">
        <v>569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861</v>
      </c>
      <c r="B93" s="81" t="s">
        <v>875</v>
      </c>
      <c r="C93" s="83" t="s">
        <v>876</v>
      </c>
      <c r="D93" s="85" t="s">
        <v>877</v>
      </c>
      <c r="E93" s="85" t="s">
        <v>878</v>
      </c>
      <c r="F93" s="86" t="s">
        <v>526</v>
      </c>
      <c r="G93" s="86" t="s">
        <v>537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861</v>
      </c>
      <c r="B94" s="81" t="s">
        <v>879</v>
      </c>
      <c r="C94" s="83" t="s">
        <v>880</v>
      </c>
      <c r="D94" s="85" t="s">
        <v>881</v>
      </c>
      <c r="E94" s="85" t="s">
        <v>882</v>
      </c>
      <c r="F94" s="86" t="s">
        <v>526</v>
      </c>
      <c r="G94" s="86" t="s">
        <v>569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861</v>
      </c>
      <c r="B95" s="81" t="s">
        <v>883</v>
      </c>
      <c r="C95" s="83" t="s">
        <v>884</v>
      </c>
      <c r="D95" s="85" t="s">
        <v>885</v>
      </c>
      <c r="E95" s="85" t="s">
        <v>886</v>
      </c>
      <c r="F95" s="86" t="s">
        <v>526</v>
      </c>
      <c r="G95" s="86" t="s">
        <v>569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861</v>
      </c>
      <c r="B96" s="81" t="s">
        <v>887</v>
      </c>
      <c r="C96" s="83" t="s">
        <v>888</v>
      </c>
      <c r="D96" s="85" t="s">
        <v>889</v>
      </c>
      <c r="E96" s="85" t="s">
        <v>890</v>
      </c>
      <c r="F96" s="86" t="s">
        <v>526</v>
      </c>
      <c r="G96" s="86" t="s">
        <v>537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891</v>
      </c>
      <c r="B97" s="80">
        <v>11</v>
      </c>
      <c r="C97" s="82" t="s">
        <v>25</v>
      </c>
      <c r="D97" s="84" t="s">
        <v>892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891</v>
      </c>
      <c r="B98" s="81" t="s">
        <v>893</v>
      </c>
      <c r="C98" s="83" t="s">
        <v>894</v>
      </c>
      <c r="D98" s="85" t="s">
        <v>895</v>
      </c>
      <c r="E98" s="85" t="s">
        <v>896</v>
      </c>
      <c r="F98" s="86" t="s">
        <v>644</v>
      </c>
      <c r="G98" s="86" t="s">
        <v>585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891</v>
      </c>
      <c r="B99" s="81" t="s">
        <v>897</v>
      </c>
      <c r="C99" s="83" t="s">
        <v>898</v>
      </c>
      <c r="D99" s="85" t="s">
        <v>899</v>
      </c>
      <c r="E99" s="85" t="s">
        <v>900</v>
      </c>
      <c r="F99" s="86" t="s">
        <v>584</v>
      </c>
      <c r="G99" s="86" t="s">
        <v>901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891</v>
      </c>
      <c r="B100" s="81" t="s">
        <v>902</v>
      </c>
      <c r="C100" s="83" t="s">
        <v>903</v>
      </c>
      <c r="D100" s="85" t="s">
        <v>904</v>
      </c>
      <c r="E100" s="85" t="s">
        <v>905</v>
      </c>
      <c r="F100" s="86" t="s">
        <v>584</v>
      </c>
      <c r="G100" s="86" t="s">
        <v>569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891</v>
      </c>
      <c r="B101" s="81" t="s">
        <v>906</v>
      </c>
      <c r="C101" s="83" t="s">
        <v>907</v>
      </c>
      <c r="D101" s="85" t="s">
        <v>908</v>
      </c>
      <c r="E101" s="85" t="s">
        <v>909</v>
      </c>
      <c r="F101" s="86" t="s">
        <v>584</v>
      </c>
      <c r="G101" s="86" t="s">
        <v>901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891</v>
      </c>
      <c r="B102" s="81" t="s">
        <v>910</v>
      </c>
      <c r="C102" s="83" t="s">
        <v>911</v>
      </c>
      <c r="D102" s="85" t="s">
        <v>912</v>
      </c>
      <c r="E102" s="85" t="s">
        <v>913</v>
      </c>
      <c r="F102" s="86" t="s">
        <v>584</v>
      </c>
      <c r="G102" s="86" t="s">
        <v>901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914</v>
      </c>
      <c r="B103" s="80">
        <v>12</v>
      </c>
      <c r="C103" s="82" t="s">
        <v>25</v>
      </c>
      <c r="D103" s="84" t="s">
        <v>915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914</v>
      </c>
      <c r="B104" s="81" t="s">
        <v>916</v>
      </c>
      <c r="C104" s="83" t="s">
        <v>917</v>
      </c>
      <c r="D104" s="85" t="s">
        <v>918</v>
      </c>
      <c r="E104" s="85" t="s">
        <v>919</v>
      </c>
      <c r="F104" s="86" t="s">
        <v>798</v>
      </c>
      <c r="G104" s="86" t="s">
        <v>569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914</v>
      </c>
      <c r="B105" s="81" t="s">
        <v>920</v>
      </c>
      <c r="C105" s="83" t="s">
        <v>921</v>
      </c>
      <c r="D105" s="85" t="s">
        <v>922</v>
      </c>
      <c r="E105" s="85" t="s">
        <v>923</v>
      </c>
      <c r="F105" s="86" t="s">
        <v>798</v>
      </c>
      <c r="G105" s="86" t="s">
        <v>569</v>
      </c>
      <c r="H105" s="86">
        <v>2</v>
      </c>
      <c r="I105" s="88">
        <f>IF(COUNTIF(J105:AW105,"&lt;&gt;")=0,"",SUMPRODUCT(((Recommendations[ImplStatus]="Implemented")+(Recommendations[ImplStatus]="Compensated"))*ISNUMBER(MATCH(Recommendations[Id],J105:AW105,0)))/COUNTIF(J105:AW105,"&lt;&gt;"))</f>
        <v>0</v>
      </c>
      <c r="J105" s="90" t="s">
        <v>140</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914</v>
      </c>
      <c r="B106" s="81" t="s">
        <v>924</v>
      </c>
      <c r="C106" s="83" t="s">
        <v>925</v>
      </c>
      <c r="D106" s="85" t="s">
        <v>926</v>
      </c>
      <c r="E106" s="85" t="s">
        <v>927</v>
      </c>
      <c r="F106" s="86" t="s">
        <v>798</v>
      </c>
      <c r="G106" s="86" t="s">
        <v>569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914</v>
      </c>
      <c r="B107" s="81" t="s">
        <v>928</v>
      </c>
      <c r="C107" s="83" t="s">
        <v>929</v>
      </c>
      <c r="D107" s="85" t="s">
        <v>930</v>
      </c>
      <c r="E107" s="85" t="s">
        <v>931</v>
      </c>
      <c r="F107" s="86" t="s">
        <v>644</v>
      </c>
      <c r="G107" s="86" t="s">
        <v>585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914</v>
      </c>
      <c r="B108" s="81" t="s">
        <v>932</v>
      </c>
      <c r="C108" s="83" t="s">
        <v>933</v>
      </c>
      <c r="D108" s="85" t="s">
        <v>934</v>
      </c>
      <c r="E108" s="85" t="s">
        <v>935</v>
      </c>
      <c r="F108" s="86" t="s">
        <v>798</v>
      </c>
      <c r="G108" s="86" t="s">
        <v>569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914</v>
      </c>
      <c r="B109" s="81" t="s">
        <v>936</v>
      </c>
      <c r="C109" s="83" t="s">
        <v>937</v>
      </c>
      <c r="D109" s="85" t="s">
        <v>938</v>
      </c>
      <c r="E109" s="85" t="s">
        <v>939</v>
      </c>
      <c r="F109" s="86" t="s">
        <v>798</v>
      </c>
      <c r="G109" s="86" t="s">
        <v>569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914</v>
      </c>
      <c r="B110" s="81" t="s">
        <v>940</v>
      </c>
      <c r="C110" s="83" t="s">
        <v>941</v>
      </c>
      <c r="D110" s="85" t="s">
        <v>942</v>
      </c>
      <c r="E110" s="85" t="s">
        <v>943</v>
      </c>
      <c r="F110" s="86" t="s">
        <v>526</v>
      </c>
      <c r="G110" s="86" t="s">
        <v>569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914</v>
      </c>
      <c r="B111" s="81" t="s">
        <v>944</v>
      </c>
      <c r="C111" s="83" t="s">
        <v>945</v>
      </c>
      <c r="D111" s="85" t="s">
        <v>946</v>
      </c>
      <c r="E111" s="85" t="s">
        <v>947</v>
      </c>
      <c r="F111" s="86" t="s">
        <v>526</v>
      </c>
      <c r="G111" s="86" t="s">
        <v>569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948</v>
      </c>
      <c r="B112" s="80">
        <v>13</v>
      </c>
      <c r="C112" s="82" t="s">
        <v>25</v>
      </c>
      <c r="D112" s="84" t="s">
        <v>949</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119</v>
      </c>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948</v>
      </c>
      <c r="B113" s="81" t="s">
        <v>950</v>
      </c>
      <c r="C113" s="83" t="s">
        <v>951</v>
      </c>
      <c r="D113" s="85" t="s">
        <v>952</v>
      </c>
      <c r="E113" s="85" t="s">
        <v>953</v>
      </c>
      <c r="F113" s="86" t="s">
        <v>798</v>
      </c>
      <c r="G113" s="86" t="s">
        <v>537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948</v>
      </c>
      <c r="B114" s="81" t="s">
        <v>954</v>
      </c>
      <c r="C114" s="83" t="s">
        <v>955</v>
      </c>
      <c r="D114" s="85" t="s">
        <v>956</v>
      </c>
      <c r="E114" s="85" t="s">
        <v>957</v>
      </c>
      <c r="F114" s="86" t="s">
        <v>526</v>
      </c>
      <c r="G114" s="86" t="s">
        <v>537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948</v>
      </c>
      <c r="B115" s="81" t="s">
        <v>958</v>
      </c>
      <c r="C115" s="83" t="s">
        <v>959</v>
      </c>
      <c r="D115" s="85" t="s">
        <v>960</v>
      </c>
      <c r="E115" s="85" t="s">
        <v>961</v>
      </c>
      <c r="F115" s="86" t="s">
        <v>798</v>
      </c>
      <c r="G115" s="86" t="s">
        <v>537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948</v>
      </c>
      <c r="B116" s="81" t="s">
        <v>962</v>
      </c>
      <c r="C116" s="83" t="s">
        <v>963</v>
      </c>
      <c r="D116" s="85" t="s">
        <v>964</v>
      </c>
      <c r="E116" s="85" t="s">
        <v>965</v>
      </c>
      <c r="F116" s="86" t="s">
        <v>798</v>
      </c>
      <c r="G116" s="86" t="s">
        <v>569</v>
      </c>
      <c r="H116" s="86">
        <v>2</v>
      </c>
      <c r="I116" s="88">
        <f>IF(COUNTIF(J116:AW116,"&lt;&gt;")=0,"",SUMPRODUCT(((Recommendations[ImplStatus]="Implemented")+(Recommendations[ImplStatus]="Compensated"))*ISNUMBER(MATCH(Recommendations[Id],J116:AW116,0)))/COUNTIF(J116:AW116,"&lt;&gt;"))</f>
        <v>0</v>
      </c>
      <c r="J116" s="90" t="s">
        <v>95</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948</v>
      </c>
      <c r="B117" s="81" t="s">
        <v>966</v>
      </c>
      <c r="C117" s="83" t="s">
        <v>967</v>
      </c>
      <c r="D117" s="85" t="s">
        <v>968</v>
      </c>
      <c r="E117" s="85" t="s">
        <v>969</v>
      </c>
      <c r="F117" s="86" t="s">
        <v>526</v>
      </c>
      <c r="G117" s="86" t="s">
        <v>569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948</v>
      </c>
      <c r="B118" s="81" t="s">
        <v>970</v>
      </c>
      <c r="C118" s="83" t="s">
        <v>971</v>
      </c>
      <c r="D118" s="85" t="s">
        <v>972</v>
      </c>
      <c r="E118" s="85" t="s">
        <v>973</v>
      </c>
      <c r="F118" s="86" t="s">
        <v>798</v>
      </c>
      <c r="G118" s="86" t="s">
        <v>537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948</v>
      </c>
      <c r="B119" s="81" t="s">
        <v>974</v>
      </c>
      <c r="C119" s="83" t="s">
        <v>975</v>
      </c>
      <c r="D119" s="85" t="s">
        <v>976</v>
      </c>
      <c r="E119" s="85" t="s">
        <v>977</v>
      </c>
      <c r="F119" s="86" t="s">
        <v>526</v>
      </c>
      <c r="G119" s="86" t="s">
        <v>569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948</v>
      </c>
      <c r="B120" s="81" t="s">
        <v>978</v>
      </c>
      <c r="C120" s="83" t="s">
        <v>979</v>
      </c>
      <c r="D120" s="85" t="s">
        <v>980</v>
      </c>
      <c r="E120" s="85" t="s">
        <v>981</v>
      </c>
      <c r="F120" s="86" t="s">
        <v>798</v>
      </c>
      <c r="G120" s="86" t="s">
        <v>569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948</v>
      </c>
      <c r="B121" s="81" t="s">
        <v>982</v>
      </c>
      <c r="C121" s="83" t="s">
        <v>983</v>
      </c>
      <c r="D121" s="85" t="s">
        <v>984</v>
      </c>
      <c r="E121" s="85" t="s">
        <v>985</v>
      </c>
      <c r="F121" s="86" t="s">
        <v>798</v>
      </c>
      <c r="G121" s="86" t="s">
        <v>569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948</v>
      </c>
      <c r="B122" s="81" t="s">
        <v>986</v>
      </c>
      <c r="C122" s="83" t="s">
        <v>987</v>
      </c>
      <c r="D122" s="85" t="s">
        <v>988</v>
      </c>
      <c r="E122" s="85" t="s">
        <v>989</v>
      </c>
      <c r="F122" s="86" t="s">
        <v>798</v>
      </c>
      <c r="G122" s="86" t="s">
        <v>569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948</v>
      </c>
      <c r="B123" s="81" t="s">
        <v>990</v>
      </c>
      <c r="C123" s="83" t="s">
        <v>991</v>
      </c>
      <c r="D123" s="85" t="s">
        <v>992</v>
      </c>
      <c r="E123" s="85" t="s">
        <v>993</v>
      </c>
      <c r="F123" s="86" t="s">
        <v>798</v>
      </c>
      <c r="G123" s="86" t="s">
        <v>537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994</v>
      </c>
      <c r="B124" s="80">
        <v>14</v>
      </c>
      <c r="C124" s="82" t="s">
        <v>25</v>
      </c>
      <c r="D124" s="84" t="s">
        <v>995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994</v>
      </c>
      <c r="B125" s="81" t="s">
        <v>996</v>
      </c>
      <c r="C125" s="83" t="s">
        <v>997</v>
      </c>
      <c r="D125" s="85" t="s">
        <v>998</v>
      </c>
      <c r="E125" s="85" t="s">
        <v>999</v>
      </c>
      <c r="F125" s="86" t="s">
        <v>644</v>
      </c>
      <c r="G125" s="86" t="s">
        <v>585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994</v>
      </c>
      <c r="B126" s="81" t="s">
        <v>1000</v>
      </c>
      <c r="C126" s="83" t="s">
        <v>1001</v>
      </c>
      <c r="D126" s="85" t="s">
        <v>1002</v>
      </c>
      <c r="E126" s="85" t="s">
        <v>1003</v>
      </c>
      <c r="F126" s="86" t="s">
        <v>669</v>
      </c>
      <c r="G126" s="86" t="s">
        <v>569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994</v>
      </c>
      <c r="B127" s="81" t="s">
        <v>1004</v>
      </c>
      <c r="C127" s="83" t="s">
        <v>1005</v>
      </c>
      <c r="D127" s="85" t="s">
        <v>1006</v>
      </c>
      <c r="E127" s="85" t="s">
        <v>1007</v>
      </c>
      <c r="F127" s="86" t="s">
        <v>669</v>
      </c>
      <c r="G127" s="86" t="s">
        <v>569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994</v>
      </c>
      <c r="B128" s="81" t="s">
        <v>1008</v>
      </c>
      <c r="C128" s="83" t="s">
        <v>1009</v>
      </c>
      <c r="D128" s="85" t="s">
        <v>1010</v>
      </c>
      <c r="E128" s="85" t="s">
        <v>1011</v>
      </c>
      <c r="F128" s="86" t="s">
        <v>669</v>
      </c>
      <c r="G128" s="86" t="s">
        <v>569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994</v>
      </c>
      <c r="B129" s="81" t="s">
        <v>1012</v>
      </c>
      <c r="C129" s="83" t="s">
        <v>1013</v>
      </c>
      <c r="D129" s="85" t="s">
        <v>1014</v>
      </c>
      <c r="E129" s="85" t="s">
        <v>1015</v>
      </c>
      <c r="F129" s="86" t="s">
        <v>669</v>
      </c>
      <c r="G129" s="86" t="s">
        <v>569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994</v>
      </c>
      <c r="B130" s="81" t="s">
        <v>1016</v>
      </c>
      <c r="C130" s="83" t="s">
        <v>1017</v>
      </c>
      <c r="D130" s="85" t="s">
        <v>1018</v>
      </c>
      <c r="E130" s="85" t="s">
        <v>1019</v>
      </c>
      <c r="F130" s="86" t="s">
        <v>669</v>
      </c>
      <c r="G130" s="86" t="s">
        <v>569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994</v>
      </c>
      <c r="B131" s="81" t="s">
        <v>1020</v>
      </c>
      <c r="C131" s="83" t="s">
        <v>1021</v>
      </c>
      <c r="D131" s="85" t="s">
        <v>1022</v>
      </c>
      <c r="E131" s="85" t="s">
        <v>1023</v>
      </c>
      <c r="F131" s="86" t="s">
        <v>669</v>
      </c>
      <c r="G131" s="86" t="s">
        <v>569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994</v>
      </c>
      <c r="B132" s="81" t="s">
        <v>1024</v>
      </c>
      <c r="C132" s="83" t="s">
        <v>1025</v>
      </c>
      <c r="D132" s="85" t="s">
        <v>1026</v>
      </c>
      <c r="E132" s="85" t="s">
        <v>1027</v>
      </c>
      <c r="F132" s="86" t="s">
        <v>669</v>
      </c>
      <c r="G132" s="86" t="s">
        <v>569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994</v>
      </c>
      <c r="B133" s="81" t="s">
        <v>1028</v>
      </c>
      <c r="C133" s="83" t="s">
        <v>1029</v>
      </c>
      <c r="D133" s="85" t="s">
        <v>1030</v>
      </c>
      <c r="E133" s="85" t="s">
        <v>1031</v>
      </c>
      <c r="F133" s="86" t="s">
        <v>669</v>
      </c>
      <c r="G133" s="86" t="s">
        <v>569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1032</v>
      </c>
      <c r="B134" s="80">
        <v>15</v>
      </c>
      <c r="C134" s="82" t="s">
        <v>25</v>
      </c>
      <c r="D134" s="84" t="s">
        <v>1033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1032</v>
      </c>
      <c r="B135" s="81" t="s">
        <v>1034</v>
      </c>
      <c r="C135" s="83" t="s">
        <v>1035</v>
      </c>
      <c r="D135" s="85" t="s">
        <v>1036</v>
      </c>
      <c r="E135" s="85" t="s">
        <v>1037</v>
      </c>
      <c r="F135" s="86" t="s">
        <v>669</v>
      </c>
      <c r="G135" s="86" t="s">
        <v>527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1032</v>
      </c>
      <c r="B136" s="81" t="s">
        <v>1038</v>
      </c>
      <c r="C136" s="83" t="s">
        <v>1039</v>
      </c>
      <c r="D136" s="85" t="s">
        <v>1040</v>
      </c>
      <c r="E136" s="85" t="s">
        <v>1041</v>
      </c>
      <c r="F136" s="86" t="s">
        <v>644</v>
      </c>
      <c r="G136" s="86" t="s">
        <v>585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1032</v>
      </c>
      <c r="B137" s="81" t="s">
        <v>1042</v>
      </c>
      <c r="C137" s="83" t="s">
        <v>1043</v>
      </c>
      <c r="D137" s="85" t="s">
        <v>1044</v>
      </c>
      <c r="E137" s="85" t="s">
        <v>1045</v>
      </c>
      <c r="F137" s="86" t="s">
        <v>669</v>
      </c>
      <c r="G137" s="86" t="s">
        <v>585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1032</v>
      </c>
      <c r="B138" s="81" t="s">
        <v>1046</v>
      </c>
      <c r="C138" s="83" t="s">
        <v>1047</v>
      </c>
      <c r="D138" s="85" t="s">
        <v>1048</v>
      </c>
      <c r="E138" s="85" t="s">
        <v>1049</v>
      </c>
      <c r="F138" s="86" t="s">
        <v>644</v>
      </c>
      <c r="G138" s="86" t="s">
        <v>585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1032</v>
      </c>
      <c r="B139" s="81" t="s">
        <v>1050</v>
      </c>
      <c r="C139" s="83" t="s">
        <v>1051</v>
      </c>
      <c r="D139" s="85" t="s">
        <v>1052</v>
      </c>
      <c r="E139" s="85" t="s">
        <v>1053</v>
      </c>
      <c r="F139" s="86" t="s">
        <v>669</v>
      </c>
      <c r="G139" s="86" t="s">
        <v>585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1032</v>
      </c>
      <c r="B140" s="81" t="s">
        <v>1054</v>
      </c>
      <c r="C140" s="83" t="s">
        <v>1055</v>
      </c>
      <c r="D140" s="85" t="s">
        <v>1056</v>
      </c>
      <c r="E140" s="85" t="s">
        <v>1057</v>
      </c>
      <c r="F140" s="86" t="s">
        <v>584</v>
      </c>
      <c r="G140" s="86" t="s">
        <v>585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1032</v>
      </c>
      <c r="B141" s="81" t="s">
        <v>1058</v>
      </c>
      <c r="C141" s="83" t="s">
        <v>1059</v>
      </c>
      <c r="D141" s="85" t="s">
        <v>1060</v>
      </c>
      <c r="E141" s="85" t="s">
        <v>1061</v>
      </c>
      <c r="F141" s="86" t="s">
        <v>584</v>
      </c>
      <c r="G141" s="86" t="s">
        <v>569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1062</v>
      </c>
      <c r="B142" s="80">
        <v>16</v>
      </c>
      <c r="C142" s="82" t="s">
        <v>25</v>
      </c>
      <c r="D142" s="84" t="s">
        <v>1063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1062</v>
      </c>
      <c r="B143" s="81" t="s">
        <v>1064</v>
      </c>
      <c r="C143" s="83" t="s">
        <v>1065</v>
      </c>
      <c r="D143" s="85" t="s">
        <v>1066</v>
      </c>
      <c r="E143" s="85" t="s">
        <v>1067</v>
      </c>
      <c r="F143" s="86" t="s">
        <v>644</v>
      </c>
      <c r="G143" s="86" t="s">
        <v>585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1062</v>
      </c>
      <c r="B144" s="81" t="s">
        <v>1068</v>
      </c>
      <c r="C144" s="83" t="s">
        <v>1069</v>
      </c>
      <c r="D144" s="85" t="s">
        <v>1070</v>
      </c>
      <c r="E144" s="85" t="s">
        <v>1071</v>
      </c>
      <c r="F144" s="86" t="s">
        <v>644</v>
      </c>
      <c r="G144" s="86" t="s">
        <v>585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1062</v>
      </c>
      <c r="B145" s="81" t="s">
        <v>1072</v>
      </c>
      <c r="C145" s="83" t="s">
        <v>1073</v>
      </c>
      <c r="D145" s="85" t="s">
        <v>1074</v>
      </c>
      <c r="E145" s="85" t="s">
        <v>1075</v>
      </c>
      <c r="F145" s="86" t="s">
        <v>552</v>
      </c>
      <c r="G145" s="86" t="s">
        <v>537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1062</v>
      </c>
      <c r="B146" s="81" t="s">
        <v>1076</v>
      </c>
      <c r="C146" s="83" t="s">
        <v>1077</v>
      </c>
      <c r="D146" s="85" t="s">
        <v>1078</v>
      </c>
      <c r="E146" s="85" t="s">
        <v>1079</v>
      </c>
      <c r="F146" s="86" t="s">
        <v>552</v>
      </c>
      <c r="G146" s="86" t="s">
        <v>527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1062</v>
      </c>
      <c r="B147" s="81" t="s">
        <v>1080</v>
      </c>
      <c r="C147" s="83" t="s">
        <v>1081</v>
      </c>
      <c r="D147" s="85" t="s">
        <v>1082</v>
      </c>
      <c r="E147" s="85" t="s">
        <v>1083</v>
      </c>
      <c r="F147" s="86" t="s">
        <v>552</v>
      </c>
      <c r="G147" s="86" t="s">
        <v>569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1062</v>
      </c>
      <c r="B148" s="81" t="s">
        <v>1084</v>
      </c>
      <c r="C148" s="83" t="s">
        <v>1085</v>
      </c>
      <c r="D148" s="85" t="s">
        <v>1086</v>
      </c>
      <c r="E148" s="85" t="s">
        <v>1087</v>
      </c>
      <c r="F148" s="86" t="s">
        <v>644</v>
      </c>
      <c r="G148" s="86" t="s">
        <v>585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1062</v>
      </c>
      <c r="B149" s="81" t="s">
        <v>1088</v>
      </c>
      <c r="C149" s="83" t="s">
        <v>1089</v>
      </c>
      <c r="D149" s="85" t="s">
        <v>1090</v>
      </c>
      <c r="E149" s="85" t="s">
        <v>1091</v>
      </c>
      <c r="F149" s="86" t="s">
        <v>552</v>
      </c>
      <c r="G149" s="86" t="s">
        <v>569</v>
      </c>
      <c r="H149" s="86">
        <v>2</v>
      </c>
      <c r="I149" s="88">
        <f>IF(COUNTIF(J149:AW149,"&lt;&gt;")=0,"",SUMPRODUCT(((Recommendations[ImplStatus]="Implemented")+(Recommendations[ImplStatus]="Compensated"))*ISNUMBER(MATCH(Recommendations[Id],J149:AW149,0)))/COUNTIF(J149:AW149,"&lt;&gt;"))</f>
        <v>0</v>
      </c>
      <c r="J149" s="90" t="s">
        <v>126</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1062</v>
      </c>
      <c r="B150" s="81" t="s">
        <v>1092</v>
      </c>
      <c r="C150" s="83" t="s">
        <v>1093</v>
      </c>
      <c r="D150" s="85" t="s">
        <v>1094</v>
      </c>
      <c r="E150" s="85" t="s">
        <v>1095</v>
      </c>
      <c r="F150" s="86" t="s">
        <v>798</v>
      </c>
      <c r="G150" s="86" t="s">
        <v>569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1062</v>
      </c>
      <c r="B151" s="81" t="s">
        <v>1096</v>
      </c>
      <c r="C151" s="83" t="s">
        <v>1097</v>
      </c>
      <c r="D151" s="85" t="s">
        <v>1098</v>
      </c>
      <c r="E151" s="85" t="s">
        <v>1099</v>
      </c>
      <c r="F151" s="86" t="s">
        <v>669</v>
      </c>
      <c r="G151" s="86" t="s">
        <v>569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1062</v>
      </c>
      <c r="B152" s="81" t="s">
        <v>1100</v>
      </c>
      <c r="C152" s="83" t="s">
        <v>1101</v>
      </c>
      <c r="D152" s="85" t="s">
        <v>1102</v>
      </c>
      <c r="E152" s="85" t="s">
        <v>1103</v>
      </c>
      <c r="F152" s="86" t="s">
        <v>552</v>
      </c>
      <c r="G152" s="86" t="s">
        <v>569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1062</v>
      </c>
      <c r="B153" s="81" t="s">
        <v>1104</v>
      </c>
      <c r="C153" s="83" t="s">
        <v>1105</v>
      </c>
      <c r="D153" s="85" t="s">
        <v>1106</v>
      </c>
      <c r="E153" s="85" t="s">
        <v>1107</v>
      </c>
      <c r="F153" s="86" t="s">
        <v>552</v>
      </c>
      <c r="G153" s="86" t="s">
        <v>569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1062</v>
      </c>
      <c r="B154" s="81" t="s">
        <v>1108</v>
      </c>
      <c r="C154" s="83" t="s">
        <v>1109</v>
      </c>
      <c r="D154" s="85" t="s">
        <v>1110</v>
      </c>
      <c r="E154" s="85" t="s">
        <v>1111</v>
      </c>
      <c r="F154" s="86" t="s">
        <v>552</v>
      </c>
      <c r="G154" s="86" t="s">
        <v>569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1062</v>
      </c>
      <c r="B155" s="81" t="s">
        <v>1112</v>
      </c>
      <c r="C155" s="83" t="s">
        <v>1113</v>
      </c>
      <c r="D155" s="85" t="s">
        <v>1114</v>
      </c>
      <c r="E155" s="85" t="s">
        <v>1115</v>
      </c>
      <c r="F155" s="86" t="s">
        <v>552</v>
      </c>
      <c r="G155" s="86" t="s">
        <v>537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1062</v>
      </c>
      <c r="B156" s="81" t="s">
        <v>1116</v>
      </c>
      <c r="C156" s="83" t="s">
        <v>1117</v>
      </c>
      <c r="D156" s="85" t="s">
        <v>1118</v>
      </c>
      <c r="E156" s="85" t="s">
        <v>1119</v>
      </c>
      <c r="F156" s="86" t="s">
        <v>552</v>
      </c>
      <c r="G156" s="86" t="s">
        <v>569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1120</v>
      </c>
      <c r="B157" s="80">
        <v>17</v>
      </c>
      <c r="C157" s="82" t="s">
        <v>25</v>
      </c>
      <c r="D157" s="84" t="s">
        <v>1121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1120</v>
      </c>
      <c r="B158" s="81" t="s">
        <v>1122</v>
      </c>
      <c r="C158" s="83" t="s">
        <v>1123</v>
      </c>
      <c r="D158" s="85" t="s">
        <v>1124</v>
      </c>
      <c r="E158" s="85" t="s">
        <v>1125</v>
      </c>
      <c r="F158" s="86" t="s">
        <v>669</v>
      </c>
      <c r="G158" s="86" t="s">
        <v>532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1120</v>
      </c>
      <c r="B159" s="81" t="s">
        <v>1126</v>
      </c>
      <c r="C159" s="83" t="s">
        <v>1127</v>
      </c>
      <c r="D159" s="85" t="s">
        <v>1128</v>
      </c>
      <c r="E159" s="85" t="s">
        <v>1129</v>
      </c>
      <c r="F159" s="86" t="s">
        <v>644</v>
      </c>
      <c r="G159" s="86" t="s">
        <v>585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1120</v>
      </c>
      <c r="B160" s="81" t="s">
        <v>1130</v>
      </c>
      <c r="C160" s="83" t="s">
        <v>1131</v>
      </c>
      <c r="D160" s="85" t="s">
        <v>1132</v>
      </c>
      <c r="E160" s="85" t="s">
        <v>1133</v>
      </c>
      <c r="F160" s="86" t="s">
        <v>644</v>
      </c>
      <c r="G160" s="86" t="s">
        <v>585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1120</v>
      </c>
      <c r="B161" s="81" t="s">
        <v>1134</v>
      </c>
      <c r="C161" s="83" t="s">
        <v>1135</v>
      </c>
      <c r="D161" s="85" t="s">
        <v>1136</v>
      </c>
      <c r="E161" s="85" t="s">
        <v>1137</v>
      </c>
      <c r="F161" s="86" t="s">
        <v>644</v>
      </c>
      <c r="G161" s="86" t="s">
        <v>585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1120</v>
      </c>
      <c r="B162" s="81" t="s">
        <v>1138</v>
      </c>
      <c r="C162" s="83" t="s">
        <v>1139</v>
      </c>
      <c r="D162" s="85" t="s">
        <v>1140</v>
      </c>
      <c r="E162" s="85" t="s">
        <v>1141</v>
      </c>
      <c r="F162" s="86" t="s">
        <v>669</v>
      </c>
      <c r="G162" s="86" t="s">
        <v>532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1120</v>
      </c>
      <c r="B163" s="81" t="s">
        <v>1142</v>
      </c>
      <c r="C163" s="83" t="s">
        <v>1143</v>
      </c>
      <c r="D163" s="85" t="s">
        <v>1144</v>
      </c>
      <c r="E163" s="85" t="s">
        <v>1145</v>
      </c>
      <c r="F163" s="86" t="s">
        <v>669</v>
      </c>
      <c r="G163" s="86" t="s">
        <v>532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1120</v>
      </c>
      <c r="B164" s="81" t="s">
        <v>1146</v>
      </c>
      <c r="C164" s="83" t="s">
        <v>1147</v>
      </c>
      <c r="D164" s="85" t="s">
        <v>1148</v>
      </c>
      <c r="E164" s="85" t="s">
        <v>1149</v>
      </c>
      <c r="F164" s="86" t="s">
        <v>669</v>
      </c>
      <c r="G164" s="86" t="s">
        <v>901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1120</v>
      </c>
      <c r="B165" s="81" t="s">
        <v>1150</v>
      </c>
      <c r="C165" s="83" t="s">
        <v>1151</v>
      </c>
      <c r="D165" s="85" t="s">
        <v>1152</v>
      </c>
      <c r="E165" s="85" t="s">
        <v>1153</v>
      </c>
      <c r="F165" s="86" t="s">
        <v>669</v>
      </c>
      <c r="G165" s="86" t="s">
        <v>901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1120</v>
      </c>
      <c r="B166" s="81" t="s">
        <v>1154</v>
      </c>
      <c r="C166" s="83" t="s">
        <v>1155</v>
      </c>
      <c r="D166" s="85" t="s">
        <v>1156</v>
      </c>
      <c r="E166" s="85" t="s">
        <v>1157</v>
      </c>
      <c r="F166" s="86" t="s">
        <v>644</v>
      </c>
      <c r="G166" s="86" t="s">
        <v>901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1158</v>
      </c>
      <c r="B167" s="80">
        <v>18</v>
      </c>
      <c r="C167" s="82" t="s">
        <v>25</v>
      </c>
      <c r="D167" s="84" t="s">
        <v>1159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1158</v>
      </c>
      <c r="B168" s="81" t="s">
        <v>1160</v>
      </c>
      <c r="C168" s="83" t="s">
        <v>1161</v>
      </c>
      <c r="D168" s="85" t="s">
        <v>1162</v>
      </c>
      <c r="E168" s="85" t="s">
        <v>1163</v>
      </c>
      <c r="F168" s="86" t="s">
        <v>644</v>
      </c>
      <c r="G168" s="86" t="s">
        <v>585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1158</v>
      </c>
      <c r="B169" s="81" t="s">
        <v>1164</v>
      </c>
      <c r="C169" s="83" t="s">
        <v>1165</v>
      </c>
      <c r="D169" s="85" t="s">
        <v>1166</v>
      </c>
      <c r="E169" s="85" t="s">
        <v>1167</v>
      </c>
      <c r="F169" s="86" t="s">
        <v>798</v>
      </c>
      <c r="G169" s="86" t="s">
        <v>537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1158</v>
      </c>
      <c r="B170" s="81" t="s">
        <v>1168</v>
      </c>
      <c r="C170" s="83" t="s">
        <v>1169</v>
      </c>
      <c r="D170" s="85" t="s">
        <v>1170</v>
      </c>
      <c r="E170" s="85" t="s">
        <v>1171</v>
      </c>
      <c r="F170" s="86" t="s">
        <v>798</v>
      </c>
      <c r="G170" s="86" t="s">
        <v>569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1158</v>
      </c>
      <c r="B171" s="81" t="s">
        <v>1172</v>
      </c>
      <c r="C171" s="83" t="s">
        <v>1173</v>
      </c>
      <c r="D171" s="85" t="s">
        <v>1174</v>
      </c>
      <c r="E171" s="85" t="s">
        <v>1175</v>
      </c>
      <c r="F171" s="86" t="s">
        <v>798</v>
      </c>
      <c r="G171" s="86" t="s">
        <v>569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1158</v>
      </c>
      <c r="B172" s="91" t="s">
        <v>1176</v>
      </c>
      <c r="C172" s="92" t="s">
        <v>1177</v>
      </c>
      <c r="D172" s="93" t="s">
        <v>1178</v>
      </c>
      <c r="E172" s="93" t="s">
        <v>1179</v>
      </c>
      <c r="F172" s="94" t="s">
        <v>798</v>
      </c>
      <c r="G172" s="94" t="s">
        <v>537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250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 MATCH(J2,'Recommendations'!$B$2:$B$32,0))="Implemented", FALSE))</xm:f>
            <x14:dxf>
              <font>
                <color rgb="FF000000"/>
              </font>
              <fill>
                <patternFill>
                  <bgColor rgb="FF3C7D22"/>
                </patternFill>
              </fill>
            </x14:dxf>
          </x14:cfRule>
          <x14:cfRule type="expression" priority="2" id="{00000000-000E-0000-0400-000002000000}">
            <xm:f>AND(J2&lt;&gt;"", IFERROR(INDEX('Recommendations'!$I$2:$I$32, MATCH(J2,'Recommendations'!$B$2:$B$32,0))="Compensated", FALSE))</xm:f>
            <x14:dxf>
              <font>
                <color rgb="FF000000"/>
              </font>
              <fill>
                <patternFill>
                  <bgColor rgb="FFC6E0B4"/>
                </patternFill>
              </fill>
            </x14:dxf>
          </x14:cfRule>
          <x14:cfRule type="expression" priority="3" id="{00000000-000E-0000-0400-000003000000}">
            <xm:f>AND(J2&lt;&gt;"", IFERROR(INDEX('Recommendations'!$I$2:$I$32, MATCH(J2,'Recommendations'!$B$2:$B$32,0))="Testing", FALSE))</xm:f>
            <x14:dxf>
              <font>
                <color rgb="FF000000"/>
              </font>
              <fill>
                <patternFill>
                  <bgColor rgb="FFFFC000"/>
                </patternFill>
              </fill>
            </x14:dxf>
          </x14:cfRule>
          <x14:cfRule type="expression" priority="4" id="{00000000-000E-0000-0400-000004000000}">
            <xm:f>AND(J2&lt;&gt;"", IFERROR(INDEX('Recommendations'!$I$2:$I$32, MATCH(J2,'Recommendations'!$B$2:$B$32,0))="Failed", FALSE))</xm:f>
            <x14:dxf>
              <font>
                <color rgb="FF000000"/>
              </font>
              <fill>
                <patternFill>
                  <bgColor rgb="FFD82891"/>
                </patternFill>
              </fill>
            </x14:dxf>
          </x14:cfRule>
          <x14:cfRule type="expression" priority="5" id="{00000000-000E-0000-0400-000005000000}">
            <xm:f>AND(J2&lt;&gt;"", IFERROR(INDEX('Recommendations'!$I$2:$I$32, MATCH(J2,'Recommendations'!$B$2:$B$32,0))="Risk Accepted", FALSE))</xm:f>
            <x14:dxf>
              <font>
                <color rgb="FF000000"/>
              </font>
              <fill>
                <patternFill>
                  <bgColor rgb="FFD9D9D9"/>
                </patternFill>
              </fill>
            </x14:dxf>
          </x14:cfRule>
          <x14:cfRule type="expression" priority="6" id="{00000000-000E-0000-0400-000006000000}">
            <xm:f>AND(J2&lt;&gt;"", IFERROR(INDEX('Recommendations'!$I$2:$I$32, MATCH(J2,'Recommendations'!$B$2:$B$32,0))="N/A",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Kubernetes Engine (GKE) Autopilot Benchmark - SHGIR</dc:title>
  <dc:subject>Generated on: 2026-06-08 21:35:30</dc:subject>
  <dc:creator>Anicet Fopa Tchoffo</dc:creator>
  <cp:keywords>Baseline;Hardening;CIS;Benchmark</cp:keywords>
  <dc:description>Baseline Developed By: Center for Internet Security (CIS)</dc:description>
  <cp:lastModifiedBy>Anicet Fopa Tchoffo</cp:lastModifiedBy>
  <dcterms:modified xsi:type="dcterms:W3CDTF">2026-06-08T20:35:38Z</dcterms:modified>
  <cp:category>CIS</cp:category>
  <cp:contentStatus>Draft</cp:contentStatus>
</cp:coreProperties>
</file>