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0FFEB06DD3F9FBE3B3955365CDFAB10867B60D4A" xr6:coauthVersionLast="47" xr6:coauthVersionMax="47" xr10:uidLastSave="{A20657A8-BEDA-430D-BDEA-16CF743965D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3" i="3"/>
  <c r="C91" i="3"/>
  <c r="F86" i="3"/>
  <c r="E94" i="3" s="1"/>
  <c r="E86" i="3"/>
  <c r="D86" i="3"/>
  <c r="C86" i="3"/>
  <c r="F85" i="3"/>
  <c r="E93" i="3" s="1"/>
  <c r="E85" i="3"/>
  <c r="D85" i="3"/>
  <c r="C85" i="3"/>
  <c r="E84" i="3"/>
  <c r="D84" i="3"/>
  <c r="C84" i="3"/>
  <c r="F84" i="3" s="1"/>
  <c r="F83" i="3"/>
  <c r="V166" i="3" s="1"/>
  <c r="E83" i="3"/>
  <c r="D83" i="3"/>
  <c r="C83" i="3"/>
  <c r="U136" i="3" s="1"/>
  <c r="F82" i="3"/>
  <c r="T166" i="3" s="1"/>
  <c r="E82" i="3"/>
  <c r="D82" i="3"/>
  <c r="C82" i="3"/>
  <c r="S136" i="3" s="1"/>
  <c r="E68" i="3"/>
  <c r="D68" i="3"/>
  <c r="C68" i="3"/>
  <c r="F68" i="3" s="1"/>
  <c r="E67" i="3"/>
  <c r="D67" i="3"/>
  <c r="F67" i="3" s="1"/>
  <c r="C67" i="3"/>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C7" i="3" s="1"/>
  <c r="D7" i="3" s="1"/>
  <c r="E113" i="3" l="1"/>
  <c r="D113" i="3"/>
  <c r="C113" i="3"/>
  <c r="C53" i="3"/>
  <c r="D53" i="3"/>
  <c r="E53" i="3"/>
  <c r="G125" i="3"/>
  <c r="E58" i="3"/>
  <c r="D58" i="3"/>
  <c r="C58" i="3"/>
  <c r="E72" i="3"/>
  <c r="D72" i="3"/>
  <c r="C72" i="3"/>
  <c r="E55" i="3"/>
  <c r="D55" i="3"/>
  <c r="C55" i="3"/>
  <c r="E92" i="3"/>
  <c r="X166" i="3"/>
  <c r="X161" i="3"/>
  <c r="X156" i="3"/>
  <c r="X151" i="3"/>
  <c r="X146" i="3"/>
  <c r="X141" i="3"/>
  <c r="X165" i="3"/>
  <c r="X160" i="3"/>
  <c r="X155" i="3"/>
  <c r="X150" i="3"/>
  <c r="X145" i="3"/>
  <c r="X140" i="3"/>
  <c r="C92" i="3"/>
  <c r="X164" i="3"/>
  <c r="X159" i="3"/>
  <c r="X154" i="3"/>
  <c r="X149" i="3"/>
  <c r="X144" i="3"/>
  <c r="X139" i="3"/>
  <c r="X168" i="3"/>
  <c r="X163" i="3"/>
  <c r="X158" i="3"/>
  <c r="X153" i="3"/>
  <c r="X148" i="3"/>
  <c r="X143" i="3"/>
  <c r="X138" i="3"/>
  <c r="D92" i="3"/>
  <c r="X167" i="3"/>
  <c r="X162" i="3"/>
  <c r="X157" i="3"/>
  <c r="X152" i="3"/>
  <c r="X147" i="3"/>
  <c r="X142" i="3"/>
  <c r="D35" i="3"/>
  <c r="C35" i="3"/>
  <c r="E35" i="3"/>
  <c r="C110" i="3"/>
  <c r="E110" i="3"/>
  <c r="D110" i="3"/>
  <c r="E73" i="3"/>
  <c r="D73" i="3"/>
  <c r="C73" i="3"/>
  <c r="C54" i="3"/>
  <c r="E54" i="3"/>
  <c r="D54" i="3"/>
  <c r="E111" i="3"/>
  <c r="D111" i="3"/>
  <c r="C111" i="3"/>
  <c r="E112" i="3"/>
  <c r="D112" i="3"/>
  <c r="C112" i="3"/>
  <c r="E34" i="3"/>
  <c r="D34" i="3"/>
  <c r="C34" i="3"/>
  <c r="E56" i="3"/>
  <c r="D56" i="3"/>
  <c r="C56" i="3"/>
  <c r="C94" i="3"/>
  <c r="T142" i="3"/>
  <c r="T147" i="3"/>
  <c r="T152" i="3"/>
  <c r="T157" i="3"/>
  <c r="T162" i="3"/>
  <c r="T167" i="3"/>
  <c r="D94" i="3"/>
  <c r="V142" i="3"/>
  <c r="V147" i="3"/>
  <c r="V152" i="3"/>
  <c r="V157" i="3"/>
  <c r="V162" i="3"/>
  <c r="V167" i="3"/>
  <c r="W136" i="3"/>
  <c r="T138" i="3"/>
  <c r="T143" i="3"/>
  <c r="T148" i="3"/>
  <c r="T153" i="3"/>
  <c r="T158" i="3"/>
  <c r="T163" i="3"/>
  <c r="T168" i="3"/>
  <c r="V138" i="3"/>
  <c r="V143" i="3"/>
  <c r="V148" i="3"/>
  <c r="V153" i="3"/>
  <c r="V158" i="3"/>
  <c r="V163" i="3"/>
  <c r="V168" i="3"/>
  <c r="C90" i="3"/>
  <c r="T139" i="3"/>
  <c r="T144" i="3"/>
  <c r="T149" i="3"/>
  <c r="T154" i="3"/>
  <c r="T159" i="3"/>
  <c r="T164" i="3"/>
  <c r="D57" i="3"/>
  <c r="D90" i="3"/>
  <c r="V139" i="3"/>
  <c r="V144" i="3"/>
  <c r="V149" i="3"/>
  <c r="V154" i="3"/>
  <c r="V159" i="3"/>
  <c r="V164" i="3"/>
  <c r="C57" i="3"/>
  <c r="E90" i="3"/>
  <c r="D91" i="3"/>
  <c r="T140" i="3"/>
  <c r="T145" i="3"/>
  <c r="T150" i="3"/>
  <c r="T155" i="3"/>
  <c r="T160" i="3"/>
  <c r="T165" i="3"/>
  <c r="E91" i="3"/>
  <c r="V140" i="3"/>
  <c r="V145" i="3"/>
  <c r="V150" i="3"/>
  <c r="V155" i="3"/>
  <c r="V160" i="3"/>
  <c r="V165" i="3"/>
  <c r="T141" i="3"/>
  <c r="T146" i="3"/>
  <c r="T151" i="3"/>
  <c r="T156" i="3"/>
  <c r="T161" i="3"/>
  <c r="V141" i="3"/>
  <c r="V146" i="3"/>
  <c r="V151" i="3"/>
  <c r="V156" i="3"/>
  <c r="V161" i="3"/>
  <c r="F16" i="3"/>
  <c r="D93" i="3"/>
  <c r="R167" i="3" l="1"/>
  <c r="R162" i="3"/>
  <c r="R157" i="3"/>
  <c r="R152" i="3"/>
  <c r="R147" i="3"/>
  <c r="R142" i="3"/>
  <c r="E20" i="3"/>
  <c r="C20" i="3"/>
  <c r="R166" i="3"/>
  <c r="R161" i="3"/>
  <c r="R156" i="3"/>
  <c r="R151" i="3"/>
  <c r="R146" i="3"/>
  <c r="R141" i="3"/>
  <c r="R165" i="3"/>
  <c r="R160" i="3"/>
  <c r="R155" i="3"/>
  <c r="R150" i="3"/>
  <c r="R145" i="3"/>
  <c r="R140" i="3"/>
  <c r="R164" i="3"/>
  <c r="R159" i="3"/>
  <c r="R154" i="3"/>
  <c r="R149" i="3"/>
  <c r="R144" i="3"/>
  <c r="R139" i="3"/>
  <c r="D20"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separate partition exists for /home</t>
        </r>
      </text>
    </comment>
    <comment ref="M19" authorId="0" shapeId="0" xr:uid="{00000000-0006-0000-0400-000003000000}">
      <text>
        <r>
          <rPr>
            <sz val="11"/>
            <rFont val="Calibri"/>
          </rPr>
          <t>Ensure nosuid option set on /home partition</t>
        </r>
      </text>
    </comment>
    <comment ref="N19" authorId="0" shapeId="0" xr:uid="{00000000-0006-0000-0400-000004000000}">
      <text>
        <r>
          <rPr>
            <sz val="11"/>
            <rFont val="Calibri"/>
          </rPr>
          <t>Ensure separate partition exists for /var</t>
        </r>
      </text>
    </comment>
    <comment ref="O19" authorId="0" shapeId="0" xr:uid="{00000000-0006-0000-0400-000005000000}">
      <text>
        <r>
          <rPr>
            <sz val="11"/>
            <rFont val="Calibri"/>
          </rPr>
          <t>Ensure nosuid option set on /var partition</t>
        </r>
      </text>
    </comment>
    <comment ref="P19" authorId="0" shapeId="0" xr:uid="{00000000-0006-0000-0400-000006000000}">
      <text>
        <r>
          <rPr>
            <sz val="11"/>
            <rFont val="Calibri"/>
          </rPr>
          <t>Ensure separate partition exists for /var/tmp</t>
        </r>
      </text>
    </comment>
    <comment ref="Q19" authorId="0" shapeId="0" xr:uid="{00000000-0006-0000-0400-000007000000}">
      <text>
        <r>
          <rPr>
            <sz val="11"/>
            <rFont val="Calibri"/>
          </rPr>
          <t>Ensure nosuid option set on /var/tmp partition</t>
        </r>
      </text>
    </comment>
    <comment ref="R19" authorId="0" shapeId="0" xr:uid="{00000000-0006-0000-0400-000008000000}">
      <text>
        <r>
          <rPr>
            <sz val="11"/>
            <rFont val="Calibri"/>
          </rPr>
          <t>Ensure noexec option set on /var/tmp partition</t>
        </r>
      </text>
    </comment>
    <comment ref="S19" authorId="0" shapeId="0" xr:uid="{00000000-0006-0000-0400-000009000000}">
      <text>
        <r>
          <rPr>
            <sz val="11"/>
            <rFont val="Calibri"/>
          </rPr>
          <t>Ensure nosuid option set on /var/log partition</t>
        </r>
      </text>
    </comment>
    <comment ref="T19" authorId="0" shapeId="0" xr:uid="{00000000-0006-0000-0400-00000A000000}">
      <text>
        <r>
          <rPr>
            <sz val="11"/>
            <rFont val="Calibri"/>
          </rPr>
          <t>Ensure noexec option set on /var/log partition</t>
        </r>
      </text>
    </comment>
    <comment ref="U19" authorId="0" shapeId="0" xr:uid="{00000000-0006-0000-0400-00000B000000}">
      <text>
        <r>
          <rPr>
            <sz val="11"/>
            <rFont val="Calibri"/>
          </rPr>
          <t>Ensure nosuid option set on /var/audit partition</t>
        </r>
      </text>
    </comment>
    <comment ref="V19" authorId="0" shapeId="0" xr:uid="{00000000-0006-0000-0400-00000C000000}">
      <text>
        <r>
          <rPr>
            <sz val="11"/>
            <rFont val="Calibri"/>
          </rPr>
          <t>Ensure noexec option set on /var/audit partition</t>
        </r>
      </text>
    </comment>
    <comment ref="W19" authorId="0" shapeId="0" xr:uid="{00000000-0006-0000-0400-00000D000000}">
      <text>
        <r>
          <rPr>
            <sz val="11"/>
            <rFont val="Calibri"/>
          </rPr>
          <t>Ensure bootloader password is set</t>
        </r>
      </text>
    </comment>
    <comment ref="X19" authorId="0" shapeId="0" xr:uid="{00000000-0006-0000-0400-00000E000000}">
      <text>
        <r>
          <rPr>
            <sz val="11"/>
            <rFont val="Calibri"/>
          </rPr>
          <t>Ensure permissions on bootloader config are configured</t>
        </r>
      </text>
    </comment>
    <comment ref="Y19" authorId="0" shapeId="0" xr:uid="{00000000-0006-0000-0400-00000F000000}">
      <text>
        <r>
          <rPr>
            <sz val="11"/>
            <rFont val="Calibri"/>
          </rPr>
          <t>Ensure access to /etc/motd is configured</t>
        </r>
      </text>
    </comment>
    <comment ref="Z19" authorId="0" shapeId="0" xr:uid="{00000000-0006-0000-0400-000010000000}">
      <text>
        <r>
          <rPr>
            <sz val="11"/>
            <rFont val="Calibri"/>
          </rPr>
          <t>Ensure access to /etc/issue is configured</t>
        </r>
      </text>
    </comment>
    <comment ref="AA19" authorId="0" shapeId="0" xr:uid="{00000000-0006-0000-0400-000011000000}">
      <text>
        <r>
          <rPr>
            <sz val="11"/>
            <rFont val="Calibri"/>
          </rPr>
          <t>Ensure permissions on /etc/crontab are configured</t>
        </r>
      </text>
    </comment>
    <comment ref="AB19" authorId="0" shapeId="0" xr:uid="{00000000-0006-0000-0400-000012000000}">
      <text>
        <r>
          <rPr>
            <sz val="11"/>
            <rFont val="Calibri"/>
          </rPr>
          <t>Ensure permissions on /etc/cron.d are configured</t>
        </r>
      </text>
    </comment>
    <comment ref="AC19" authorId="0" shapeId="0" xr:uid="{00000000-0006-0000-0400-000013000000}">
      <text>
        <r>
          <rPr>
            <sz val="11"/>
            <rFont val="Calibri"/>
          </rPr>
          <t>Ensure crontab is restricted to authorized users</t>
        </r>
      </text>
    </comment>
    <comment ref="AD19" authorId="0" shapeId="0" xr:uid="{00000000-0006-0000-0400-000014000000}">
      <text>
        <r>
          <rPr>
            <sz val="11"/>
            <rFont val="Calibri"/>
          </rPr>
          <t>Ensure at is restricted to authorized users</t>
        </r>
      </text>
    </comment>
    <comment ref="AE19" authorId="0" shapeId="0" xr:uid="{00000000-0006-0000-0400-000015000000}">
      <text>
        <r>
          <rPr>
            <sz val="11"/>
            <rFont val="Calibri"/>
          </rPr>
          <t>Ensure permissions on /etc/ssh/sshd_config are configured</t>
        </r>
      </text>
    </comment>
    <comment ref="AF19" authorId="0" shapeId="0" xr:uid="{00000000-0006-0000-0400-000016000000}">
      <text>
        <r>
          <rPr>
            <sz val="11"/>
            <rFont val="Calibri"/>
          </rPr>
          <t>Ensure permissions on SSH private host key files are configured</t>
        </r>
      </text>
    </comment>
    <comment ref="AG19" authorId="0" shapeId="0" xr:uid="{00000000-0006-0000-0400-000017000000}">
      <text>
        <r>
          <rPr>
            <sz val="11"/>
            <rFont val="Calibri"/>
          </rPr>
          <t>Ensure permissions on SSH public host key files are configured</t>
        </r>
      </text>
    </comment>
    <comment ref="AH19" authorId="0" shapeId="0" xr:uid="{00000000-0006-0000-0400-000018000000}">
      <text>
        <r>
          <rPr>
            <sz val="11"/>
            <rFont val="Calibri"/>
          </rPr>
          <t>Ensure sshd access is configured</t>
        </r>
      </text>
    </comment>
    <comment ref="AI19" authorId="0" shapeId="0" xr:uid="{00000000-0006-0000-0400-000019000000}">
      <text>
        <r>
          <rPr>
            <sz val="11"/>
            <rFont val="Calibri"/>
          </rPr>
          <t>Ensure access to the su command is restricted</t>
        </r>
      </text>
    </comment>
    <comment ref="AJ19" authorId="0" shapeId="0" xr:uid="{00000000-0006-0000-0400-00001A000000}">
      <text>
        <r>
          <rPr>
            <sz val="11"/>
            <rFont val="Calibri"/>
          </rPr>
          <t>Ensure root user umask is configured</t>
        </r>
      </text>
    </comment>
    <comment ref="AK19" authorId="0" shapeId="0" xr:uid="{00000000-0006-0000-0400-00001B000000}">
      <text>
        <r>
          <rPr>
            <sz val="11"/>
            <rFont val="Calibri"/>
          </rPr>
          <t>Ensure system accounts are secured</t>
        </r>
      </text>
    </comment>
    <comment ref="AL19" authorId="0" shapeId="0" xr:uid="{00000000-0006-0000-0400-00001C000000}">
      <text>
        <r>
          <rPr>
            <sz val="11"/>
            <rFont val="Calibri"/>
          </rPr>
          <t>Ensure default user umask is configured</t>
        </r>
      </text>
    </comment>
    <comment ref="AM19" authorId="0" shapeId="0" xr:uid="{00000000-0006-0000-0400-00001D000000}">
      <text>
        <r>
          <rPr>
            <sz val="11"/>
            <rFont val="Calibri"/>
          </rPr>
          <t>Ensure syslogd default file permissions are configured</t>
        </r>
      </text>
    </comment>
    <comment ref="AN19" authorId="0" shapeId="0" xr:uid="{00000000-0006-0000-0400-00001E000000}">
      <text>
        <r>
          <rPr>
            <sz val="11"/>
            <rFont val="Calibri"/>
          </rPr>
          <t>Ensure all logfiles have appropriate access configured</t>
        </r>
      </text>
    </comment>
    <comment ref="AO19" authorId="0" shapeId="0" xr:uid="{00000000-0006-0000-0400-00001F000000}">
      <text>
        <r>
          <rPr>
            <sz val="11"/>
            <rFont val="Calibri"/>
          </rPr>
          <t>Ensure the audit log directory is 0750 or more restrictive</t>
        </r>
      </text>
    </comment>
    <comment ref="AP19" authorId="0" shapeId="0" xr:uid="{00000000-0006-0000-0400-000020000000}">
      <text>
        <r>
          <rPr>
            <sz val="11"/>
            <rFont val="Calibri"/>
          </rPr>
          <t>Ensure audit log files are mode 0640 or less permissive</t>
        </r>
      </text>
    </comment>
    <comment ref="AQ19" authorId="0" shapeId="0" xr:uid="{00000000-0006-0000-0400-000021000000}">
      <text>
        <r>
          <rPr>
            <sz val="11"/>
            <rFont val="Calibri"/>
          </rPr>
          <t>Ensure only authorized users own audit log files</t>
        </r>
      </text>
    </comment>
    <comment ref="AR19" authorId="0" shapeId="0" xr:uid="{00000000-0006-0000-0400-000022000000}">
      <text>
        <r>
          <rPr>
            <sz val="11"/>
            <rFont val="Calibri"/>
          </rPr>
          <t>Ensure only authorized groups are assigned ownership of audit log files</t>
        </r>
      </text>
    </comment>
    <comment ref="AS19" authorId="0" shapeId="0" xr:uid="{00000000-0006-0000-0400-000023000000}">
      <text>
        <r>
          <rPr>
            <sz val="11"/>
            <rFont val="Calibri"/>
          </rPr>
          <t>Ensure audit configuration files are restrictive</t>
        </r>
      </text>
    </comment>
    <comment ref="AT19" authorId="0" shapeId="0" xr:uid="{00000000-0006-0000-0400-000024000000}">
      <text>
        <r>
          <rPr>
            <sz val="11"/>
            <rFont val="Calibri"/>
          </rPr>
          <t>Ensure audit configuration files are owned by root</t>
        </r>
      </text>
    </comment>
    <comment ref="AU19" authorId="0" shapeId="0" xr:uid="{00000000-0006-0000-0400-000025000000}">
      <text>
        <r>
          <rPr>
            <sz val="11"/>
            <rFont val="Calibri"/>
          </rPr>
          <t>Ensure audit configuration files belong to group wheel</t>
        </r>
      </text>
    </comment>
    <comment ref="AV19" authorId="0" shapeId="0" xr:uid="{00000000-0006-0000-0400-000026000000}">
      <text>
        <r>
          <rPr>
            <sz val="11"/>
            <rFont val="Calibri"/>
          </rPr>
          <t>Ensure audit tools are 555 or more restrictive</t>
        </r>
      </text>
    </comment>
    <comment ref="AW19" authorId="0" shapeId="0" xr:uid="{00000000-0006-0000-0400-000027000000}">
      <text>
        <r>
          <rPr>
            <sz val="11"/>
            <rFont val="Calibri"/>
          </rPr>
          <t>Ensure audit tools are owned by root</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strong password hashing algorithm is configured</t>
        </r>
      </text>
    </comment>
    <comment ref="K27" authorId="0" shapeId="0" xr:uid="{00000000-0006-0000-0400-00002D000000}">
      <text>
        <r>
          <rPr>
            <sz val="11"/>
            <rFont val="Calibri"/>
          </rPr>
          <t>Ensure accounts in /etc/master.passwd use shadowed passwords</t>
        </r>
      </text>
    </comment>
    <comment ref="J30" authorId="0" shapeId="0" xr:uid="{00000000-0006-0000-0400-00002E000000}">
      <text>
        <r>
          <rPr>
            <sz val="11"/>
            <rFont val="Calibri"/>
          </rPr>
          <t>Ensure AIDE is installed</t>
        </r>
      </text>
    </comment>
    <comment ref="K30" authorId="0" shapeId="0" xr:uid="{00000000-0006-0000-0400-00002F000000}">
      <text>
        <r>
          <rPr>
            <sz val="11"/>
            <rFont val="Calibri"/>
          </rPr>
          <t>Ensure filesystem integrity is regularly checked</t>
        </r>
      </text>
    </comment>
    <comment ref="J32" authorId="0" shapeId="0" xr:uid="{00000000-0006-0000-0400-000030000000}">
      <text>
        <r>
          <rPr>
            <sz val="11"/>
            <rFont val="Calibri"/>
          </rPr>
          <t>Ensure sshd MaxStartups is configured</t>
        </r>
      </text>
    </comment>
    <comment ref="K32" authorId="0" shapeId="0" xr:uid="{00000000-0006-0000-0400-000031000000}">
      <text>
        <r>
          <rPr>
            <sz val="11"/>
            <rFont val="Calibri"/>
          </rPr>
          <t>Ensure password expiration is 365 days or less</t>
        </r>
      </text>
    </comment>
    <comment ref="L32" authorId="0" shapeId="0" xr:uid="{00000000-0006-0000-0400-000032000000}">
      <text>
        <r>
          <rPr>
            <sz val="11"/>
            <rFont val="Calibri"/>
          </rPr>
          <t>Ensure password expiration warning days is 7 or more</t>
        </r>
      </text>
    </comment>
    <comment ref="M32" authorId="0" shapeId="0" xr:uid="{00000000-0006-0000-0400-000033000000}">
      <text>
        <r>
          <rPr>
            <sz val="11"/>
            <rFont val="Calibri"/>
          </rPr>
          <t>Ensure default group for the root account is GID 0</t>
        </r>
      </text>
    </comment>
    <comment ref="J35" authorId="0" shapeId="0" xr:uid="{00000000-0006-0000-0400-000034000000}">
      <text>
        <r>
          <rPr>
            <sz val="11"/>
            <rFont val="Calibri"/>
          </rPr>
          <t>Ensure ipfw is enabled and configured</t>
        </r>
      </text>
    </comment>
    <comment ref="K35" authorId="0" shapeId="0" xr:uid="{00000000-0006-0000-0400-000035000000}">
      <text>
        <r>
          <rPr>
            <sz val="11"/>
            <rFont val="Calibri"/>
          </rPr>
          <t>Ensure a single firewall utility is in use</t>
        </r>
      </text>
    </comment>
    <comment ref="J36" authorId="0" shapeId="0" xr:uid="{00000000-0006-0000-0400-000036000000}">
      <text>
        <r>
          <rPr>
            <sz val="11"/>
            <rFont val="Calibri"/>
          </rPr>
          <t>Ensure a single firewall utility is in use</t>
        </r>
      </text>
    </comment>
    <comment ref="J39" authorId="0" shapeId="0" xr:uid="{00000000-0006-0000-0400-000037000000}">
      <text>
        <r>
          <rPr>
            <sz val="11"/>
            <rFont val="Calibri"/>
          </rPr>
          <t>Ensure ext2fs kernel module is not available</t>
        </r>
      </text>
    </comment>
    <comment ref="K39" authorId="0" shapeId="0" xr:uid="{00000000-0006-0000-0400-000038000000}">
      <text>
        <r>
          <rPr>
            <sz val="11"/>
            <rFont val="Calibri"/>
          </rPr>
          <t>Ensure msdosfs kernel module is not available</t>
        </r>
      </text>
    </comment>
    <comment ref="L39" authorId="0" shapeId="0" xr:uid="{00000000-0006-0000-0400-000039000000}">
      <text>
        <r>
          <rPr>
            <sz val="11"/>
            <rFont val="Calibri"/>
          </rPr>
          <t>Ensure zfs kernel module is not available</t>
        </r>
      </text>
    </comment>
    <comment ref="M39" authorId="0" shapeId="0" xr:uid="{00000000-0006-0000-0400-00003A000000}">
      <text>
        <r>
          <rPr>
            <sz val="11"/>
            <rFont val="Calibri"/>
          </rPr>
          <t>Ensure /tmp is a separate partition</t>
        </r>
      </text>
    </comment>
    <comment ref="N39" authorId="0" shapeId="0" xr:uid="{00000000-0006-0000-0400-00003B000000}">
      <text>
        <r>
          <rPr>
            <sz val="11"/>
            <rFont val="Calibri"/>
          </rPr>
          <t>Ensure ftp server services are not in use</t>
        </r>
      </text>
    </comment>
    <comment ref="O39" authorId="0" shapeId="0" xr:uid="{00000000-0006-0000-0400-00003C000000}">
      <text>
        <r>
          <rPr>
            <sz val="11"/>
            <rFont val="Calibri"/>
          </rPr>
          <t>Ensure message access server services are not in use</t>
        </r>
      </text>
    </comment>
    <comment ref="P39" authorId="0" shapeId="0" xr:uid="{00000000-0006-0000-0400-00003D000000}">
      <text>
        <r>
          <rPr>
            <sz val="11"/>
            <rFont val="Calibri"/>
          </rPr>
          <t>Ensure network file system services are not in use</t>
        </r>
      </text>
    </comment>
    <comment ref="Q39" authorId="0" shapeId="0" xr:uid="{00000000-0006-0000-0400-00003E000000}">
      <text>
        <r>
          <rPr>
            <sz val="11"/>
            <rFont val="Calibri"/>
          </rPr>
          <t>Ensure nis server services are not in use</t>
        </r>
      </text>
    </comment>
    <comment ref="R39" authorId="0" shapeId="0" xr:uid="{00000000-0006-0000-0400-00003F000000}">
      <text>
        <r>
          <rPr>
            <sz val="11"/>
            <rFont val="Calibri"/>
          </rPr>
          <t>Ensure rpcbind services are not in use</t>
        </r>
      </text>
    </comment>
    <comment ref="S39" authorId="0" shapeId="0" xr:uid="{00000000-0006-0000-0400-000040000000}">
      <text>
        <r>
          <rPr>
            <sz val="11"/>
            <rFont val="Calibri"/>
          </rPr>
          <t>Ensure snmp services are not in use</t>
        </r>
      </text>
    </comment>
    <comment ref="T39" authorId="0" shapeId="0" xr:uid="{00000000-0006-0000-0400-000041000000}">
      <text>
        <r>
          <rPr>
            <sz val="11"/>
            <rFont val="Calibri"/>
          </rPr>
          <t>Ensure telnet server services are not in use</t>
        </r>
      </text>
    </comment>
    <comment ref="U39" authorId="0" shapeId="0" xr:uid="{00000000-0006-0000-0400-000042000000}">
      <text>
        <r>
          <rPr>
            <sz val="11"/>
            <rFont val="Calibri"/>
          </rPr>
          <t>Ensure tftp server services are not in use</t>
        </r>
      </text>
    </comment>
    <comment ref="V39" authorId="0" shapeId="0" xr:uid="{00000000-0006-0000-0400-000043000000}">
      <text>
        <r>
          <rPr>
            <sz val="11"/>
            <rFont val="Calibri"/>
          </rPr>
          <t>Ensure web proxy server services are not in use</t>
        </r>
      </text>
    </comment>
    <comment ref="W39" authorId="0" shapeId="0" xr:uid="{00000000-0006-0000-0400-000044000000}">
      <text>
        <r>
          <rPr>
            <sz val="11"/>
            <rFont val="Calibri"/>
          </rPr>
          <t>Ensure mail transfer agents are configured for local-only mode</t>
        </r>
      </text>
    </comment>
    <comment ref="X39" authorId="0" shapeId="0" xr:uid="{00000000-0006-0000-0400-000045000000}">
      <text>
        <r>
          <rPr>
            <sz val="11"/>
            <rFont val="Calibri"/>
          </rPr>
          <t>Ensure only approved services are listening on a network interface</t>
        </r>
      </text>
    </comment>
    <comment ref="Y39" authorId="0" shapeId="0" xr:uid="{00000000-0006-0000-0400-000046000000}">
      <text>
        <r>
          <rPr>
            <sz val="11"/>
            <rFont val="Calibri"/>
          </rPr>
          <t>Ensure IPv6 status is identified</t>
        </r>
      </text>
    </comment>
    <comment ref="Z39" authorId="0" shapeId="0" xr:uid="{00000000-0006-0000-0400-000047000000}">
      <text>
        <r>
          <rPr>
            <sz val="11"/>
            <rFont val="Calibri"/>
          </rPr>
          <t>Ensure sctp kernel module is not available</t>
        </r>
      </text>
    </comment>
    <comment ref="AA39" authorId="0" shapeId="0" xr:uid="{00000000-0006-0000-0400-000048000000}">
      <text>
        <r>
          <rPr>
            <sz val="11"/>
            <rFont val="Calibri"/>
          </rPr>
          <t>Ensure ip forwarding is disabled</t>
        </r>
      </text>
    </comment>
    <comment ref="AB39" authorId="0" shapeId="0" xr:uid="{00000000-0006-0000-0400-000049000000}">
      <text>
        <r>
          <rPr>
            <sz val="11"/>
            <rFont val="Calibri"/>
          </rPr>
          <t>Ensure packet redirect sending is disabled</t>
        </r>
      </text>
    </comment>
    <comment ref="AC39" authorId="0" shapeId="0" xr:uid="{00000000-0006-0000-0400-00004A000000}">
      <text>
        <r>
          <rPr>
            <sz val="11"/>
            <rFont val="Calibri"/>
          </rPr>
          <t>Ensure broadcast &amp; multicast icmp requests are ignored</t>
        </r>
      </text>
    </comment>
    <comment ref="AD39" authorId="0" shapeId="0" xr:uid="{00000000-0006-0000-0400-00004B000000}">
      <text>
        <r>
          <rPr>
            <sz val="11"/>
            <rFont val="Calibri"/>
          </rPr>
          <t>Ensure icmp redirects are not accepted</t>
        </r>
      </text>
    </comment>
    <comment ref="AE39" authorId="0" shapeId="0" xr:uid="{00000000-0006-0000-0400-00004C000000}">
      <text>
        <r>
          <rPr>
            <sz val="11"/>
            <rFont val="Calibri"/>
          </rPr>
          <t>Ensure source routed packets are not accepted</t>
        </r>
      </text>
    </comment>
    <comment ref="AF39" authorId="0" shapeId="0" xr:uid="{00000000-0006-0000-0400-00004D000000}">
      <text>
        <r>
          <rPr>
            <sz val="11"/>
            <rFont val="Calibri"/>
          </rPr>
          <t>Ensure tcp syn cookies is enabled</t>
        </r>
      </text>
    </comment>
    <comment ref="AG39" authorId="0" shapeId="0" xr:uid="{00000000-0006-0000-0400-00004E000000}">
      <text>
        <r>
          <rPr>
            <sz val="11"/>
            <rFont val="Calibri"/>
          </rPr>
          <t>Ensure ipv6 router advertisements are not accepted</t>
        </r>
      </text>
    </comment>
    <comment ref="AH39" authorId="0" shapeId="0" xr:uid="{00000000-0006-0000-0400-00004F000000}">
      <text>
        <r>
          <rPr>
            <sz val="11"/>
            <rFont val="Calibri"/>
          </rPr>
          <t>Ensure sshd DisableForwarding is enabled</t>
        </r>
      </text>
    </comment>
    <comment ref="AI39" authorId="0" shapeId="0" xr:uid="{00000000-0006-0000-0400-000050000000}">
      <text>
        <r>
          <rPr>
            <sz val="11"/>
            <rFont val="Calibri"/>
          </rPr>
          <t>Ensure rsyslog is not configured to receive logs from a remote client</t>
        </r>
      </text>
    </comment>
    <comment ref="J46" authorId="0" shapeId="0" xr:uid="{00000000-0006-0000-0400-000051000000}">
      <text>
        <r>
          <rPr>
            <sz val="11"/>
            <rFont val="Calibri"/>
          </rPr>
          <t>Ensure sshd IgnoreRhosts is enabled</t>
        </r>
      </text>
    </comment>
    <comment ref="K46" authorId="0" shapeId="0" xr:uid="{00000000-0006-0000-0400-000052000000}">
      <text>
        <r>
          <rPr>
            <sz val="11"/>
            <rFont val="Calibri"/>
          </rPr>
          <t>Ensure sshd PermitEmptyPasswords is disabled</t>
        </r>
      </text>
    </comment>
    <comment ref="L46" authorId="0" shapeId="0" xr:uid="{00000000-0006-0000-0400-000053000000}">
      <text>
        <r>
          <rPr>
            <sz val="11"/>
            <rFont val="Calibri"/>
          </rPr>
          <t>Ensure sshd UsePAM is enabled</t>
        </r>
      </text>
    </comment>
    <comment ref="M46" authorId="0" shapeId="0" xr:uid="{00000000-0006-0000-0400-000054000000}">
      <text>
        <r>
          <rPr>
            <sz val="11"/>
            <rFont val="Calibri"/>
          </rPr>
          <t>Ensure password length is configured</t>
        </r>
      </text>
    </comment>
    <comment ref="N46" authorId="0" shapeId="0" xr:uid="{00000000-0006-0000-0400-000055000000}">
      <text>
        <r>
          <rPr>
            <sz val="11"/>
            <rFont val="Calibri"/>
          </rPr>
          <t>Ensure password quality is enforced for the root user</t>
        </r>
      </text>
    </comment>
    <comment ref="O46" authorId="0" shapeId="0" xr:uid="{00000000-0006-0000-0400-000056000000}">
      <text>
        <r>
          <rPr>
            <sz val="11"/>
            <rFont val="Calibri"/>
          </rPr>
          <t>Ensure pam_unix does not include nullok</t>
        </r>
      </text>
    </comment>
    <comment ref="P46" authorId="0" shapeId="0" xr:uid="{00000000-0006-0000-0400-000057000000}">
      <text>
        <r>
          <rPr>
            <sz val="11"/>
            <rFont val="Calibri"/>
          </rPr>
          <t>Ensure /etc/master.passwd password fields are not empty</t>
        </r>
      </text>
    </comment>
    <comment ref="J48" authorId="0" shapeId="0" xr:uid="{00000000-0006-0000-0400-000058000000}">
      <text>
        <r>
          <rPr>
            <sz val="11"/>
            <rFont val="Calibri"/>
          </rPr>
          <t>Ensure sshd PermitRootLogin is disabled</t>
        </r>
      </text>
    </comment>
    <comment ref="K48" authorId="0" shapeId="0" xr:uid="{00000000-0006-0000-0400-000059000000}">
      <text>
        <r>
          <rPr>
            <sz val="11"/>
            <rFont val="Calibri"/>
          </rPr>
          <t>Ensure sudo is installed</t>
        </r>
      </text>
    </comment>
    <comment ref="L48" authorId="0" shapeId="0" xr:uid="{00000000-0006-0000-0400-00005A000000}">
      <text>
        <r>
          <rPr>
            <sz val="11"/>
            <rFont val="Calibri"/>
          </rPr>
          <t>Ensure sudo commands use pty</t>
        </r>
      </text>
    </comment>
    <comment ref="M48" authorId="0" shapeId="0" xr:uid="{00000000-0006-0000-0400-00005B000000}">
      <text>
        <r>
          <rPr>
            <sz val="11"/>
            <rFont val="Calibri"/>
          </rPr>
          <t>Ensure users must provide password for escalation</t>
        </r>
      </text>
    </comment>
    <comment ref="N48" authorId="0" shapeId="0" xr:uid="{00000000-0006-0000-0400-00005C000000}">
      <text>
        <r>
          <rPr>
            <sz val="11"/>
            <rFont val="Calibri"/>
          </rPr>
          <t>Ensure re-authentication for privilege escalation is not disabled globally</t>
        </r>
      </text>
    </comment>
    <comment ref="O48" authorId="0" shapeId="0" xr:uid="{00000000-0006-0000-0400-00005D000000}">
      <text>
        <r>
          <rPr>
            <sz val="11"/>
            <rFont val="Calibri"/>
          </rPr>
          <t>Ensure sudo authentication timeout is configured correctly</t>
        </r>
      </text>
    </comment>
    <comment ref="J63" authorId="0" shapeId="0" xr:uid="{00000000-0006-0000-0400-00005E000000}">
      <text>
        <r>
          <rPr>
            <sz val="11"/>
            <rFont val="Calibri"/>
          </rPr>
          <t>Ensure update server certificate key fingerprints are configured</t>
        </r>
      </text>
    </comment>
    <comment ref="K63" authorId="0" shapeId="0" xr:uid="{00000000-0006-0000-0400-00005F000000}">
      <text>
        <r>
          <rPr>
            <sz val="11"/>
            <rFont val="Calibri"/>
          </rPr>
          <t>Ensure package manager repositories are configured</t>
        </r>
      </text>
    </comment>
    <comment ref="L63" authorId="0" shapeId="0" xr:uid="{00000000-0006-0000-0400-000060000000}">
      <text>
        <r>
          <rPr>
            <sz val="11"/>
            <rFont val="Calibri"/>
          </rPr>
          <t>Ensure updates, patches, and additional security software are installed</t>
        </r>
      </text>
    </comment>
    <comment ref="J64" authorId="0" shapeId="0" xr:uid="{00000000-0006-0000-0400-000061000000}">
      <text>
        <r>
          <rPr>
            <sz val="11"/>
            <rFont val="Calibri"/>
          </rPr>
          <t>Ensure package manager repositories are configured</t>
        </r>
      </text>
    </comment>
    <comment ref="K64" authorId="0" shapeId="0" xr:uid="{00000000-0006-0000-0400-000062000000}">
      <text>
        <r>
          <rPr>
            <sz val="11"/>
            <rFont val="Calibri"/>
          </rPr>
          <t>Ensure updates, patches, and additional security software are installed</t>
        </r>
      </text>
    </comment>
    <comment ref="J70" authorId="0" shapeId="0" xr:uid="{00000000-0006-0000-0400-000063000000}">
      <text>
        <r>
          <rPr>
            <sz val="11"/>
            <rFont val="Calibri"/>
          </rPr>
          <t>Ensure sshd LogLevel is configured</t>
        </r>
      </text>
    </comment>
    <comment ref="K70" authorId="0" shapeId="0" xr:uid="{00000000-0006-0000-0400-000064000000}">
      <text>
        <r>
          <rPr>
            <sz val="11"/>
            <rFont val="Calibri"/>
          </rPr>
          <t>Ensure syslog is installed</t>
        </r>
      </text>
    </comment>
    <comment ref="L70" authorId="0" shapeId="0" xr:uid="{00000000-0006-0000-0400-000065000000}">
      <text>
        <r>
          <rPr>
            <sz val="11"/>
            <rFont val="Calibri"/>
          </rPr>
          <t>Ensure syslogd service is enabled</t>
        </r>
      </text>
    </comment>
    <comment ref="M70" authorId="0" shapeId="0" xr:uid="{00000000-0006-0000-0400-000066000000}">
      <text>
        <r>
          <rPr>
            <sz val="11"/>
            <rFont val="Calibri"/>
          </rPr>
          <t>Ensure syslogd default file permissions are configured</t>
        </r>
      </text>
    </comment>
    <comment ref="N70" authorId="0" shapeId="0" xr:uid="{00000000-0006-0000-0400-000067000000}">
      <text>
        <r>
          <rPr>
            <sz val="11"/>
            <rFont val="Calibri"/>
          </rPr>
          <t>Ensure logging is configured</t>
        </r>
      </text>
    </comment>
    <comment ref="O70" authorId="0" shapeId="0" xr:uid="{00000000-0006-0000-0400-000068000000}">
      <text>
        <r>
          <rPr>
            <sz val="11"/>
            <rFont val="Calibri"/>
          </rPr>
          <t>Ensure syslog is configured to send logs to a remote log host</t>
        </r>
      </text>
    </comment>
    <comment ref="P70" authorId="0" shapeId="0" xr:uid="{00000000-0006-0000-0400-000069000000}">
      <text>
        <r>
          <rPr>
            <sz val="11"/>
            <rFont val="Calibri"/>
          </rPr>
          <t>Ensure rsyslog is not configured to receive logs from a remote client</t>
        </r>
      </text>
    </comment>
    <comment ref="Q70" authorId="0" shapeId="0" xr:uid="{00000000-0006-0000-0400-00006A000000}">
      <text>
        <r>
          <rPr>
            <sz val="11"/>
            <rFont val="Calibri"/>
          </rPr>
          <t>Ensure auditd service is enabled</t>
        </r>
      </text>
    </comment>
    <comment ref="R70" authorId="0" shapeId="0" xr:uid="{00000000-0006-0000-0400-00006B000000}">
      <text>
        <r>
          <rPr>
            <sz val="11"/>
            <rFont val="Calibri"/>
          </rPr>
          <t>Ensure successful and unsuccessful attempts to use the usermod command are recorded</t>
        </r>
      </text>
    </comment>
    <comment ref="J71" authorId="0" shapeId="0" xr:uid="{00000000-0006-0000-0400-00006C000000}">
      <text>
        <r>
          <rPr>
            <sz val="11"/>
            <rFont val="Calibri"/>
          </rPr>
          <t>Ensure separate partition exists for /var/log</t>
        </r>
      </text>
    </comment>
    <comment ref="K71" authorId="0" shapeId="0" xr:uid="{00000000-0006-0000-0400-00006D000000}">
      <text>
        <r>
          <rPr>
            <sz val="11"/>
            <rFont val="Calibri"/>
          </rPr>
          <t>Ensure separate partition exists for /var/audit</t>
        </r>
      </text>
    </comment>
    <comment ref="L71" authorId="0" shapeId="0" xr:uid="{00000000-0006-0000-0400-00006E000000}">
      <text>
        <r>
          <rPr>
            <sz val="11"/>
            <rFont val="Calibri"/>
          </rPr>
          <t>Ensure newsyslog is configured</t>
        </r>
      </text>
    </comment>
    <comment ref="M71" authorId="0" shapeId="0" xr:uid="{00000000-0006-0000-0400-00006F000000}">
      <text>
        <r>
          <rPr>
            <sz val="11"/>
            <rFont val="Calibri"/>
          </rPr>
          <t>Ensure audit log storage size is configured</t>
        </r>
      </text>
    </comment>
    <comment ref="N71" authorId="0" shapeId="0" xr:uid="{00000000-0006-0000-0400-000070000000}">
      <text>
        <r>
          <rPr>
            <sz val="11"/>
            <rFont val="Calibri"/>
          </rPr>
          <t>Ensure audit logs are not automatically deleted</t>
        </r>
      </text>
    </comment>
    <comment ref="J72" authorId="0" shapeId="0" xr:uid="{00000000-0006-0000-0400-000071000000}">
      <text>
        <r>
          <rPr>
            <sz val="11"/>
            <rFont val="Calibri"/>
          </rPr>
          <t>Ensure time synchronization is in use</t>
        </r>
      </text>
    </comment>
    <comment ref="J73" authorId="0" shapeId="0" xr:uid="{00000000-0006-0000-0400-000072000000}">
      <text>
        <r>
          <rPr>
            <sz val="11"/>
            <rFont val="Calibri"/>
          </rPr>
          <t>Ensure sshd MaxAuthTries is configured</t>
        </r>
      </text>
    </comment>
    <comment ref="K73" authorId="0" shapeId="0" xr:uid="{00000000-0006-0000-0400-000073000000}">
      <text>
        <r>
          <rPr>
            <sz val="11"/>
            <rFont val="Calibri"/>
          </rPr>
          <t>Ensure sudo log file exists</t>
        </r>
      </text>
    </comment>
    <comment ref="L73" authorId="0" shapeId="0" xr:uid="{00000000-0006-0000-0400-000074000000}">
      <text>
        <r>
          <rPr>
            <sz val="11"/>
            <rFont val="Calibri"/>
          </rPr>
          <t>Ensure actions as another user are always logged</t>
        </r>
      </text>
    </comment>
    <comment ref="M73" authorId="0" shapeId="0" xr:uid="{00000000-0006-0000-0400-000075000000}">
      <text>
        <r>
          <rPr>
            <sz val="11"/>
            <rFont val="Calibri"/>
          </rPr>
          <t>Ensure events that modify the sudo log file are collected</t>
        </r>
      </text>
    </comment>
    <comment ref="N73" authorId="0" shapeId="0" xr:uid="{00000000-0006-0000-0400-000076000000}">
      <text>
        <r>
          <rPr>
            <sz val="11"/>
            <rFont val="Calibri"/>
          </rPr>
          <t>Ensure use of privileged commands are collected</t>
        </r>
      </text>
    </comment>
    <comment ref="O73" authorId="0" shapeId="0" xr:uid="{00000000-0006-0000-0400-000077000000}">
      <text>
        <r>
          <rPr>
            <sz val="11"/>
            <rFont val="Calibri"/>
          </rPr>
          <t>Ensure discretionary access control permission modification events are collected</t>
        </r>
      </text>
    </comment>
    <comment ref="P73" authorId="0" shapeId="0" xr:uid="{00000000-0006-0000-0400-000078000000}">
      <text>
        <r>
          <rPr>
            <sz val="11"/>
            <rFont val="Calibri"/>
          </rPr>
          <t>Ensure successful file system mounts are collected</t>
        </r>
      </text>
    </comment>
    <comment ref="Q73" authorId="0" shapeId="0" xr:uid="{00000000-0006-0000-0400-000079000000}">
      <text>
        <r>
          <rPr>
            <sz val="11"/>
            <rFont val="Calibri"/>
          </rPr>
          <t>Ensure login and logout events are collected</t>
        </r>
      </text>
    </comment>
    <comment ref="R73" authorId="0" shapeId="0" xr:uid="{00000000-0006-0000-0400-00007A000000}">
      <text>
        <r>
          <rPr>
            <sz val="11"/>
            <rFont val="Calibri"/>
          </rPr>
          <t>Ensure file deletion events by users are collected</t>
        </r>
      </text>
    </comment>
    <comment ref="J92" authorId="0" shapeId="0" xr:uid="{00000000-0006-0000-0400-00007B000000}">
      <text>
        <r>
          <rPr>
            <sz val="11"/>
            <rFont val="Calibri"/>
          </rPr>
          <t>Ensure autofs services are not in use</t>
        </r>
      </text>
    </comment>
    <comment ref="J94" authorId="0" shapeId="0" xr:uid="{00000000-0006-0000-0400-00007C000000}">
      <text>
        <r>
          <rPr>
            <sz val="11"/>
            <rFont val="Calibri"/>
          </rPr>
          <t>Ensure address space layout randomization (ASLR)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sshd LoginGraceTime is configured</t>
        </r>
      </text>
    </comment>
    <comment ref="I2" authorId="0" shapeId="0" xr:uid="{00000000-0006-0000-0500-000002000000}">
      <text>
        <r>
          <rPr>
            <sz val="11"/>
            <rFont val="Calibri"/>
          </rPr>
          <t>Ensure sshd MaxAuthTries is configured</t>
        </r>
      </text>
    </comment>
    <comment ref="H7" authorId="0" shapeId="0" xr:uid="{00000000-0006-0000-0500-000003000000}">
      <text>
        <r>
          <rPr>
            <sz val="11"/>
            <rFont val="Calibri"/>
          </rPr>
          <t>Ensure actions as another user are always logged</t>
        </r>
      </text>
    </comment>
    <comment ref="H9" authorId="0" shapeId="0" xr:uid="{00000000-0006-0000-0500-000004000000}">
      <text>
        <r>
          <rPr>
            <sz val="11"/>
            <rFont val="Calibri"/>
          </rPr>
          <t>Ensure bootloader password is set</t>
        </r>
      </text>
    </comment>
    <comment ref="H12" authorId="0" shapeId="0" xr:uid="{00000000-0006-0000-0500-000005000000}">
      <text>
        <r>
          <rPr>
            <sz val="11"/>
            <rFont val="Calibri"/>
          </rPr>
          <t>Ensure audit log storage size is configured</t>
        </r>
      </text>
    </comment>
    <comment ref="H13" authorId="0" shapeId="0" xr:uid="{00000000-0006-0000-0500-000006000000}">
      <text>
        <r>
          <rPr>
            <sz val="11"/>
            <rFont val="Calibri"/>
          </rPr>
          <t>Ensure core dump backtraces are disabled</t>
        </r>
      </text>
    </comment>
    <comment ref="I13" authorId="0" shapeId="0" xr:uid="{00000000-0006-0000-0500-000007000000}">
      <text>
        <r>
          <rPr>
            <sz val="11"/>
            <rFont val="Calibri"/>
          </rPr>
          <t>Ensure core dump storage is disabled</t>
        </r>
      </text>
    </comment>
    <comment ref="H14" authorId="0" shapeId="0" xr:uid="{00000000-0006-0000-0500-000008000000}">
      <text>
        <r>
          <rPr>
            <sz val="11"/>
            <rFont val="Calibri"/>
          </rPr>
          <t>Ensure ftp server services are not in use</t>
        </r>
      </text>
    </comment>
    <comment ref="I14" authorId="0" shapeId="0" xr:uid="{00000000-0006-0000-0500-00001D000000}">
      <text>
        <r>
          <rPr>
            <sz val="11"/>
            <rFont val="Calibri"/>
          </rPr>
          <t>Ensure message access server services are not in use</t>
        </r>
      </text>
    </comment>
    <comment ref="J14" authorId="0" shapeId="0" xr:uid="{00000000-0006-0000-0500-000009000000}">
      <text>
        <r>
          <rPr>
            <sz val="11"/>
            <rFont val="Calibri"/>
          </rPr>
          <t>Ensure network file system services are not in use</t>
        </r>
      </text>
    </comment>
    <comment ref="K14" authorId="0" shapeId="0" xr:uid="{00000000-0006-0000-0500-00000A000000}">
      <text>
        <r>
          <rPr>
            <sz val="11"/>
            <rFont val="Calibri"/>
          </rPr>
          <t>Ensure nis server services are not in use</t>
        </r>
      </text>
    </comment>
    <comment ref="L14" authorId="0" shapeId="0" xr:uid="{00000000-0006-0000-0500-00000B000000}">
      <text>
        <r>
          <rPr>
            <sz val="11"/>
            <rFont val="Calibri"/>
          </rPr>
          <t>Ensure rpcbind services are not in use</t>
        </r>
      </text>
    </comment>
    <comment ref="M14" authorId="0" shapeId="0" xr:uid="{00000000-0006-0000-0500-00000C000000}">
      <text>
        <r>
          <rPr>
            <sz val="11"/>
            <rFont val="Calibri"/>
          </rPr>
          <t>Ensure snmp services are not in use</t>
        </r>
      </text>
    </comment>
    <comment ref="N14" authorId="0" shapeId="0" xr:uid="{00000000-0006-0000-0500-00000D000000}">
      <text>
        <r>
          <rPr>
            <sz val="11"/>
            <rFont val="Calibri"/>
          </rPr>
          <t>Ensure telnet server services are not in use</t>
        </r>
      </text>
    </comment>
    <comment ref="O14" authorId="0" shapeId="0" xr:uid="{00000000-0006-0000-0500-00000E000000}">
      <text>
        <r>
          <rPr>
            <sz val="11"/>
            <rFont val="Calibri"/>
          </rPr>
          <t>Ensure tftp server services are not in use</t>
        </r>
      </text>
    </comment>
    <comment ref="P14" authorId="0" shapeId="0" xr:uid="{00000000-0006-0000-0500-00000F000000}">
      <text>
        <r>
          <rPr>
            <sz val="11"/>
            <rFont val="Calibri"/>
          </rPr>
          <t>Ensure web proxy server services are not in use</t>
        </r>
      </text>
    </comment>
    <comment ref="Q14" authorId="0" shapeId="0" xr:uid="{00000000-0006-0000-0500-000010000000}">
      <text>
        <r>
          <rPr>
            <sz val="11"/>
            <rFont val="Calibri"/>
          </rPr>
          <t>Ensure mail transfer agents are configured for local-only mode</t>
        </r>
      </text>
    </comment>
    <comment ref="R14" authorId="0" shapeId="0" xr:uid="{00000000-0006-0000-0500-000011000000}">
      <text>
        <r>
          <rPr>
            <sz val="11"/>
            <rFont val="Calibri"/>
          </rPr>
          <t>Ensure only approved services are listening on a network interface</t>
        </r>
      </text>
    </comment>
    <comment ref="S14" authorId="0" shapeId="0" xr:uid="{00000000-0006-0000-0500-000012000000}">
      <text>
        <r>
          <rPr>
            <sz val="11"/>
            <rFont val="Calibri"/>
          </rPr>
          <t>Ensure IPv6 status is identified</t>
        </r>
      </text>
    </comment>
    <comment ref="T14" authorId="0" shapeId="0" xr:uid="{00000000-0006-0000-0500-000013000000}">
      <text>
        <r>
          <rPr>
            <sz val="11"/>
            <rFont val="Calibri"/>
          </rPr>
          <t>Ensure sctp kernel module is not available</t>
        </r>
      </text>
    </comment>
    <comment ref="U14" authorId="0" shapeId="0" xr:uid="{00000000-0006-0000-0500-000014000000}">
      <text>
        <r>
          <rPr>
            <sz val="11"/>
            <rFont val="Calibri"/>
          </rPr>
          <t>Ensure ip forwarding is disabled</t>
        </r>
      </text>
    </comment>
    <comment ref="V14" authorId="0" shapeId="0" xr:uid="{00000000-0006-0000-0500-000015000000}">
      <text>
        <r>
          <rPr>
            <sz val="11"/>
            <rFont val="Calibri"/>
          </rPr>
          <t>Ensure packet redirect sending is disabled</t>
        </r>
      </text>
    </comment>
    <comment ref="W14" authorId="0" shapeId="0" xr:uid="{00000000-0006-0000-0500-000016000000}">
      <text>
        <r>
          <rPr>
            <sz val="11"/>
            <rFont val="Calibri"/>
          </rPr>
          <t>Ensure icmp redirects are not accepted</t>
        </r>
      </text>
    </comment>
    <comment ref="X14" authorId="0" shapeId="0" xr:uid="{00000000-0006-0000-0500-000017000000}">
      <text>
        <r>
          <rPr>
            <sz val="11"/>
            <rFont val="Calibri"/>
          </rPr>
          <t>Ensure ipv6 router advertisements are not accepted</t>
        </r>
      </text>
    </comment>
    <comment ref="Y14" authorId="0" shapeId="0" xr:uid="{00000000-0006-0000-0500-000018000000}">
      <text>
        <r>
          <rPr>
            <sz val="11"/>
            <rFont val="Calibri"/>
          </rPr>
          <t>Ensure sshd DisableForwarding is enabled</t>
        </r>
      </text>
    </comment>
    <comment ref="Z14" authorId="0" shapeId="0" xr:uid="{00000000-0006-0000-0500-000019000000}">
      <text>
        <r>
          <rPr>
            <sz val="11"/>
            <rFont val="Calibri"/>
          </rPr>
          <t>Ensure sshd HostbasedAuthentication is disabled</t>
        </r>
      </text>
    </comment>
    <comment ref="AA14" authorId="0" shapeId="0" xr:uid="{00000000-0006-0000-0500-00001A000000}">
      <text>
        <r>
          <rPr>
            <sz val="11"/>
            <rFont val="Calibri"/>
          </rPr>
          <t>Ensure sshd PermitEmptyPasswords is disabled</t>
        </r>
      </text>
    </comment>
    <comment ref="AB14" authorId="0" shapeId="0" xr:uid="{00000000-0006-0000-0500-00001B000000}">
      <text>
        <r>
          <rPr>
            <sz val="11"/>
            <rFont val="Calibri"/>
          </rPr>
          <t>Ensure sshd PermitRootLogin is disabled</t>
        </r>
      </text>
    </comment>
    <comment ref="AC14" authorId="0" shapeId="0" xr:uid="{00000000-0006-0000-0500-00001C000000}">
      <text>
        <r>
          <rPr>
            <sz val="11"/>
            <rFont val="Calibri"/>
          </rPr>
          <t>Ensure sshd PermitUserEnvironment is disabled</t>
        </r>
      </text>
    </comment>
    <comment ref="H16" authorId="0" shapeId="0" xr:uid="{00000000-0006-0000-0500-00001E000000}">
      <text>
        <r>
          <rPr>
            <sz val="11"/>
            <rFont val="Calibri"/>
          </rPr>
          <t>Ensure sshd Ciphers are configured</t>
        </r>
      </text>
    </comment>
    <comment ref="I16" authorId="0" shapeId="0" xr:uid="{00000000-0006-0000-0500-00001F000000}">
      <text>
        <r>
          <rPr>
            <sz val="11"/>
            <rFont val="Calibri"/>
          </rPr>
          <t>Ensure sshd KexAlgorithms is configured</t>
        </r>
      </text>
    </comment>
    <comment ref="J16" authorId="0" shapeId="0" xr:uid="{00000000-0006-0000-0500-000020000000}">
      <text>
        <r>
          <rPr>
            <sz val="11"/>
            <rFont val="Calibri"/>
          </rPr>
          <t>Ensure sshd MACs are configured</t>
        </r>
      </text>
    </comment>
    <comment ref="K16" authorId="0" shapeId="0" xr:uid="{00000000-0006-0000-0500-000021000000}">
      <text>
        <r>
          <rPr>
            <sz val="11"/>
            <rFont val="Calibri"/>
          </rPr>
          <t>Ensure pam_unix does not include nullok</t>
        </r>
      </text>
    </comment>
    <comment ref="L16" authorId="0" shapeId="0" xr:uid="{00000000-0006-0000-0500-000022000000}">
      <text>
        <r>
          <rPr>
            <sz val="11"/>
            <rFont val="Calibri"/>
          </rPr>
          <t>Ensure strong password hashing algorithm is configured</t>
        </r>
      </text>
    </comment>
    <comment ref="H18" authorId="0" shapeId="0" xr:uid="{00000000-0006-0000-0500-000023000000}">
      <text>
        <r>
          <rPr>
            <sz val="11"/>
            <rFont val="Calibri"/>
          </rPr>
          <t>Ensure separate partition exists for /home</t>
        </r>
      </text>
    </comment>
    <comment ref="I18" authorId="0" shapeId="0" xr:uid="{00000000-0006-0000-0500-000024000000}">
      <text>
        <r>
          <rPr>
            <sz val="11"/>
            <rFont val="Calibri"/>
          </rPr>
          <t>Ensure sudo commands use pty</t>
        </r>
      </text>
    </comment>
    <comment ref="H19" authorId="0" shapeId="0" xr:uid="{00000000-0006-0000-0500-000025000000}">
      <text>
        <r>
          <rPr>
            <sz val="11"/>
            <rFont val="Calibri"/>
          </rPr>
          <t>Ensure ext2fs kernel module is not available</t>
        </r>
      </text>
    </comment>
    <comment ref="I19" authorId="0" shapeId="0" xr:uid="{00000000-0006-0000-0500-000026000000}">
      <text>
        <r>
          <rPr>
            <sz val="11"/>
            <rFont val="Calibri"/>
          </rPr>
          <t>Ensure msdosfs kernel module is not available</t>
        </r>
      </text>
    </comment>
    <comment ref="J19" authorId="0" shapeId="0" xr:uid="{00000000-0006-0000-0500-000027000000}">
      <text>
        <r>
          <rPr>
            <sz val="11"/>
            <rFont val="Calibri"/>
          </rPr>
          <t>Ensure zfs kernel module is not available</t>
        </r>
      </text>
    </comment>
    <comment ref="K19" authorId="0" shapeId="0" xr:uid="{00000000-0006-0000-0500-000028000000}">
      <text>
        <r>
          <rPr>
            <sz val="11"/>
            <rFont val="Calibri"/>
          </rPr>
          <t>Ensure address space layout randomization (ASLR) is enabled</t>
        </r>
      </text>
    </comment>
    <comment ref="H20" authorId="0" shapeId="0" xr:uid="{00000000-0006-0000-0500-000029000000}">
      <text>
        <r>
          <rPr>
            <sz val="11"/>
            <rFont val="Calibri"/>
          </rPr>
          <t>Ensure broadcast &amp; multicast icmp requests are ignored</t>
        </r>
      </text>
    </comment>
    <comment ref="I20" authorId="0" shapeId="0" xr:uid="{00000000-0006-0000-0500-00002A000000}">
      <text>
        <r>
          <rPr>
            <sz val="11"/>
            <rFont val="Calibri"/>
          </rPr>
          <t>Ensure tcp syn cookies is enabled</t>
        </r>
      </text>
    </comment>
    <comment ref="J20" authorId="0" shapeId="0" xr:uid="{00000000-0006-0000-0500-00002B000000}">
      <text>
        <r>
          <rPr>
            <sz val="11"/>
            <rFont val="Calibri"/>
          </rPr>
          <t>Ensure ipfw is enabled and configured</t>
        </r>
      </text>
    </comment>
    <comment ref="K20" authorId="0" shapeId="0" xr:uid="{00000000-0006-0000-0500-00002C000000}">
      <text>
        <r>
          <rPr>
            <sz val="11"/>
            <rFont val="Calibri"/>
          </rPr>
          <t>Ensure a single firewall utility is in use</t>
        </r>
      </text>
    </comment>
    <comment ref="H21" authorId="0" shapeId="0" xr:uid="{00000000-0006-0000-0500-00002D000000}">
      <text>
        <r>
          <rPr>
            <sz val="11"/>
            <rFont val="Calibri"/>
          </rPr>
          <t>Ensure sshd Banner is configured</t>
        </r>
      </text>
    </comment>
    <comment ref="I21" authorId="0" shapeId="0" xr:uid="{00000000-0006-0000-0500-00002E000000}">
      <text>
        <r>
          <rPr>
            <sz val="11"/>
            <rFont val="Calibri"/>
          </rPr>
          <t>Ensure sshd UsePAM is enabled</t>
        </r>
      </text>
    </comment>
    <comment ref="H22" authorId="0" shapeId="0" xr:uid="{00000000-0006-0000-0500-00002F000000}">
      <text>
        <r>
          <rPr>
            <sz val="11"/>
            <rFont val="Calibri"/>
          </rPr>
          <t>Ensure successful file system mounts are collected</t>
        </r>
      </text>
    </comment>
    <comment ref="H25" authorId="0" shapeId="0" xr:uid="{00000000-0006-0000-0500-000030000000}">
      <text>
        <r>
          <rPr>
            <sz val="11"/>
            <rFont val="Calibri"/>
          </rPr>
          <t>Ensure ipfw is enabled and configured</t>
        </r>
      </text>
    </comment>
    <comment ref="I25" authorId="0" shapeId="0" xr:uid="{00000000-0006-0000-0500-000031000000}">
      <text>
        <r>
          <rPr>
            <sz val="11"/>
            <rFont val="Calibri"/>
          </rPr>
          <t>Ensure a single firewall utility is in use</t>
        </r>
      </text>
    </comment>
    <comment ref="H26" authorId="0" shapeId="0" xr:uid="{00000000-0006-0000-0500-000032000000}">
      <text>
        <r>
          <rPr>
            <sz val="11"/>
            <rFont val="Calibri"/>
          </rPr>
          <t>Ensure ip forwarding is disabled</t>
        </r>
      </text>
    </comment>
    <comment ref="I26" authorId="0" shapeId="0" xr:uid="{00000000-0006-0000-0500-000033000000}">
      <text>
        <r>
          <rPr>
            <sz val="11"/>
            <rFont val="Calibri"/>
          </rPr>
          <t>Ensure packet redirect sending is disabled</t>
        </r>
      </text>
    </comment>
    <comment ref="J26" authorId="0" shapeId="0" xr:uid="{00000000-0006-0000-0500-000034000000}">
      <text>
        <r>
          <rPr>
            <sz val="11"/>
            <rFont val="Calibri"/>
          </rPr>
          <t>Ensure icmp redirects are not accepted</t>
        </r>
      </text>
    </comment>
    <comment ref="K26" authorId="0" shapeId="0" xr:uid="{00000000-0006-0000-0500-000035000000}">
      <text>
        <r>
          <rPr>
            <sz val="11"/>
            <rFont val="Calibri"/>
          </rPr>
          <t>Ensure ipv6 router advertisements are not accepted</t>
        </r>
      </text>
    </comment>
    <comment ref="H27" authorId="0" shapeId="0" xr:uid="{00000000-0006-0000-0500-000036000000}">
      <text>
        <r>
          <rPr>
            <sz val="11"/>
            <rFont val="Calibri"/>
          </rPr>
          <t>Ensure all logfiles have appropriate access configured</t>
        </r>
      </text>
    </comment>
    <comment ref="I27" authorId="0" shapeId="0" xr:uid="{00000000-0006-0000-0500-000037000000}">
      <text>
        <r>
          <rPr>
            <sz val="11"/>
            <rFont val="Calibri"/>
          </rPr>
          <t>Ensure world writable files and directories are secured</t>
        </r>
      </text>
    </comment>
    <comment ref="J27" authorId="0" shapeId="0" xr:uid="{00000000-0006-0000-0500-000038000000}">
      <text>
        <r>
          <rPr>
            <sz val="11"/>
            <rFont val="Calibri"/>
          </rPr>
          <t>Ensure SUID and SGID files are reviewed</t>
        </r>
      </text>
    </comment>
    <comment ref="H29" authorId="0" shapeId="0" xr:uid="{00000000-0006-0000-0500-000039000000}">
      <text>
        <r>
          <rPr>
            <sz val="11"/>
            <rFont val="Calibri"/>
          </rPr>
          <t>Ensure sshd IgnoreRhosts is enabled</t>
        </r>
      </text>
    </comment>
    <comment ref="I29" authorId="0" shapeId="0" xr:uid="{00000000-0006-0000-0500-00003A000000}">
      <text>
        <r>
          <rPr>
            <sz val="11"/>
            <rFont val="Calibri"/>
          </rPr>
          <t>Ensure password length is configured</t>
        </r>
      </text>
    </comment>
    <comment ref="J29" authorId="0" shapeId="0" xr:uid="{00000000-0006-0000-0500-00003B000000}">
      <text>
        <r>
          <rPr>
            <sz val="11"/>
            <rFont val="Calibri"/>
          </rPr>
          <t>Ensure password expiration warning days is 7 or more</t>
        </r>
      </text>
    </comment>
    <comment ref="K29" authorId="0" shapeId="0" xr:uid="{00000000-0006-0000-0500-00003C000000}">
      <text>
        <r>
          <rPr>
            <sz val="11"/>
            <rFont val="Calibri"/>
          </rPr>
          <t>Ensure accounts in /etc/master.passwd use shadowed passwords</t>
        </r>
      </text>
    </comment>
    <comment ref="L29" authorId="0" shapeId="0" xr:uid="{00000000-0006-0000-0500-00003D000000}">
      <text>
        <r>
          <rPr>
            <sz val="11"/>
            <rFont val="Calibri"/>
          </rPr>
          <t>Ensure /etc/master.passwd password fields are not empty</t>
        </r>
      </text>
    </comment>
    <comment ref="M29" authorId="0" shapeId="0" xr:uid="{00000000-0006-0000-0500-00003E000000}">
      <text>
        <r>
          <rPr>
            <sz val="11"/>
            <rFont val="Calibri"/>
          </rPr>
          <t>Ensure all groups in /etc/passwd exist in /etc/group</t>
        </r>
      </text>
    </comment>
    <comment ref="N29" authorId="0" shapeId="0" xr:uid="{00000000-0006-0000-0500-00003F000000}">
      <text>
        <r>
          <rPr>
            <sz val="11"/>
            <rFont val="Calibri"/>
          </rPr>
          <t>Ensure no duplicate UIDs exist</t>
        </r>
      </text>
    </comment>
    <comment ref="O29" authorId="0" shapeId="0" xr:uid="{00000000-0006-0000-0500-000040000000}">
      <text>
        <r>
          <rPr>
            <sz val="11"/>
            <rFont val="Calibri"/>
          </rPr>
          <t>Ensure no duplicate GIDs exist</t>
        </r>
      </text>
    </comment>
    <comment ref="P29" authorId="0" shapeId="0" xr:uid="{00000000-0006-0000-0500-000041000000}">
      <text>
        <r>
          <rPr>
            <sz val="11"/>
            <rFont val="Calibri"/>
          </rPr>
          <t>Ensure no duplicate user names exist</t>
        </r>
      </text>
    </comment>
    <comment ref="Q29" authorId="0" shapeId="0" xr:uid="{00000000-0006-0000-0500-000042000000}">
      <text>
        <r>
          <rPr>
            <sz val="11"/>
            <rFont val="Calibri"/>
          </rPr>
          <t>Ensure no duplicate group names exist</t>
        </r>
      </text>
    </comment>
    <comment ref="H31" authorId="0" shapeId="0" xr:uid="{00000000-0006-0000-0500-000043000000}">
      <text>
        <r>
          <rPr>
            <sz val="11"/>
            <rFont val="Calibri"/>
          </rPr>
          <t>Ensure sshd ClientAliveInterval and ClientAliveCountMax are configured</t>
        </r>
      </text>
    </comment>
    <comment ref="I31" authorId="0" shapeId="0" xr:uid="{00000000-0006-0000-0500-000044000000}">
      <text>
        <r>
          <rPr>
            <sz val="11"/>
            <rFont val="Calibri"/>
          </rPr>
          <t>Ensure sudo commands use pty</t>
        </r>
      </text>
    </comment>
    <comment ref="J31" authorId="0" shapeId="0" xr:uid="{00000000-0006-0000-0500-000045000000}">
      <text>
        <r>
          <rPr>
            <sz val="11"/>
            <rFont val="Calibri"/>
          </rPr>
          <t>Ensure sudo log file exists</t>
        </r>
      </text>
    </comment>
    <comment ref="K31" authorId="0" shapeId="0" xr:uid="{00000000-0006-0000-0500-000046000000}">
      <text>
        <r>
          <rPr>
            <sz val="11"/>
            <rFont val="Calibri"/>
          </rPr>
          <t>Ensure access to the su command is restricted</t>
        </r>
      </text>
    </comment>
    <comment ref="L31" authorId="0" shapeId="0" xr:uid="{00000000-0006-0000-0500-000047000000}">
      <text>
        <r>
          <rPr>
            <sz val="11"/>
            <rFont val="Calibri"/>
          </rPr>
          <t>Ensure default group for the root account is GID 0</t>
        </r>
      </text>
    </comment>
    <comment ref="M31" authorId="0" shapeId="0" xr:uid="{00000000-0006-0000-0500-000048000000}">
      <text>
        <r>
          <rPr>
            <sz val="11"/>
            <rFont val="Calibri"/>
          </rPr>
          <t>Ensure system accounts are secured</t>
        </r>
      </text>
    </comment>
    <comment ref="N31" authorId="0" shapeId="0" xr:uid="{00000000-0006-0000-0500-000049000000}">
      <text>
        <r>
          <rPr>
            <sz val="11"/>
            <rFont val="Calibri"/>
          </rPr>
          <t>Ensure use of privileged commands are collected</t>
        </r>
      </text>
    </comment>
    <comment ref="O31" authorId="0" shapeId="0" xr:uid="{00000000-0006-0000-0500-00004A000000}">
      <text>
        <r>
          <rPr>
            <sz val="11"/>
            <rFont val="Calibri"/>
          </rPr>
          <t>Ensure root is the only UID 0 account</t>
        </r>
      </text>
    </comment>
    <comment ref="H33" authorId="0" shapeId="0" xr:uid="{00000000-0006-0000-0500-00004B000000}">
      <text>
        <r>
          <rPr>
            <sz val="11"/>
            <rFont val="Calibri"/>
          </rPr>
          <t>Ensure syslog is configured to send logs to a remote log host</t>
        </r>
      </text>
    </comment>
    <comment ref="I33" authorId="0" shapeId="0" xr:uid="{00000000-0006-0000-0500-00004C000000}">
      <text>
        <r>
          <rPr>
            <sz val="11"/>
            <rFont val="Calibri"/>
          </rPr>
          <t>Ensure rsyslog is not configured to receive logs from a remote client</t>
        </r>
      </text>
    </comment>
    <comment ref="H34" authorId="0" shapeId="0" xr:uid="{00000000-0006-0000-0500-00004D000000}">
      <text>
        <r>
          <rPr>
            <sz val="11"/>
            <rFont val="Calibri"/>
          </rPr>
          <t>Ensure /tmp is a separate partition</t>
        </r>
      </text>
    </comment>
    <comment ref="I34" authorId="0" shapeId="0" xr:uid="{00000000-0006-0000-0500-00005A000000}">
      <text>
        <r>
          <rPr>
            <sz val="11"/>
            <rFont val="Calibri"/>
          </rPr>
          <t>Ensure nosuid option set on /tmp partition</t>
        </r>
      </text>
    </comment>
    <comment ref="J34" authorId="0" shapeId="0" xr:uid="{00000000-0006-0000-0500-00005B000000}">
      <text>
        <r>
          <rPr>
            <sz val="11"/>
            <rFont val="Calibri"/>
          </rPr>
          <t>Ensure noexec option set on /tmp partition</t>
        </r>
      </text>
    </comment>
    <comment ref="K34" authorId="0" shapeId="0" xr:uid="{00000000-0006-0000-0500-00005C000000}">
      <text>
        <r>
          <rPr>
            <sz val="11"/>
            <rFont val="Calibri"/>
          </rPr>
          <t>Ensure nosuid option set on /home partition</t>
        </r>
      </text>
    </comment>
    <comment ref="L34" authorId="0" shapeId="0" xr:uid="{00000000-0006-0000-0500-00005D000000}">
      <text>
        <r>
          <rPr>
            <sz val="11"/>
            <rFont val="Calibri"/>
          </rPr>
          <t>Ensure separate partition exists for /var</t>
        </r>
      </text>
    </comment>
    <comment ref="M34" authorId="0" shapeId="0" xr:uid="{00000000-0006-0000-0500-00005E000000}">
      <text>
        <r>
          <rPr>
            <sz val="11"/>
            <rFont val="Calibri"/>
          </rPr>
          <t>Ensure nosuid option set on /var partition</t>
        </r>
      </text>
    </comment>
    <comment ref="N34" authorId="0" shapeId="0" xr:uid="{00000000-0006-0000-0500-00005F000000}">
      <text>
        <r>
          <rPr>
            <sz val="11"/>
            <rFont val="Calibri"/>
          </rPr>
          <t>Ensure separate partition exists for /var/tmp</t>
        </r>
      </text>
    </comment>
    <comment ref="O34" authorId="0" shapeId="0" xr:uid="{00000000-0006-0000-0500-000060000000}">
      <text>
        <r>
          <rPr>
            <sz val="11"/>
            <rFont val="Calibri"/>
          </rPr>
          <t>Ensure nosuid option set on /var/tmp partition</t>
        </r>
      </text>
    </comment>
    <comment ref="P34" authorId="0" shapeId="0" xr:uid="{00000000-0006-0000-0500-000061000000}">
      <text>
        <r>
          <rPr>
            <sz val="11"/>
            <rFont val="Calibri"/>
          </rPr>
          <t>Ensure noexec option set on /var/tmp partition</t>
        </r>
      </text>
    </comment>
    <comment ref="Q34" authorId="0" shapeId="0" xr:uid="{00000000-0006-0000-0500-000062000000}">
      <text>
        <r>
          <rPr>
            <sz val="11"/>
            <rFont val="Calibri"/>
          </rPr>
          <t>Ensure separate partition exists for /var/log</t>
        </r>
      </text>
    </comment>
    <comment ref="R34" authorId="0" shapeId="0" xr:uid="{00000000-0006-0000-0500-000063000000}">
      <text>
        <r>
          <rPr>
            <sz val="11"/>
            <rFont val="Calibri"/>
          </rPr>
          <t>Ensure nosuid option set on /var/log partition</t>
        </r>
      </text>
    </comment>
    <comment ref="S34" authorId="0" shapeId="0" xr:uid="{00000000-0006-0000-0500-000064000000}">
      <text>
        <r>
          <rPr>
            <sz val="11"/>
            <rFont val="Calibri"/>
          </rPr>
          <t>Ensure noexec option set on /var/log partition</t>
        </r>
      </text>
    </comment>
    <comment ref="T34" authorId="0" shapeId="0" xr:uid="{00000000-0006-0000-0500-000065000000}">
      <text>
        <r>
          <rPr>
            <sz val="11"/>
            <rFont val="Calibri"/>
          </rPr>
          <t>Ensure separate partition exists for /var/audit</t>
        </r>
      </text>
    </comment>
    <comment ref="U34" authorId="0" shapeId="0" xr:uid="{00000000-0006-0000-0500-000066000000}">
      <text>
        <r>
          <rPr>
            <sz val="11"/>
            <rFont val="Calibri"/>
          </rPr>
          <t>Ensure nosuid option set on /var/audit partition</t>
        </r>
      </text>
    </comment>
    <comment ref="V34" authorId="0" shapeId="0" xr:uid="{00000000-0006-0000-0500-000067000000}">
      <text>
        <r>
          <rPr>
            <sz val="11"/>
            <rFont val="Calibri"/>
          </rPr>
          <t>Ensure noexec option set on /var/audit partition</t>
        </r>
      </text>
    </comment>
    <comment ref="W34" authorId="0" shapeId="0" xr:uid="{00000000-0006-0000-0500-000068000000}">
      <text>
        <r>
          <rPr>
            <sz val="11"/>
            <rFont val="Calibri"/>
          </rPr>
          <t>Ensure permissions on bootloader config are configured</t>
        </r>
      </text>
    </comment>
    <comment ref="X34" authorId="0" shapeId="0" xr:uid="{00000000-0006-0000-0500-000069000000}">
      <text>
        <r>
          <rPr>
            <sz val="11"/>
            <rFont val="Calibri"/>
          </rPr>
          <t>Ensure access to /etc/motd is configured</t>
        </r>
      </text>
    </comment>
    <comment ref="Y34" authorId="0" shapeId="0" xr:uid="{00000000-0006-0000-0500-00006A000000}">
      <text>
        <r>
          <rPr>
            <sz val="11"/>
            <rFont val="Calibri"/>
          </rPr>
          <t>Ensure access to /etc/issue is configured</t>
        </r>
      </text>
    </comment>
    <comment ref="Z34" authorId="0" shapeId="0" xr:uid="{00000000-0006-0000-0500-00006B000000}">
      <text>
        <r>
          <rPr>
            <sz val="11"/>
            <rFont val="Calibri"/>
          </rPr>
          <t>Ensure permissions on /etc/ssh/sshd_config are configured</t>
        </r>
      </text>
    </comment>
    <comment ref="AA34" authorId="0" shapeId="0" xr:uid="{00000000-0006-0000-0500-00006C000000}">
      <text>
        <r>
          <rPr>
            <sz val="11"/>
            <rFont val="Calibri"/>
          </rPr>
          <t>Ensure permissions on SSH private host key files are configured</t>
        </r>
      </text>
    </comment>
    <comment ref="AB34" authorId="0" shapeId="0" xr:uid="{00000000-0006-0000-0500-00006D000000}">
      <text>
        <r>
          <rPr>
            <sz val="11"/>
            <rFont val="Calibri"/>
          </rPr>
          <t>Ensure permissions on SSH public host key files are configured</t>
        </r>
      </text>
    </comment>
    <comment ref="AC34" authorId="0" shapeId="0" xr:uid="{00000000-0006-0000-0500-00006E000000}">
      <text>
        <r>
          <rPr>
            <sz val="11"/>
            <rFont val="Calibri"/>
          </rPr>
          <t>Ensure newsyslog is configured</t>
        </r>
      </text>
    </comment>
    <comment ref="AD34" authorId="0" shapeId="0" xr:uid="{00000000-0006-0000-0500-00004E000000}">
      <text>
        <r>
          <rPr>
            <sz val="11"/>
            <rFont val="Calibri"/>
          </rPr>
          <t>Ensure discretionary access control permission modification events are collected</t>
        </r>
      </text>
    </comment>
    <comment ref="AE34" authorId="0" shapeId="0" xr:uid="{00000000-0006-0000-0500-00004F000000}">
      <text>
        <r>
          <rPr>
            <sz val="11"/>
            <rFont val="Calibri"/>
          </rPr>
          <t>Ensure successful and unsuccessful attempts to use the usermod command are recorded</t>
        </r>
      </text>
    </comment>
    <comment ref="AF34" authorId="0" shapeId="0" xr:uid="{00000000-0006-0000-0500-000050000000}">
      <text>
        <r>
          <rPr>
            <sz val="11"/>
            <rFont val="Calibri"/>
          </rPr>
          <t>Ensure filesystem integrity is regularly checked</t>
        </r>
      </text>
    </comment>
    <comment ref="AG34" authorId="0" shapeId="0" xr:uid="{00000000-0006-0000-0500-000051000000}">
      <text>
        <r>
          <rPr>
            <sz val="11"/>
            <rFont val="Calibri"/>
          </rPr>
          <t>Ensure permissions on /etc/passwd are configured</t>
        </r>
      </text>
    </comment>
    <comment ref="AH34" authorId="0" shapeId="0" xr:uid="{00000000-0006-0000-0500-000052000000}">
      <text>
        <r>
          <rPr>
            <sz val="11"/>
            <rFont val="Calibri"/>
          </rPr>
          <t>Ensure permissions on /etc/group are configured</t>
        </r>
      </text>
    </comment>
    <comment ref="AI34" authorId="0" shapeId="0" xr:uid="{00000000-0006-0000-0500-000053000000}">
      <text>
        <r>
          <rPr>
            <sz val="11"/>
            <rFont val="Calibri"/>
          </rPr>
          <t>Ensure permissions on /etc/master.passwd are configured</t>
        </r>
      </text>
    </comment>
    <comment ref="AJ34" authorId="0" shapeId="0" xr:uid="{00000000-0006-0000-0500-000054000000}">
      <text>
        <r>
          <rPr>
            <sz val="11"/>
            <rFont val="Calibri"/>
          </rPr>
          <t>Ensure permissions on /etc/shells are configured</t>
        </r>
      </text>
    </comment>
    <comment ref="AK34" authorId="0" shapeId="0" xr:uid="{00000000-0006-0000-0500-000055000000}">
      <text>
        <r>
          <rPr>
            <sz val="11"/>
            <rFont val="Calibri"/>
          </rPr>
          <t>Ensure world writable files and directories are secured</t>
        </r>
      </text>
    </comment>
    <comment ref="AL34" authorId="0" shapeId="0" xr:uid="{00000000-0006-0000-0500-000056000000}">
      <text>
        <r>
          <rPr>
            <sz val="11"/>
            <rFont val="Calibri"/>
          </rPr>
          <t>Ensure no unowned or ungrouped files or directories exist</t>
        </r>
      </text>
    </comment>
    <comment ref="AM34" authorId="0" shapeId="0" xr:uid="{00000000-0006-0000-0500-000057000000}">
      <text>
        <r>
          <rPr>
            <sz val="11"/>
            <rFont val="Calibri"/>
          </rPr>
          <t>Ensure root path integrity</t>
        </r>
      </text>
    </comment>
    <comment ref="AN34" authorId="0" shapeId="0" xr:uid="{00000000-0006-0000-0500-000058000000}">
      <text>
        <r>
          <rPr>
            <sz val="11"/>
            <rFont val="Calibri"/>
          </rPr>
          <t>Ensure local interactive user home directories are configured</t>
        </r>
      </text>
    </comment>
    <comment ref="AO34" authorId="0" shapeId="0" xr:uid="{00000000-0006-0000-0500-000059000000}">
      <text>
        <r>
          <rPr>
            <sz val="11"/>
            <rFont val="Calibri"/>
          </rPr>
          <t>Ensure local interactive user dot files access is configured</t>
        </r>
      </text>
    </comment>
    <comment ref="H41" authorId="0" shapeId="0" xr:uid="{00000000-0006-0000-0500-00006F000000}">
      <text>
        <r>
          <rPr>
            <sz val="11"/>
            <rFont val="Calibri"/>
          </rPr>
          <t>Ensure package manager repositories are configured</t>
        </r>
      </text>
    </comment>
    <comment ref="I41" authorId="0" shapeId="0" xr:uid="{00000000-0006-0000-0500-000070000000}">
      <text>
        <r>
          <rPr>
            <sz val="11"/>
            <rFont val="Calibri"/>
          </rPr>
          <t>Ensure updates, patches, and additional security software are installed</t>
        </r>
      </text>
    </comment>
    <comment ref="H43" authorId="0" shapeId="0" xr:uid="{00000000-0006-0000-0500-000071000000}">
      <text>
        <r>
          <rPr>
            <sz val="11"/>
            <rFont val="Calibri"/>
          </rPr>
          <t>Ensure permissions on /etc/crontab are configured</t>
        </r>
      </text>
    </comment>
    <comment ref="I43" authorId="0" shapeId="0" xr:uid="{00000000-0006-0000-0500-000072000000}">
      <text>
        <r>
          <rPr>
            <sz val="11"/>
            <rFont val="Calibri"/>
          </rPr>
          <t>Ensure permissions on /etc/cron.d are configured</t>
        </r>
      </text>
    </comment>
    <comment ref="J43" authorId="0" shapeId="0" xr:uid="{00000000-0006-0000-0500-000073000000}">
      <text>
        <r>
          <rPr>
            <sz val="11"/>
            <rFont val="Calibri"/>
          </rPr>
          <t>Ensure crontab is restricted to authorized users</t>
        </r>
      </text>
    </comment>
    <comment ref="K43" authorId="0" shapeId="0" xr:uid="{00000000-0006-0000-0500-000074000000}">
      <text>
        <r>
          <rPr>
            <sz val="11"/>
            <rFont val="Calibri"/>
          </rPr>
          <t>Ensure at is restricted to authorized users</t>
        </r>
      </text>
    </comment>
    <comment ref="L43" authorId="0" shapeId="0" xr:uid="{00000000-0006-0000-0500-000075000000}">
      <text>
        <r>
          <rPr>
            <sz val="11"/>
            <rFont val="Calibri"/>
          </rPr>
          <t>Ensure sshd access is configured</t>
        </r>
      </text>
    </comment>
  </commentList>
</comments>
</file>

<file path=xl/sharedStrings.xml><?xml version="1.0" encoding="utf-8"?>
<sst xmlns="http://schemas.openxmlformats.org/spreadsheetml/2006/main" count="4445" uniqueCount="2020">
  <si>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</si>
  <si>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</si>
  <si>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</si>
  <si>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</si>
  <si>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</si>
  <si>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</si>
  <si>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</si>
  <si>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</si>
  <si>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</si>
  <si>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</si>
  <si>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</si>
  <si>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</si>
  <si>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</si>
  <si>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</si>
  <si>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</si>
  <si>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</si>
  <si>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</si>
  <si>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</si>
  <si>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</si>
  <si>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ext2fs kernel module is not available</t>
    </r>
  </si>
  <si>
    <t>Manual</t>
  </si>
  <si>
    <t>Level 1</t>
  </si>
  <si>
    <t>Unassigned</t>
  </si>
  <si>
    <t>Unassessed</t>
  </si>
  <si>
    <t>Pending</t>
  </si>
  <si>
    <t/>
  </si>
  <si>
    <r>
      <rPr>
        <sz val="11"/>
        <color rgb="FF000000"/>
        <rFont val="Calibri"/>
      </rPr>
      <t xml:space="preserve">Run the following script to disable the </t>
    </r>
    <r>
      <rPr>
        <b/>
        <sz val="11"/>
        <color rgb="FF000000"/>
        <rFont val="Calibri"/>
      </rPr>
      <t>ext2fs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Disable loading the kernel module</t>
    </r>
    <r>
      <rPr>
        <sz val="11"/>
        <color rgb="FF000000"/>
        <rFont val="Calibri"/>
      </rPr>
      <t xml:space="preserve">
</t>
    </r>
    <r>
      <rPr>
        <sz val="11"/>
        <color rgb="FF000000"/>
        <rFont val="Calibri"/>
      </rPr>
      <t xml:space="preserve">- Unload </t>
    </r>
    <r>
      <rPr>
        <b/>
        <sz val="11"/>
        <color rgb="FF000000"/>
        <rFont val="Calibri"/>
      </rPr>
      <t>ext2fs</t>
    </r>
    <r>
      <rPr>
        <sz val="11"/>
        <color rgb="FF000000"/>
        <rFont val="Calibri"/>
      </rPr>
      <t xml:space="preserve"> from the kernel</t>
    </r>
    <r>
      <rPr>
        <sz val="11"/>
        <color rgb="FF000000"/>
        <rFont val="Calibri"/>
      </rPr>
      <t xml:space="preserve">
</t>
    </r>
    <r>
      <rPr>
        <sz val="11"/>
        <color rgb="FF006096"/>
        <rFont val="Roboto Condensed"/>
      </rPr>
      <t># kldunload -f ext2fs</t>
    </r>
    <r>
      <rPr>
        <sz val="11"/>
        <color rgb="FF006096"/>
        <rFont val="Roboto Condensed"/>
      </rPr>
      <t xml:space="preserve">
</t>
    </r>
    <r>
      <rPr>
        <sz val="11"/>
        <color rgb="FF006096"/>
        <rFont val="Roboto Condensed"/>
      </rPr>
      <t># printf "ext2fs_load=\"NO\"\n" &gt;&gt; /boot/loader.conf</t>
    </r>
    <r>
      <rPr>
        <sz val="11"/>
        <color rgb="FF006096"/>
        <rFont val="Roboto Condensed"/>
      </rPr>
      <t xml:space="preserve">
</t>
    </r>
  </si>
  <si>
    <r>
      <rPr>
        <sz val="11"/>
        <color rgb="FF000000"/>
        <rFont val="Calibri"/>
      </rPr>
      <t xml:space="preserve">The </t>
    </r>
    <r>
      <rPr>
        <b/>
        <sz val="11"/>
        <color rgb="FF000000"/>
        <rFont val="Calibri"/>
      </rPr>
      <t>ext2fs</t>
    </r>
    <r>
      <rPr>
        <sz val="11"/>
        <color rgb="FF000000"/>
        <rFont val="Calibri"/>
      </rPr>
      <t xml:space="preserve"> filesystem module is used for reading or writing the traditional Linux filesystems like </t>
    </r>
    <r>
      <rPr>
        <b/>
        <sz val="11"/>
        <color rgb="FF000000"/>
        <rFont val="Calibri"/>
      </rPr>
      <t>ext2</t>
    </r>
    <r>
      <rPr>
        <sz val="11"/>
        <color rgb="FF000000"/>
        <rFont val="Calibri"/>
      </rPr>
      <t>/</t>
    </r>
    <r>
      <rPr>
        <b/>
        <sz val="11"/>
        <color rgb="FF000000"/>
        <rFont val="Calibri"/>
      </rPr>
      <t>ext3</t>
    </r>
    <r>
      <rPr>
        <sz val="11"/>
        <color rgb="FF000000"/>
        <rFont val="Calibri"/>
      </rPr>
      <t>/</t>
    </r>
    <r>
      <rPr>
        <b/>
        <sz val="11"/>
        <color rgb="FF000000"/>
        <rFont val="Calibri"/>
      </rPr>
      <t>ext4</t>
    </r>
    <r>
      <rPr>
        <sz val="11"/>
        <color rgb="FF000000"/>
        <rFont val="Calibri"/>
      </rPr>
      <t>.</t>
    </r>
  </si>
  <si>
    <r>
      <rPr>
        <sz val="11"/>
        <color rgb="FF000000"/>
        <rFont val="Calibri"/>
      </rPr>
      <t xml:space="preserve">Run the following script to verify the </t>
    </r>
    <r>
      <rPr>
        <b/>
        <sz val="11"/>
        <color rgb="FF000000"/>
        <rFont val="Calibri"/>
      </rPr>
      <t>ext2fs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The module is not loaded in the kernel</t>
    </r>
    <r>
      <rPr>
        <sz val="11"/>
        <color rgb="FF000000"/>
        <rFont val="Calibri"/>
      </rPr>
      <t xml:space="preserve">
</t>
    </r>
    <r>
      <rPr>
        <sz val="11"/>
        <color rgb="FF006096"/>
        <rFont val="Roboto Condensed"/>
      </rPr>
      <t># kldstat -q -m ext2fs &amp;&amp; printf "ext2fs kernel module is loaded\n" || printf "ext2fs kernel module is NOT loaded\n"</t>
    </r>
    <r>
      <rPr>
        <sz val="11"/>
        <color rgb="FF006096"/>
        <rFont val="Roboto Condensed"/>
      </rPr>
      <t xml:space="preserve">
</t>
    </r>
  </si>
  <si>
    <r>
      <rPr>
        <sz val="11"/>
        <color rgb="FF000000"/>
        <rFont val="Calibri"/>
      </rPr>
      <t>ext2fs kernel module is NOT loaded</t>
    </r>
  </si>
  <si>
    <t>1.1.1.2</t>
  </si>
  <si>
    <r>
      <rPr>
        <sz val="11"/>
        <rFont val="Calibri"/>
      </rPr>
      <t>Ensure msdosfs kernel module is not available</t>
    </r>
  </si>
  <si>
    <r>
      <rPr>
        <sz val="11"/>
        <color rgb="FF000000"/>
        <rFont val="Calibri"/>
      </rPr>
      <t xml:space="preserve">Run the following script to disable the </t>
    </r>
    <r>
      <rPr>
        <b/>
        <sz val="11"/>
        <color rgb="FF000000"/>
        <rFont val="Calibri"/>
      </rPr>
      <t>msdosfs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Disable loading the kernel module</t>
    </r>
    <r>
      <rPr>
        <sz val="11"/>
        <color rgb="FF000000"/>
        <rFont val="Calibri"/>
      </rPr>
      <t xml:space="preserve">
</t>
    </r>
    <r>
      <rPr>
        <sz val="11"/>
        <color rgb="FF000000"/>
        <rFont val="Calibri"/>
      </rPr>
      <t xml:space="preserve">- Unload </t>
    </r>
    <r>
      <rPr>
        <b/>
        <sz val="11"/>
        <color rgb="FF000000"/>
        <rFont val="Calibri"/>
      </rPr>
      <t>msdosfs</t>
    </r>
    <r>
      <rPr>
        <sz val="11"/>
        <color rgb="FF000000"/>
        <rFont val="Calibri"/>
      </rPr>
      <t xml:space="preserve"> from the kernel</t>
    </r>
    <r>
      <rPr>
        <sz val="11"/>
        <color rgb="FF000000"/>
        <rFont val="Calibri"/>
      </rPr>
      <t xml:space="preserve">
</t>
    </r>
    <r>
      <rPr>
        <sz val="11"/>
        <color rgb="FF006096"/>
        <rFont val="Roboto Condensed"/>
      </rPr>
      <t># kldunload -f msdosfs</t>
    </r>
    <r>
      <rPr>
        <sz val="11"/>
        <color rgb="FF006096"/>
        <rFont val="Roboto Condensed"/>
      </rPr>
      <t xml:space="preserve">
</t>
    </r>
    <r>
      <rPr>
        <sz val="11"/>
        <color rgb="FF006096"/>
        <rFont val="Roboto Condensed"/>
      </rPr>
      <t># printf "msdosfs_load=\"NO\"\n" &gt;&gt; /boot/loader.conf</t>
    </r>
    <r>
      <rPr>
        <sz val="11"/>
        <color rgb="FF006096"/>
        <rFont val="Roboto Condensed"/>
      </rPr>
      <t xml:space="preserve">
</t>
    </r>
  </si>
  <si>
    <r>
      <rPr>
        <sz val="11"/>
        <color rgb="FF000000"/>
        <rFont val="Calibri"/>
      </rPr>
      <t xml:space="preserve">The </t>
    </r>
    <r>
      <rPr>
        <b/>
        <sz val="11"/>
        <color rgb="FF000000"/>
        <rFont val="Calibri"/>
      </rPr>
      <t>msdosfs</t>
    </r>
    <r>
      <rPr>
        <sz val="11"/>
        <color rgb="FF000000"/>
        <rFont val="Calibri"/>
      </rPr>
      <t xml:space="preserve"> driver will permit the FreeBSD kernel to read and write MS-DOS based file systems.</t>
    </r>
  </si>
  <si>
    <r>
      <rPr>
        <sz val="11"/>
        <color rgb="FF000000"/>
        <rFont val="Calibri"/>
      </rPr>
      <t xml:space="preserve">Run the following script to verify the </t>
    </r>
    <r>
      <rPr>
        <b/>
        <sz val="11"/>
        <color rgb="FF000000"/>
        <rFont val="Calibri"/>
      </rPr>
      <t>msdosfs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The module is not loaded in the kernel</t>
    </r>
    <r>
      <rPr>
        <sz val="11"/>
        <color rgb="FF000000"/>
        <rFont val="Calibri"/>
      </rPr>
      <t xml:space="preserve">
</t>
    </r>
    <r>
      <rPr>
        <sz val="11"/>
        <color rgb="FF006096"/>
        <rFont val="Roboto Condensed"/>
      </rPr>
      <t># kldstat -q -m msdosfs &amp;&amp; printf "msdosfs kernel module is loaded\n" || printf "msdosfs kernel module is NOT loaded\n"</t>
    </r>
    <r>
      <rPr>
        <sz val="11"/>
        <color rgb="FF006096"/>
        <rFont val="Roboto Condensed"/>
      </rPr>
      <t xml:space="preserve">
</t>
    </r>
  </si>
  <si>
    <r>
      <rPr>
        <sz val="11"/>
        <color rgb="FF000000"/>
        <rFont val="Calibri"/>
      </rPr>
      <t>msdosfs kernel module is NOT loaded</t>
    </r>
  </si>
  <si>
    <t>1.1.1.3</t>
  </si>
  <si>
    <r>
      <rPr>
        <sz val="11"/>
        <rFont val="Calibri"/>
      </rPr>
      <t>Ensure zfs kernel module is not available</t>
    </r>
  </si>
  <si>
    <r>
      <rPr>
        <sz val="11"/>
        <color rgb="FF000000"/>
        <rFont val="Calibri"/>
      </rPr>
      <t xml:space="preserve">Run the following script to disable the </t>
    </r>
    <r>
      <rPr>
        <b/>
        <sz val="11"/>
        <color rgb="FF000000"/>
        <rFont val="Calibri"/>
      </rPr>
      <t>zfs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Stop the </t>
    </r>
    <r>
      <rPr>
        <b/>
        <sz val="11"/>
        <color rgb="FF000000"/>
        <rFont val="Calibri"/>
      </rPr>
      <t>zfs</t>
    </r>
    <r>
      <rPr>
        <sz val="11"/>
        <color rgb="FF000000"/>
        <rFont val="Calibri"/>
      </rPr>
      <t xml:space="preserve"> service</t>
    </r>
    <r>
      <rPr>
        <sz val="11"/>
        <color rgb="FF000000"/>
        <rFont val="Calibri"/>
      </rPr>
      <t xml:space="preserve">
</t>
    </r>
    <r>
      <rPr>
        <sz val="11"/>
        <color rgb="FF000000"/>
        <rFont val="Calibri"/>
      </rPr>
      <t xml:space="preserve">- Disable the </t>
    </r>
    <r>
      <rPr>
        <b/>
        <sz val="11"/>
        <color rgb="FF000000"/>
        <rFont val="Calibri"/>
      </rPr>
      <t>zfs</t>
    </r>
    <r>
      <rPr>
        <sz val="11"/>
        <color rgb="FF000000"/>
        <rFont val="Calibri"/>
      </rPr>
      <t xml:space="preserve"> service</t>
    </r>
    <r>
      <rPr>
        <sz val="11"/>
        <color rgb="FF000000"/>
        <rFont val="Calibri"/>
      </rPr>
      <t xml:space="preserve">
</t>
    </r>
    <r>
      <rPr>
        <sz val="11"/>
        <color rgb="FF000000"/>
        <rFont val="Calibri"/>
      </rPr>
      <t>- Disable loading the kernel module</t>
    </r>
    <r>
      <rPr>
        <sz val="11"/>
        <color rgb="FF000000"/>
        <rFont val="Calibri"/>
      </rPr>
      <t xml:space="preserve">
</t>
    </r>
    <r>
      <rPr>
        <sz val="11"/>
        <color rgb="FF000000"/>
        <rFont val="Calibri"/>
      </rPr>
      <t xml:space="preserve">- Unload </t>
    </r>
    <r>
      <rPr>
        <b/>
        <sz val="11"/>
        <color rgb="FF000000"/>
        <rFont val="Calibri"/>
      </rPr>
      <t>zfs</t>
    </r>
    <r>
      <rPr>
        <sz val="11"/>
        <color rgb="FF000000"/>
        <rFont val="Calibri"/>
      </rPr>
      <t xml:space="preserve"> from the kernel</t>
    </r>
    <r>
      <rPr>
        <sz val="11"/>
        <color rgb="FF000000"/>
        <rFont val="Calibri"/>
      </rPr>
      <t xml:space="preserve">
</t>
    </r>
    <r>
      <rPr>
        <sz val="11"/>
        <color rgb="FF006096"/>
        <rFont val="Roboto Condensed"/>
      </rPr>
      <t># service zfs stop</t>
    </r>
    <r>
      <rPr>
        <sz val="11"/>
        <color rgb="FF006096"/>
        <rFont val="Roboto Condensed"/>
      </rPr>
      <t xml:space="preserve">
</t>
    </r>
    <r>
      <rPr>
        <sz val="11"/>
        <color rgb="FF006096"/>
        <rFont val="Roboto Condensed"/>
      </rPr>
      <t># sysrc zfs_enable="NO"</t>
    </r>
    <r>
      <rPr>
        <sz val="11"/>
        <color rgb="FF006096"/>
        <rFont val="Roboto Condensed"/>
      </rPr>
      <t xml:space="preserve">
</t>
    </r>
    <r>
      <rPr>
        <sz val="11"/>
        <color rgb="FF006096"/>
        <rFont val="Roboto Condensed"/>
      </rPr>
      <t># kldunload -f zfs</t>
    </r>
    <r>
      <rPr>
        <sz val="11"/>
        <color rgb="FF006096"/>
        <rFont val="Roboto Condensed"/>
      </rPr>
      <t xml:space="preserve">
</t>
    </r>
    <r>
      <rPr>
        <sz val="11"/>
        <color rgb="FF006096"/>
        <rFont val="Roboto Condensed"/>
      </rPr>
      <t># printf "zfs_load=\"NO\"\n" &gt;&gt; /boot/loader.conf</t>
    </r>
    <r>
      <rPr>
        <sz val="11"/>
        <color rgb="FF006096"/>
        <rFont val="Roboto Condensed"/>
      </rPr>
      <t xml:space="preserve">
</t>
    </r>
  </si>
  <si>
    <r>
      <rPr>
        <sz val="11"/>
        <color rgb="FF000000"/>
        <rFont val="Calibri"/>
      </rPr>
      <t xml:space="preserve">The </t>
    </r>
    <r>
      <rPr>
        <b/>
        <sz val="11"/>
        <color rgb="FF000000"/>
        <rFont val="Calibri"/>
      </rPr>
      <t>zfs</t>
    </r>
    <r>
      <rPr>
        <sz val="11"/>
        <color rgb="FF000000"/>
        <rFont val="Calibri"/>
      </rPr>
      <t xml:space="preserve"> filesystem is a highly scalable filesystem used in FreeBSD for larger systems with huge disk spaces.</t>
    </r>
  </si>
  <si>
    <r>
      <rPr>
        <sz val="11"/>
        <color rgb="FF000000"/>
        <rFont val="Calibri"/>
      </rPr>
      <t xml:space="preserve">Run the following script to verify the </t>
    </r>
    <r>
      <rPr>
        <b/>
        <sz val="11"/>
        <color rgb="FF000000"/>
        <rFont val="Calibri"/>
      </rPr>
      <t>zfs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The module is not loaded in the kernel</t>
    </r>
    <r>
      <rPr>
        <sz val="11"/>
        <color rgb="FF000000"/>
        <rFont val="Calibri"/>
      </rPr>
      <t xml:space="preserve">
</t>
    </r>
    <r>
      <rPr>
        <sz val="11"/>
        <color rgb="FF006096"/>
        <rFont val="Roboto Condensed"/>
      </rPr>
      <t># kldstat -q -m zfs &amp;&amp; printf "zfs kernel module is loaded\n" || printf "zfs kernel module is NOT loaded\n"</t>
    </r>
    <r>
      <rPr>
        <sz val="11"/>
        <color rgb="FF006096"/>
        <rFont val="Roboto Condensed"/>
      </rPr>
      <t xml:space="preserve">
</t>
    </r>
  </si>
  <si>
    <r>
      <rPr>
        <sz val="11"/>
        <color rgb="FF000000"/>
        <rFont val="Calibri"/>
      </rPr>
      <t>zfs kernel module is NOT loaded</t>
    </r>
  </si>
  <si>
    <t>Configure /tmp</t>
  </si>
  <si>
    <t>1.1.2.1.1</t>
  </si>
  <si>
    <r>
      <rPr>
        <sz val="11"/>
        <rFont val="Calibri"/>
      </rPr>
      <t>Ensure /tmp is a separate partition</t>
    </r>
  </si>
  <si>
    <r>
      <rPr>
        <sz val="11"/>
        <color rgb="FF000000"/>
        <rFont val="Calibri"/>
      </rPr>
      <t xml:space="preserve">-If- </t>
    </r>
    <r>
      <rPr>
        <b/>
        <sz val="11"/>
        <color rgb="FF000000"/>
        <rFont val="Calibri"/>
      </rPr>
      <t>tmpfs</t>
    </r>
    <r>
      <rPr>
        <sz val="11"/>
        <color rgb="FF000000"/>
        <rFont val="Calibri"/>
      </rPr>
      <t xml:space="preserve"> is being used First ensure that system will create a </t>
    </r>
    <r>
      <rPr>
        <b/>
        <sz val="11"/>
        <color rgb="FF000000"/>
        <rFont val="Calibri"/>
      </rPr>
      <t>tmpfs</t>
    </r>
    <r>
      <rPr>
        <sz val="11"/>
        <color rgb="FF000000"/>
        <rFont val="Calibri"/>
      </rPr>
      <t xml:space="preserve"> file system at startup.</t>
    </r>
    <r>
      <rPr>
        <sz val="11"/>
        <color rgb="FF000000"/>
        <rFont val="Calibri"/>
      </rPr>
      <t xml:space="preserve">
</t>
    </r>
    <r>
      <rPr>
        <sz val="11"/>
        <color rgb="FF006096"/>
        <rFont val="Roboto Condensed"/>
      </rPr>
      <t># sysrc tmpmfs="YES"</t>
    </r>
    <r>
      <rPr>
        <sz val="11"/>
        <color rgb="FF006096"/>
        <rFont val="Roboto Condensed"/>
      </rPr>
      <t xml:space="preserve">
</t>
    </r>
    <r>
      <rPr>
        <sz val="11"/>
        <color rgb="FF006096"/>
        <rFont val="Roboto Condensed"/>
      </rPr>
      <t># sysrc tmpsize="2g"</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 xml:space="preserve"> rather than utilizing </t>
    </r>
    <r>
      <rPr>
        <b/>
        <sz val="11"/>
        <color rgb="FF000000"/>
        <rFont val="Calibri"/>
      </rPr>
      <t>sysrc</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rw,nosuid,noatime,size=2g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rw,nosuid,noatime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</si>
  <si>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tmpfs lives completely in the page cache and on swap, all tmpfs pages will be shown as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sz val="11"/>
        <color rgb="FF000000"/>
        <rFont val="Calibri"/>
      </rPr>
      <t>tmpfs has two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Specifies the total file system size in bytes. If zero (the default) or a value larger than SIZE_MAX - PAGE_SIZE is given, the available amount of memory (including main memory and swap space) will be used.</t>
    </r>
    <r>
      <rPr>
        <sz val="11"/>
        <color rgb="FF000000"/>
        <rFont val="Calibri"/>
      </rPr>
      <t xml:space="preserve">
</t>
    </r>
    <r>
      <rPr>
        <sz val="11"/>
        <color rgb="FF000000"/>
        <rFont val="Calibri"/>
      </rPr>
      <t xml:space="preserve">- </t>
    </r>
    <r>
      <rPr>
        <b/>
        <sz val="11"/>
        <color rgb="FF000000"/>
        <rFont val="Calibri"/>
      </rPr>
      <t>inodes</t>
    </r>
    <r>
      <rPr>
        <sz val="11"/>
        <color rgb="FF000000"/>
        <rFont val="Calibri"/>
      </rPr>
      <t>: Specifies the maximum number of nodes available to the file system.  If not specified, the file system chooses a reasonable maximum based on the file system size, which can be limited with the size option.</t>
    </r>
    <r>
      <rPr>
        <sz val="11"/>
        <color rgb="FF000000"/>
        <rFont val="Calibri"/>
      </rPr>
      <t xml:space="preserve">
</t>
    </r>
    <r>
      <rPr>
        <sz val="11"/>
        <color rgb="FF000000"/>
        <rFont val="Calibri"/>
      </rPr>
      <t>These parameters accept a suffix k, m, g, t, or p, which denote byte, kilobyte, megabyte, gigabyte, terabyte and petabyte respectively and can be changed on remount.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</si>
  <si>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</si>
  <si>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mount -p | grep -E '\s\/tmp'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tmpfs on /tmp (tmpfs, local)</t>
    </r>
    <r>
      <rPr>
        <sz val="11"/>
        <color rgb="FF006096"/>
        <rFont val="Roboto Condensed"/>
      </rPr>
      <t xml:space="preserve">
</t>
    </r>
    <r>
      <rPr>
        <sz val="11"/>
        <color rgb="FF000000"/>
        <rFont val="Calibri"/>
      </rPr>
      <t xml:space="preserve">
</t>
    </r>
    <r>
      <rPr>
        <sz val="11"/>
        <color rgb="FF000000"/>
        <rFont val="Calibri"/>
      </rPr>
      <t xml:space="preserve">Ensure that rc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sysrc tmpmfs=YES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tmpmfs: YES -&gt;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a </t>
    </r>
    <r>
      <rPr>
        <b/>
        <sz val="11"/>
        <color rgb="FF000000"/>
        <rFont val="Calibri"/>
      </rPr>
      <t>tmpfs</t>
    </r>
    <r>
      <rPr>
        <sz val="11"/>
        <color rgb="FF000000"/>
        <rFont val="Calibri"/>
      </rPr>
      <t xml:space="preserve"> filesystem size of 20b is created. If the size needs to adjusted it should be configured with </t>
    </r>
    <r>
      <rPr>
        <b/>
        <sz val="11"/>
        <color rgb="FF000000"/>
        <rFont val="Calibri"/>
      </rPr>
      <t>sysrc tmpsize=&lt;SIZE&gt;</t>
    </r>
    <r>
      <rPr>
        <sz val="11"/>
        <color rgb="FF000000"/>
        <rFont val="Calibri"/>
      </rPr>
      <t>. The filesystem should also be remounted for the new size to take effect or be the system should be rebooted.</t>
    </r>
  </si>
  <si>
    <t>1.1.2.1.2</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</si>
  <si>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</si>
  <si>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without the type tmpfs.</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-u -o nosuid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</si>
  <si>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r>
      <rPr>
        <sz val="11"/>
        <color rgb="FF000000"/>
        <rFont val="Calibri"/>
      </rPr>
      <t xml:space="preserve">
</t>
    </r>
    <r>
      <rPr>
        <b/>
        <sz val="11"/>
        <color rgb="FF000000"/>
        <rFont val="Calibri"/>
      </rPr>
      <t>WARNING</t>
    </r>
    <r>
      <rPr>
        <sz val="11"/>
        <color rgb="FF000000"/>
        <rFont val="Calibri"/>
      </rPr>
      <t> This option is worthless if a publicly available suid or sgid wrapper is installed on your system. It is set automatically when the user does not have super-user privileges.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</si>
  <si>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without the type </t>
    </r>
    <r>
      <rPr>
        <b/>
        <sz val="11"/>
        <color rgb="FF000000"/>
        <rFont val="Calibri"/>
      </rPr>
      <t>tmpfs</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'\s\/tmp.*tmpfs'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</si>
  <si>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</si>
  <si>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</si>
  <si>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without the type </t>
    </r>
    <r>
      <rPr>
        <b/>
        <sz val="11"/>
        <color rgb="FF000000"/>
        <rFont val="Calibri"/>
      </rPr>
      <t>tmpfs</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-u -o noexec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</si>
  <si>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r>
      <rPr>
        <sz val="11"/>
        <color rgb="FF000000"/>
        <rFont val="Calibri"/>
      </rPr>
      <t xml:space="preserve">
</t>
    </r>
    <r>
      <rPr>
        <b/>
        <sz val="11"/>
        <color rgb="FF000000"/>
        <rFont val="Calibri"/>
      </rPr>
      <t>WARNING</t>
    </r>
    <r>
      <rPr>
        <sz val="11"/>
        <color rgb="FF000000"/>
        <rFont val="Calibri"/>
      </rPr>
      <t>: This option was not designed as a security feature and no guarantee is made that it will prevent malicious code execution; for example, it is still possible to execute scripts which reside on a noexec mounted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</si>
  <si>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without the type </t>
    </r>
    <r>
      <rPr>
        <b/>
        <sz val="11"/>
        <color rgb="FF000000"/>
        <rFont val="Calibri"/>
      </rPr>
      <t>tmpfs</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</si>
  <si>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</si>
  <si>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1.1.2.2.1</t>
  </si>
  <si>
    <r>
      <rPr>
        <sz val="11"/>
        <rFont val="Calibri"/>
      </rPr>
      <t>Ensure separate partition exists for /home</t>
    </r>
  </si>
  <si>
    <t>Level 2</t>
  </si>
  <si>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</si>
  <si>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</si>
  <si>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</si>
  <si>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mount | grep -E '\s\/home'</t>
    </r>
    <r>
      <rPr>
        <sz val="11"/>
        <color rgb="FF006096"/>
        <rFont val="Roboto Condensed"/>
      </rPr>
      <t xml:space="preserve">
</t>
    </r>
    <r>
      <rPr>
        <sz val="11"/>
        <color rgb="FF006096"/>
        <rFont val="Roboto Condensed"/>
      </rPr>
      <t>/dev/ada0p8 on /home (ufs, local, soft-updates, journaled soft-updates)</t>
    </r>
    <r>
      <rPr>
        <sz val="11"/>
        <color rgb="FF006096"/>
        <rFont val="Roboto Condensed"/>
      </rPr>
      <t xml:space="preserve">
</t>
    </r>
  </si>
  <si>
    <t>1.1.2.2.2</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</si>
  <si>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</si>
  <si>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/home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-u -o nosuid /home</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</si>
  <si>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r>
      <rPr>
        <sz val="11"/>
        <color rgb="FF000000"/>
        <rFont val="Calibri"/>
      </rPr>
      <t xml:space="preserve">
</t>
    </r>
    <r>
      <rPr>
        <b/>
        <sz val="11"/>
        <color rgb="FF000000"/>
        <rFont val="Calibri"/>
      </rPr>
      <t>WARNING</t>
    </r>
    <r>
      <rPr>
        <sz val="11"/>
        <color rgb="FF000000"/>
        <rFont val="Calibri"/>
      </rPr>
      <t xml:space="preserve"> This option is worthless if a publicly available suid or sgid wrapper is installed on your system. It is set automatically when the user does not have super-user privileges.</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</si>
  <si>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</si>
  <si>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</si>
  <si>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1.1.2.3.1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</si>
  <si>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</si>
  <si>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</si>
  <si>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</si>
  <si>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'\s\/var\s'</t>
    </r>
    <r>
      <rPr>
        <sz val="11"/>
        <color rgb="FF006096"/>
        <rFont val="Roboto Condensed"/>
      </rPr>
      <t xml:space="preserve">
</t>
    </r>
    <r>
      <rPr>
        <sz val="11"/>
        <color rgb="FF006096"/>
        <rFont val="Roboto Condensed"/>
      </rPr>
      <t>/dev/ada0p4 on /var (ufs, local, nosuid, noexec, soft-updates, journaled soft-updates)</t>
    </r>
    <r>
      <rPr>
        <sz val="11"/>
        <color rgb="FF006096"/>
        <rFont val="Roboto Condensed"/>
      </rPr>
      <t xml:space="preserve">
</t>
    </r>
  </si>
  <si>
    <t>1.1.2.3.2</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</si>
  <si>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</si>
  <si>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/var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-u -o nosuid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</si>
  <si>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</si>
  <si>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</si>
  <si>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1.1.2.4.1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</si>
  <si>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</si>
  <si>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</si>
  <si>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</si>
  <si>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'\s\/var\/tmp\s'</t>
    </r>
    <r>
      <rPr>
        <sz val="11"/>
        <color rgb="FF006096"/>
        <rFont val="Roboto Condensed"/>
      </rPr>
      <t xml:space="preserve">
</t>
    </r>
    <r>
      <rPr>
        <sz val="11"/>
        <color rgb="FF006096"/>
        <rFont val="Roboto Condensed"/>
      </rPr>
      <t>/dev/ada0p5 on /var/tmp (ufs, local, soft-updates, journaled soft-updates)</t>
    </r>
    <r>
      <rPr>
        <sz val="11"/>
        <color rgb="FF006096"/>
        <rFont val="Roboto Condensed"/>
      </rPr>
      <t xml:space="preserve">
</t>
    </r>
  </si>
  <si>
    <t>1.1.2.4.2</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</si>
  <si>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</si>
  <si>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/var/tmp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-u -o nosuid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</si>
  <si>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'\s\/var\/tmp\s'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</si>
  <si>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</si>
  <si>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</si>
  <si>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/var/tmp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-u -o noexec /var/tmp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</si>
  <si>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r>
      <rPr>
        <sz val="11"/>
        <color rgb="FF000000"/>
        <rFont val="Calibri"/>
      </rPr>
      <t xml:space="preserve">
</t>
    </r>
    <r>
      <rPr>
        <b/>
        <sz val="11"/>
        <color rgb="FF000000"/>
        <rFont val="Calibri"/>
      </rPr>
      <t>WARNING</t>
    </r>
    <r>
      <rPr>
        <sz val="11"/>
        <color rgb="FF000000"/>
        <rFont val="Calibri"/>
      </rPr>
      <t xml:space="preserve"> This option was not designed as a security feature and no guarantee is made that it will prevent malicious code execution; for example, it is still possible to execute scripts which reside on a noexec mounted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</si>
  <si>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'\s\/var\/tmp\s'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</si>
  <si>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</si>
  <si>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1.1.2.5.1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</si>
  <si>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</si>
  <si>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</si>
  <si>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</si>
  <si>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mount | grep -E '\s\/var\/log\s'</t>
    </r>
    <r>
      <rPr>
        <sz val="11"/>
        <color rgb="FF006096"/>
        <rFont val="Roboto Condensed"/>
      </rPr>
      <t xml:space="preserve">
</t>
    </r>
    <r>
      <rPr>
        <sz val="11"/>
        <color rgb="FF006096"/>
        <rFont val="Roboto Condensed"/>
      </rPr>
      <t>/dev/ada0p6 on /var/log (ufs, local, soft-updates, journaled soft-updates)</t>
    </r>
    <r>
      <rPr>
        <sz val="11"/>
        <color rgb="FF006096"/>
        <rFont val="Roboto Condensed"/>
      </rPr>
      <t xml:space="preserve">
</t>
    </r>
  </si>
  <si>
    <t>1.1.2.5.2</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</si>
  <si>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</si>
  <si>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/var/log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-u -o nosuid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</si>
  <si>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'\s\/var\/log\s'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</si>
  <si>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</si>
  <si>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</si>
  <si>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/var/log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-u -o noexec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</si>
  <si>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'\s\/var\/log\s'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</si>
  <si>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/var/audit</t>
  </si>
  <si>
    <t>1.1.2.6.1</t>
  </si>
  <si>
    <r>
      <rPr>
        <sz val="11"/>
        <rFont val="Calibri"/>
      </rPr>
      <t>Ensure separate partition exists for /var/audit</t>
    </r>
  </si>
  <si>
    <r>
      <rPr>
        <sz val="11"/>
        <color rgb="FF000000"/>
        <rFont val="Calibri"/>
      </rPr>
      <t xml:space="preserve">For new installations, during installation create a custom partition setup and specify a separate partition for </t>
    </r>
    <r>
      <rPr>
        <b/>
        <sz val="11"/>
        <color rgb="FF000000"/>
        <rFont val="Calibri"/>
      </rPr>
      <t>/var/audit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</si>
  <si>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</si>
  <si>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/var/audit</t>
    </r>
    <r>
      <rPr>
        <sz val="11"/>
        <color rgb="FF000000"/>
        <rFont val="Calibri"/>
      </rPr>
      <t xml:space="preserve"> is mounted:</t>
    </r>
    <r>
      <rPr>
        <sz val="11"/>
        <color rgb="FF000000"/>
        <rFont val="Calibri"/>
      </rPr>
      <t xml:space="preserve">
</t>
    </r>
    <r>
      <rPr>
        <sz val="11"/>
        <color rgb="FF006096"/>
        <rFont val="Roboto Condensed"/>
      </rPr>
      <t># mount | grep -E '\s\/var\/audit\s'</t>
    </r>
    <r>
      <rPr>
        <sz val="11"/>
        <color rgb="FF006096"/>
        <rFont val="Roboto Condensed"/>
      </rPr>
      <t xml:space="preserve">
</t>
    </r>
    <r>
      <rPr>
        <sz val="11"/>
        <color rgb="FF006096"/>
        <rFont val="Roboto Condensed"/>
      </rPr>
      <t>/dev/ada0p7 on /var/audit (ufs, local, soft-updates, journaled soft-updates)</t>
    </r>
    <r>
      <rPr>
        <sz val="11"/>
        <color rgb="FF006096"/>
        <rFont val="Roboto Condensed"/>
      </rPr>
      <t xml:space="preserve">
</t>
    </r>
  </si>
  <si>
    <t>1.1.2.6.2</t>
  </si>
  <si>
    <r>
      <rPr>
        <sz val="11"/>
        <rFont val="Calibri"/>
      </rPr>
      <t>Ensure nosuid option set on /var/audit partition</t>
    </r>
  </si>
  <si>
    <r>
      <rPr>
        <b/>
        <sz val="11"/>
        <color rgb="FF000000"/>
        <rFont val="Calibri"/>
      </rPr>
      <t>- IF -</t>
    </r>
    <r>
      <rPr>
        <sz val="11"/>
        <color rgb="FF000000"/>
        <rFont val="Calibri"/>
      </rPr>
      <t xml:space="preserve"> a separate partition exists for </t>
    </r>
    <r>
      <rPr>
        <b/>
        <sz val="11"/>
        <color rgb="FF000000"/>
        <rFont val="Calibri"/>
      </rPr>
      <t>/var/audit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/var/audit</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/var/audit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/var/audit</t>
    </r>
    <r>
      <rPr>
        <sz val="11"/>
        <color rgb="FF000000"/>
        <rFont val="Calibri"/>
      </rPr>
      <t xml:space="preserve"> with the configured options:</t>
    </r>
    <r>
      <rPr>
        <sz val="11"/>
        <color rgb="FF000000"/>
        <rFont val="Calibri"/>
      </rPr>
      <t xml:space="preserve">
</t>
    </r>
    <r>
      <rPr>
        <sz val="11"/>
        <color rgb="FF006096"/>
        <rFont val="Roboto Condensed"/>
      </rPr>
      <t># mount -u -o nosuid /var/audit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</si>
  <si>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'\s\/var\/audit\s'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</si>
  <si>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</si>
  <si>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noexec option set on /var/audit partition</t>
    </r>
  </si>
  <si>
    <r>
      <rPr>
        <b/>
        <sz val="11"/>
        <color rgb="FF000000"/>
        <rFont val="Calibri"/>
      </rPr>
      <t>- IF -</t>
    </r>
    <r>
      <rPr>
        <sz val="11"/>
        <color rgb="FF000000"/>
        <rFont val="Calibri"/>
      </rPr>
      <t xml:space="preserve"> a separate partition exists for </t>
    </r>
    <r>
      <rPr>
        <b/>
        <sz val="11"/>
        <color rgb="FF000000"/>
        <rFont val="Calibri"/>
      </rPr>
      <t>/var/audit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/var/audit</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/var/audit    &lt;fstype&gt;     rw,nosuid,noexec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/var/audit</t>
    </r>
    <r>
      <rPr>
        <sz val="11"/>
        <color rgb="FF000000"/>
        <rFont val="Calibri"/>
      </rPr>
      <t xml:space="preserve"> with the configured options:</t>
    </r>
    <r>
      <rPr>
        <sz val="11"/>
        <color rgb="FF000000"/>
        <rFont val="Calibri"/>
      </rPr>
      <t xml:space="preserve">
</t>
    </r>
    <r>
      <rPr>
        <sz val="11"/>
        <color rgb="FF006096"/>
        <rFont val="Roboto Condensed"/>
      </rPr>
      <t># mount -u -o noexec /var/audit</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</si>
  <si>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r>
      <rPr>
        <sz val="11"/>
        <color rgb="FF000000"/>
        <rFont val="Calibri"/>
      </rPr>
      <t xml:space="preserve">
</t>
    </r>
    <r>
      <rPr>
        <b/>
        <sz val="11"/>
        <color rgb="FF000000"/>
        <rFont val="Calibri"/>
      </rPr>
      <t>WARNING</t>
    </r>
    <r>
      <rPr>
        <sz val="11"/>
        <color rgb="FF000000"/>
        <rFont val="Calibri"/>
      </rPr>
      <t xml:space="preserve"> This option was not designed as a security feature and no guarantee is made that it will prevent malicious code execution; for example, it is still possible to execute scripts which reside on a </t>
    </r>
    <r>
      <rPr>
        <b/>
        <sz val="11"/>
        <color rgb="FF000000"/>
        <rFont val="Calibri"/>
      </rPr>
      <t>noexec</t>
    </r>
    <r>
      <rPr>
        <sz val="11"/>
        <color rgb="FF000000"/>
        <rFont val="Calibri"/>
      </rPr>
      <t xml:space="preserve"> mounted partition.</t>
    </r>
  </si>
  <si>
    <r>
      <rPr>
        <b/>
        <sz val="11"/>
        <color rgb="FF000000"/>
        <rFont val="Calibri"/>
      </rPr>
      <t>- IF -</t>
    </r>
    <r>
      <rPr>
        <sz val="11"/>
        <color rgb="FF000000"/>
        <rFont val="Calibri"/>
      </rPr>
      <t xml:space="preserve"> a separate partition exists for </t>
    </r>
    <r>
      <rPr>
        <b/>
        <sz val="11"/>
        <color rgb="FF000000"/>
        <rFont val="Calibri"/>
      </rPr>
      <t>/var/audit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mount | grep -E '\s\/var\/audit\s'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</si>
  <si>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Software and Patch Management</t>
  </si>
  <si>
    <t>1.2.1</t>
  </si>
  <si>
    <r>
      <rPr>
        <sz val="11"/>
        <rFont val="Calibri"/>
      </rPr>
      <t>Ensure update server certificate key fingerprints are configured</t>
    </r>
  </si>
  <si>
    <r>
      <rPr>
        <sz val="11"/>
        <color rgb="FF000000"/>
        <rFont val="Calibri"/>
      </rPr>
      <t>If the previous outputs of the commands are not identical, there is a high possibility that something is wrong with the system. The verification of certificates might fail for various reasons, but the most common issue is improper date and time. Or in case the version of FreeBSD is too old and the specific running version has not been updated for a long time. Check the date and time before proceeding further.</t>
    </r>
  </si>
  <si>
    <r>
      <rPr>
        <sz val="11"/>
        <color rgb="FF000000"/>
        <rFont val="Calibri"/>
      </rPr>
      <t xml:space="preserve">FreeBSD downloads binary updates from an update server and uses Public Key Infrastructure to verify the downloads. This key fingerprint is used in the file </t>
    </r>
    <r>
      <rPr>
        <b/>
        <sz val="11"/>
        <color rgb="FF000000"/>
        <rFont val="Calibri"/>
      </rPr>
      <t>/etc/freebsd-update.conf</t>
    </r>
    <r>
      <rPr>
        <sz val="11"/>
        <color rgb="FF000000"/>
        <rFont val="Calibri"/>
      </rPr>
      <t>. This key fingerprint varies between different versions of FreeBSD and must be validated manually.</t>
    </r>
  </si>
  <si>
    <r>
      <rPr>
        <sz val="11"/>
        <color rgb="FF000000"/>
        <rFont val="Calibri"/>
      </rPr>
      <t>By downloading updates from the wrong server there is the possibility that someone is injecting malicious content in the base operating system.</t>
    </r>
  </si>
  <si>
    <r>
      <rPr>
        <sz val="11"/>
        <color rgb="FF000000"/>
        <rFont val="Calibri"/>
      </rPr>
      <t>Download the certificate files manually and verify.</t>
    </r>
    <r>
      <rPr>
        <sz val="11"/>
        <color rgb="FF000000"/>
        <rFont val="Calibri"/>
      </rPr>
      <t xml:space="preserve">
</t>
    </r>
    <r>
      <rPr>
        <sz val="11"/>
        <color rgb="FF000000"/>
        <rFont val="Calibri"/>
      </rPr>
      <t>Get the public key. Verify the signature yourself [*]</t>
    </r>
    <r>
      <rPr>
        <sz val="11"/>
        <color rgb="FF000000"/>
        <rFont val="Calibri"/>
      </rPr>
      <t xml:space="preserve">
</t>
    </r>
    <r>
      <rPr>
        <sz val="11"/>
        <color rgb="FF006096"/>
        <rFont val="Roboto Condensed"/>
      </rPr>
      <t>$ fetch http://update.freebsd.org/14.0-RELEASE/amd64/pub.ssl</t>
    </r>
    <r>
      <rPr>
        <sz val="11"/>
        <color rgb="FF006096"/>
        <rFont val="Roboto Condensed"/>
      </rPr>
      <t xml:space="preserve">
</t>
    </r>
    <r>
      <rPr>
        <sz val="11"/>
        <color rgb="FF000000"/>
        <rFont val="Calibri"/>
      </rPr>
      <t xml:space="preserve">
</t>
    </r>
    <r>
      <rPr>
        <sz val="11"/>
        <color rgb="FF000000"/>
        <rFont val="Calibri"/>
      </rPr>
      <t>Get metadata</t>
    </r>
    <r>
      <rPr>
        <sz val="11"/>
        <color rgb="FF000000"/>
        <rFont val="Calibri"/>
      </rPr>
      <t xml:space="preserve">
</t>
    </r>
    <r>
      <rPr>
        <sz val="11"/>
        <color rgb="FF006096"/>
        <rFont val="Roboto Condensed"/>
      </rPr>
      <t>$ fetch http://update.freebsd.org/14.0-RELEASE/amd64/latest.ssl</t>
    </r>
    <r>
      <rPr>
        <sz val="11"/>
        <color rgb="FF006096"/>
        <rFont val="Roboto Condensed"/>
      </rPr>
      <t xml:space="preserve">
</t>
    </r>
    <r>
      <rPr>
        <sz val="11"/>
        <color rgb="FF000000"/>
        <rFont val="Calibri"/>
      </rPr>
      <t xml:space="preserve">
</t>
    </r>
    <r>
      <rPr>
        <sz val="11"/>
        <color rgb="FF000000"/>
        <rFont val="Calibri"/>
      </rPr>
      <t>Verify</t>
    </r>
    <r>
      <rPr>
        <sz val="11"/>
        <color rgb="FF000000"/>
        <rFont val="Calibri"/>
      </rPr>
      <t xml:space="preserve">
</t>
    </r>
    <r>
      <rPr>
        <sz val="11"/>
        <color rgb="FF006096"/>
        <rFont val="Roboto Condensed"/>
      </rPr>
      <t>$ openssl rsautl -pubin -inkey pub.ssl -verify &lt;latest.ssl</t>
    </r>
    <r>
      <rPr>
        <sz val="11"/>
        <color rgb="FF006096"/>
        <rFont val="Roboto Condensed"/>
      </rPr>
      <t xml:space="preserve">
</t>
    </r>
    <r>
      <rPr>
        <sz val="11"/>
        <color rgb="FF000000"/>
        <rFont val="Calibri"/>
      </rPr>
      <t xml:space="preserve">
</t>
    </r>
    <r>
      <rPr>
        <sz val="11"/>
        <color rgb="FF000000"/>
        <rFont val="Calibri"/>
      </rPr>
      <t>The output looks like this:</t>
    </r>
    <r>
      <rPr>
        <sz val="11"/>
        <color rgb="FF000000"/>
        <rFont val="Calibri"/>
      </rPr>
      <t xml:space="preserve">
</t>
    </r>
    <r>
      <rPr>
        <sz val="11"/>
        <color rgb="FF006096"/>
        <rFont val="Roboto Condensed"/>
      </rPr>
      <t>freebsd-update|amd64|14.0-RELEASE|5|d2152f1824dd0cda99d7c83899f27d4dca5f47cac4469444fc2e1aaae8a5de47|1738281600</t>
    </r>
    <r>
      <rPr>
        <sz val="11"/>
        <color rgb="FF006096"/>
        <rFont val="Roboto Condensed"/>
      </rPr>
      <t xml:space="preserve">
</t>
    </r>
    <r>
      <rPr>
        <sz val="11"/>
        <color rgb="FF000000"/>
        <rFont val="Calibri"/>
      </rPr>
      <t xml:space="preserve">
</t>
    </r>
    <r>
      <rPr>
        <sz val="11"/>
        <color rgb="FF000000"/>
        <rFont val="Calibri"/>
      </rPr>
      <t>"5" in the output of this example refers to p5, the 5th patch level for 14.0-RELEASE amd64</t>
    </r>
    <r>
      <rPr>
        <sz val="11"/>
        <color rgb="FF000000"/>
        <rFont val="Calibri"/>
      </rPr>
      <t xml:space="preserve">
</t>
    </r>
    <r>
      <rPr>
        <sz val="11"/>
        <color rgb="FF000000"/>
        <rFont val="Calibri"/>
      </rPr>
      <t>The following compares the server's pub.ssl with the hash value that exists on the system:</t>
    </r>
    <r>
      <rPr>
        <sz val="11"/>
        <color rgb="FF000000"/>
        <rFont val="Calibri"/>
      </rPr>
      <t xml:space="preserve">
</t>
    </r>
    <r>
      <rPr>
        <sz val="11"/>
        <color rgb="FF006096"/>
        <rFont val="Roboto Condensed"/>
      </rPr>
      <t>$ sha256 -q pub.ssl</t>
    </r>
    <r>
      <rPr>
        <sz val="11"/>
        <color rgb="FF006096"/>
        <rFont val="Roboto Condensed"/>
      </rPr>
      <t xml:space="preserve">
</t>
    </r>
    <r>
      <rPr>
        <sz val="11"/>
        <color rgb="FF006096"/>
        <rFont val="Roboto Condensed"/>
      </rPr>
      <t>$ grep KeyPrint /etc/freebsd-update.conf | cut -f 2 -w</t>
    </r>
    <r>
      <rPr>
        <sz val="11"/>
        <color rgb="FF006096"/>
        <rFont val="Roboto Condensed"/>
      </rPr>
      <t xml:space="preserve">
</t>
    </r>
    <r>
      <rPr>
        <sz val="11"/>
        <color rgb="FF000000"/>
        <rFont val="Calibri"/>
      </rPr>
      <t xml:space="preserve">
</t>
    </r>
    <r>
      <rPr>
        <sz val="11"/>
        <color rgb="FF000000"/>
        <rFont val="Calibri"/>
      </rPr>
      <t>The outputs of the commands should be identical, indicating the signature is "good" (verified)</t>
    </r>
  </si>
  <si>
    <t>1.2.2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</si>
  <si>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</si>
  <si>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</si>
  <si>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</si>
  <si>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 pkg -vv | sed  '1, /^Repositories/d'</t>
    </r>
    <r>
      <rPr>
        <sz val="11"/>
        <color rgb="FF006096"/>
        <rFont val="Roboto Condensed"/>
      </rPr>
      <t xml:space="preserve">
</t>
    </r>
    <r>
      <rPr>
        <sz val="11"/>
        <color rgb="FF006096"/>
        <rFont val="Roboto Condensed"/>
      </rPr>
      <t xml:space="preserve">  FreeBSD: { </t>
    </r>
    <r>
      <rPr>
        <sz val="11"/>
        <color rgb="FF006096"/>
        <rFont val="Roboto Condensed"/>
      </rPr>
      <t xml:space="preserve">
</t>
    </r>
    <r>
      <rPr>
        <sz val="11"/>
        <color rgb="FF006096"/>
        <rFont val="Roboto Condensed"/>
      </rPr>
      <t xml:space="preserve">    url             : "pkg+http://pkg.FreeBSD.org/FreeBSD:14:amd64/latest",</t>
    </r>
    <r>
      <rPr>
        <sz val="11"/>
        <color rgb="FF006096"/>
        <rFont val="Roboto Condensed"/>
      </rPr>
      <t xml:space="preserve">
</t>
    </r>
    <r>
      <rPr>
        <sz val="11"/>
        <color rgb="FF006096"/>
        <rFont val="Roboto Condensed"/>
      </rPr>
      <t xml:space="preserve">    enabled         : no,</t>
    </r>
    <r>
      <rPr>
        <sz val="11"/>
        <color rgb="FF006096"/>
        <rFont val="Roboto Condensed"/>
      </rPr>
      <t xml:space="preserve">
</t>
    </r>
    <r>
      <rPr>
        <sz val="11"/>
        <color rgb="FF006096"/>
        <rFont val="Roboto Condensed"/>
      </rPr>
      <t xml:space="preserve">    priority        : 0,</t>
    </r>
    <r>
      <rPr>
        <sz val="11"/>
        <color rgb="FF006096"/>
        <rFont val="Roboto Condensed"/>
      </rPr>
      <t xml:space="preserve">
</t>
    </r>
    <r>
      <rPr>
        <sz val="11"/>
        <color rgb="FF006096"/>
        <rFont val="Roboto Condensed"/>
      </rPr>
      <t xml:space="preserve">    mirror_type     : "SRV",</t>
    </r>
    <r>
      <rPr>
        <sz val="11"/>
        <color rgb="FF006096"/>
        <rFont val="Roboto Condensed"/>
      </rPr>
      <t xml:space="preserve">
</t>
    </r>
    <r>
      <rPr>
        <sz val="11"/>
        <color rgb="FF006096"/>
        <rFont val="Roboto Condensed"/>
      </rPr>
      <t xml:space="preserve">    signature_type  : "FINGERPRINTS",</t>
    </r>
    <r>
      <rPr>
        <sz val="11"/>
        <color rgb="FF006096"/>
        <rFont val="Roboto Condensed"/>
      </rPr>
      <t xml:space="preserve">
</t>
    </r>
    <r>
      <rPr>
        <sz val="11"/>
        <color rgb="FF006096"/>
        <rFont val="Roboto Condensed"/>
      </rPr>
      <t xml:space="preserve">    fingerprints    : "/usr/share/keys/pkg"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Depending on situation like custom pkg repos file name might differ.</t>
    </r>
    <r>
      <rPr>
        <sz val="11"/>
        <color rgb="FF000000"/>
        <rFont val="Calibri"/>
      </rPr>
      <t xml:space="preserve">
</t>
    </r>
    <r>
      <rPr>
        <sz val="11"/>
        <color rgb="FF006096"/>
        <rFont val="Roboto Condensed"/>
      </rPr>
      <t># cat /etc/pkg/*.conf</t>
    </r>
    <r>
      <rPr>
        <sz val="11"/>
        <color rgb="FF006096"/>
        <rFont val="Roboto Condensed"/>
      </rPr>
      <t xml:space="preserve">
</t>
    </r>
    <r>
      <rPr>
        <sz val="11"/>
        <color rgb="FF006096"/>
        <rFont val="Roboto Condensed"/>
      </rPr>
      <t># cat /usr/local/etc/pkg/repos/*.conf</t>
    </r>
    <r>
      <rPr>
        <sz val="11"/>
        <color rgb="FF006096"/>
        <rFont val="Roboto Condensed"/>
      </rPr>
      <t xml:space="preserve">
</t>
    </r>
  </si>
  <si>
    <t>1.2.3</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</si>
  <si>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</si>
  <si>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 for the base system:</t>
    </r>
    <r>
      <rPr>
        <sz val="11"/>
        <color rgb="FF000000"/>
        <rFont val="Calibri"/>
      </rPr>
      <t xml:space="preserve">
</t>
    </r>
    <r>
      <rPr>
        <sz val="11"/>
        <color rgb="FF006096"/>
        <rFont val="Roboto Condensed"/>
      </rPr>
      <t># freebsd-update fetch install</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 or not. The system will prompt for reboot.</t>
    </r>
    <r>
      <rPr>
        <sz val="11"/>
        <color rgb="FF000000"/>
        <rFont val="Calibri"/>
      </rPr>
      <t xml:space="preserve">
</t>
    </r>
    <r>
      <rPr>
        <sz val="11"/>
        <color rgb="FF000000"/>
        <rFont val="Calibri"/>
      </rPr>
      <t>The following command will install all available updates for the third party softwares:</t>
    </r>
    <r>
      <rPr>
        <sz val="11"/>
        <color rgb="FF000000"/>
        <rFont val="Calibri"/>
      </rPr>
      <t xml:space="preserve">
</t>
    </r>
    <r>
      <rPr>
        <sz val="11"/>
        <color rgb="FF006096"/>
        <rFont val="Roboto Condensed"/>
      </rPr>
      <t># pkg update</t>
    </r>
    <r>
      <rPr>
        <sz val="11"/>
        <color rgb="FF006096"/>
        <rFont val="Roboto Condensed"/>
      </rPr>
      <t xml:space="preserve">
</t>
    </r>
    <r>
      <rPr>
        <sz val="11"/>
        <color rgb="FF006096"/>
        <rFont val="Roboto Condensed"/>
      </rPr>
      <t># pkg upgrade</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</si>
  <si>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</si>
  <si>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 for the base system:</t>
    </r>
    <r>
      <rPr>
        <sz val="11"/>
        <color rgb="FF000000"/>
        <rFont val="Calibri"/>
      </rPr>
      <t xml:space="preserve">
</t>
    </r>
    <r>
      <rPr>
        <sz val="11"/>
        <color rgb="FF006096"/>
        <rFont val="Roboto Condensed"/>
      </rPr>
      <t># freebsd-update updatesready</t>
    </r>
    <r>
      <rPr>
        <sz val="11"/>
        <color rgb="FF006096"/>
        <rFont val="Roboto Condensed"/>
      </rPr>
      <t xml:space="preserve">
</t>
    </r>
    <r>
      <rPr>
        <sz val="11"/>
        <color rgb="FF000000"/>
        <rFont val="Calibri"/>
      </rPr>
      <t xml:space="preserve">
</t>
    </r>
    <r>
      <rPr>
        <sz val="11"/>
        <color rgb="FF000000"/>
        <rFont val="Calibri"/>
      </rPr>
      <t>If there are updates available it will prompt for installing those updates and if required also ask for rebooting.</t>
    </r>
  </si>
  <si>
    <t>Configure Secure Boot Settings</t>
  </si>
  <si>
    <t>1.3.1</t>
  </si>
  <si>
    <r>
      <rPr>
        <sz val="11"/>
        <rFont val="Calibri"/>
      </rPr>
      <t>Ensure bootloader password is set</t>
    </r>
  </si>
  <si>
    <t>Automated</t>
  </si>
  <si>
    <r>
      <rPr>
        <sz val="11"/>
        <color rgb="FF000000"/>
        <rFont val="Calibri"/>
      </rPr>
      <t xml:space="preserve">Add password to the </t>
    </r>
    <r>
      <rPr>
        <b/>
        <sz val="11"/>
        <color rgb="FF000000"/>
        <rFont val="Calibri"/>
      </rPr>
      <t>/boot/loader.conf</t>
    </r>
    <r>
      <rPr>
        <sz val="11"/>
        <color rgb="FF000000"/>
        <rFont val="Calibri"/>
      </rPr>
      <t xml:space="preserve"> file by having an entry like the following:</t>
    </r>
    <r>
      <rPr>
        <sz val="11"/>
        <color rgb="FF000000"/>
        <rFont val="Calibri"/>
      </rPr>
      <t xml:space="preserve">
</t>
    </r>
    <r>
      <rPr>
        <sz val="11"/>
        <color rgb="FF006096"/>
        <rFont val="Roboto Condensed"/>
      </rPr>
      <t>password=Jmklvqqq8MCqg91L</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</si>
  <si>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</si>
  <si>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Boot Menu.</t>
    </r>
    <r>
      <rPr>
        <sz val="11"/>
        <color rgb="FF000000"/>
        <rFont val="Calibri"/>
      </rPr>
      <t xml:space="preserve">
</t>
    </r>
    <r>
      <rPr>
        <sz val="11"/>
        <color rgb="FF000000"/>
        <rFont val="Calibri"/>
      </rPr>
      <t>If Boot menu is set up to boot automatically to a password-protected menu entry the user has no option to back out of the password prompt to select another menu entry.</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</si>
  <si>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 grep ^password /boot/loader.conf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password=Jmklvqqq8MCqg91L</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password is saved in plaintext.</t>
    </r>
  </si>
  <si>
    <t>1.3.2</t>
  </si>
  <si>
    <r>
      <rPr>
        <sz val="11"/>
        <rFont val="Calibri"/>
      </rPr>
      <t>Ensure permissions on bootloader config are configured</t>
    </r>
  </si>
  <si>
    <r>
      <rPr>
        <sz val="11"/>
        <color rgb="FF000000"/>
        <rFont val="Calibri"/>
      </rPr>
      <t xml:space="preserve">Run the following to update the mode, ownership, and group ownership of the </t>
    </r>
    <r>
      <rPr>
        <b/>
        <sz val="11"/>
        <color rgb="FF000000"/>
        <rFont val="Calibri"/>
      </rPr>
      <t>/boot/loader.conf</t>
    </r>
    <r>
      <rPr>
        <sz val="11"/>
        <color rgb="FF000000"/>
        <rFont val="Calibri"/>
      </rPr>
      <t xml:space="preserve"> configuration file:</t>
    </r>
    <r>
      <rPr>
        <sz val="11"/>
        <color rgb="FF000000"/>
        <rFont val="Calibri"/>
      </rPr>
      <t xml:space="preserve">
</t>
    </r>
    <r>
      <rPr>
        <sz val="11"/>
        <color rgb="FF006096"/>
        <rFont val="Roboto Condensed"/>
      </rPr>
      <t># [ -f /boot/loader.conf ] &amp;&amp; chown root:wheel /boot/loader.conf</t>
    </r>
    <r>
      <rPr>
        <sz val="11"/>
        <color rgb="FF006096"/>
        <rFont val="Roboto Condensed"/>
      </rPr>
      <t xml:space="preserve">
</t>
    </r>
    <r>
      <rPr>
        <sz val="11"/>
        <color rgb="FF006096"/>
        <rFont val="Roboto Condensed"/>
      </rPr>
      <t># [ -f /boot/loader.conf ] &amp;&amp; chmod u-x,go-rwx /boot/loader.conf</t>
    </r>
    <r>
      <rPr>
        <sz val="11"/>
        <color rgb="FF006096"/>
        <rFont val="Roboto Condensed"/>
      </rPr>
      <t xml:space="preserve">
</t>
    </r>
    <r>
      <rPr>
        <sz val="11"/>
        <color rgb="FF006096"/>
        <rFont val="Roboto Condensed"/>
      </rPr>
      <t># [ -e /boot/loader.conf.local ] &amp;&amp; chown root:wheel /boot/loader.conf.local</t>
    </r>
    <r>
      <rPr>
        <sz val="11"/>
        <color rgb="FF006096"/>
        <rFont val="Roboto Condensed"/>
      </rPr>
      <t xml:space="preserve">
</t>
    </r>
    <r>
      <rPr>
        <sz val="11"/>
        <color rgb="FF006096"/>
        <rFont val="Roboto Condensed"/>
      </rPr>
      <t># [ -e /boot/loader.conf.local ] &amp;&amp; chmod u-x,go-rwx /boot/loader.conf.local</t>
    </r>
    <r>
      <rPr>
        <sz val="11"/>
        <color rgb="FF006096"/>
        <rFont val="Roboto Condensed"/>
      </rPr>
      <t xml:space="preserve">
</t>
    </r>
  </si>
  <si>
    <r>
      <rPr>
        <sz val="11"/>
        <color rgb="FF000000"/>
        <rFont val="Calibri"/>
      </rPr>
      <t xml:space="preserve">The </t>
    </r>
    <r>
      <rPr>
        <b/>
        <sz val="11"/>
        <color rgb="FF000000"/>
        <rFont val="Calibri"/>
      </rPr>
      <t>loader.conf</t>
    </r>
    <r>
      <rPr>
        <sz val="11"/>
        <color rgb="FF000000"/>
        <rFont val="Calibri"/>
      </rPr>
      <t xml:space="preserve"> file contain information on boot settings and passwords for unlocking boot options.</t>
    </r>
  </si>
  <si>
    <r>
      <rPr>
        <sz val="11"/>
        <color rgb="FF000000"/>
        <rFont val="Calibri"/>
      </rPr>
      <t xml:space="preserve">Run the following script to verify </t>
    </r>
    <r>
      <rPr>
        <b/>
        <sz val="11"/>
        <color rgb="FF000000"/>
        <rFont val="Calibri"/>
      </rPr>
      <t>loader.conf</t>
    </r>
    <r>
      <rPr>
        <sz val="11"/>
        <color rgb="FF000000"/>
        <rFont val="Calibri"/>
      </rPr>
      <t xml:space="preserve"> file:</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wheel</t>
    </r>
    <r>
      <rPr>
        <sz val="11"/>
        <color rgb="FF000000"/>
        <rFont val="Calibri"/>
      </rPr>
      <t xml:space="preserve">
</t>
    </r>
    <r>
      <rPr>
        <sz val="11"/>
        <color rgb="FF006096"/>
        <rFont val="Roboto Condensed"/>
      </rPr>
      <t># stat -Lf 'Access: (%Lp/%Sp)  Uid: ( %u/ %Su) Gid: ( %g/ %Sg)' /boot/loader.conf</t>
    </r>
    <r>
      <rPr>
        <sz val="11"/>
        <color rgb="FF006096"/>
        <rFont val="Roboto Condensed"/>
      </rPr>
      <t xml:space="preserve">
</t>
    </r>
    <r>
      <rPr>
        <sz val="11"/>
        <color rgb="FF006096"/>
        <rFont val="Roboto Condensed"/>
      </rPr>
      <t>Access: (600/-rw-------)  Uid: ( 0/ root) Gid: ( 0/ wheel)</t>
    </r>
    <r>
      <rPr>
        <sz val="11"/>
        <color rgb="FF006096"/>
        <rFont val="Roboto Condensed"/>
      </rPr>
      <t xml:space="preserve">
</t>
    </r>
    <r>
      <rPr>
        <sz val="11"/>
        <color rgb="FF006096"/>
        <rFont val="Roboto Condensed"/>
      </rPr>
      <t># [ -e /boot/loader.conf.local ] &amp;&amp; stat -Lf 'Access: (%Lp/%Sp)  Uid: ( %u/ %Su) Gid: ( %g/ %Sg)' /boot/loader.conf.local</t>
    </r>
    <r>
      <rPr>
        <sz val="11"/>
        <color rgb="FF006096"/>
        <rFont val="Roboto Condensed"/>
      </rPr>
      <t xml:space="preserve">
</t>
    </r>
  </si>
  <si>
    <t>Configure Additional Process Hardening</t>
  </si>
  <si>
    <t>1.4.1</t>
  </si>
  <si>
    <r>
      <rPr>
        <sz val="11"/>
        <rFont val="Calibri"/>
      </rPr>
      <t>Ensure address space layout randomization (ASLR) is enabled</t>
    </r>
  </si>
  <si>
    <r>
      <rPr>
        <sz val="11"/>
        <color rgb="FF000000"/>
        <rFont val="Calibri"/>
      </rPr>
      <t xml:space="preserve">Set the following parameter in </t>
    </r>
    <r>
      <rPr>
        <b/>
        <sz val="11"/>
        <color rgb="FF000000"/>
        <rFont val="Calibri"/>
      </rPr>
      <t>/etc/sysctl.conf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kern.elf64.aslr.enable=1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kern.elf64.aslr.enable=1</t>
    </r>
    <r>
      <rPr>
        <sz val="11"/>
        <color rgb="FF006096"/>
        <rFont val="Roboto Condensed"/>
      </rPr>
      <t xml:space="preserve">
</t>
    </r>
    <r>
      <rPr>
        <sz val="11"/>
        <color rgb="FF006096"/>
        <rFont val="Roboto Condensed"/>
      </rPr>
      <t>" &gt;&gt; /etc/sysctl.conf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kern.elf64.aslr.enable=1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</si>
  <si>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r>
      <rPr>
        <sz val="11"/>
        <color rgb="FF000000"/>
        <rFont val="Calibri"/>
      </rPr>
      <t xml:space="preserve">
</t>
    </r>
    <r>
      <rPr>
        <b/>
        <sz val="11"/>
        <color rgb="FF000000"/>
        <rFont val="Calibri"/>
      </rPr>
      <t>NOTE</t>
    </r>
    <r>
      <rPr>
        <sz val="11"/>
        <color rgb="FF000000"/>
        <rFont val="Calibri"/>
      </rPr>
      <t xml:space="preserve"> Starting from FreeBSD 13.2 ASLR is enabled by default.</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</si>
  <si>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kern.elf64.aslr.enable</t>
    </r>
    <r>
      <rPr>
        <sz val="11"/>
        <color rgb="FF000000"/>
        <rFont val="Calibri"/>
      </rPr>
      <t xml:space="preserve"> is set to </t>
    </r>
    <r>
      <rPr>
        <b/>
        <sz val="11"/>
        <color rgb="FF000000"/>
        <rFont val="Calibri"/>
      </rPr>
      <t>1</t>
    </r>
    <r>
      <rPr>
        <sz val="11"/>
        <color rgb="FF000000"/>
        <rFont val="Calibri"/>
      </rPr>
      <t xml:space="preserve">
</t>
    </r>
    <r>
      <rPr>
        <sz val="11"/>
        <color rgb="FF006096"/>
        <rFont val="Roboto Condensed"/>
      </rPr>
      <t>#  [ $(sysctl -nq kern.elf64.aslr.enable) -eq 1 ] &amp;&amp; printf "ASLR is enabled\n" || printf "ASLR is disabled\n"</t>
    </r>
    <r>
      <rPr>
        <sz val="11"/>
        <color rgb="FF006096"/>
        <rFont val="Roboto Condensed"/>
      </rPr>
      <t xml:space="preserve">
</t>
    </r>
  </si>
  <si>
    <r>
      <rPr>
        <sz val="11"/>
        <color rgb="FF000000"/>
        <rFont val="Calibri"/>
      </rPr>
      <t>kern.elf64.aslr.enable=1</t>
    </r>
  </si>
  <si>
    <t>1.4.2</t>
  </si>
  <si>
    <r>
      <rPr>
        <sz val="11"/>
        <rFont val="Calibri"/>
      </rPr>
      <t>Ensure core dump backtraces are disabled</t>
    </r>
  </si>
  <si>
    <r>
      <rPr>
        <sz val="11"/>
        <color rgb="FF000000"/>
        <rFont val="Calibri"/>
      </rPr>
      <t xml:space="preserve">Disable the service using </t>
    </r>
    <r>
      <rPr>
        <b/>
        <sz val="11"/>
        <color rgb="FF000000"/>
        <rFont val="Calibri"/>
      </rPr>
      <t>service</t>
    </r>
    <r>
      <rPr>
        <sz val="11"/>
        <color rgb="FF000000"/>
        <rFont val="Calibri"/>
      </rPr>
      <t xml:space="preserve">
</t>
    </r>
    <r>
      <rPr>
        <sz val="11"/>
        <color rgb="FF006096"/>
        <rFont val="Roboto Condensed"/>
      </rPr>
      <t># service savecore onestop</t>
    </r>
    <r>
      <rPr>
        <sz val="11"/>
        <color rgb="FF006096"/>
        <rFont val="Roboto Condensed"/>
      </rPr>
      <t xml:space="preserve">
</t>
    </r>
    <r>
      <rPr>
        <sz val="11"/>
        <color rgb="FF006096"/>
        <rFont val="Roboto Condensed"/>
      </rPr>
      <t># service savecore disable</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</si>
  <si>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</si>
  <si>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Run the following to determine whether the service that dumps the core is disabled. :</t>
    </r>
    <r>
      <rPr>
        <sz val="11"/>
        <color rgb="FF000000"/>
        <rFont val="Calibri"/>
      </rPr>
      <t xml:space="preserve">
</t>
    </r>
    <r>
      <rPr>
        <sz val="11"/>
        <color rgb="FF006096"/>
        <rFont val="Roboto Condensed"/>
      </rPr>
      <t># sysrc -n savecore_enable</t>
    </r>
    <r>
      <rPr>
        <sz val="11"/>
        <color rgb="FF006096"/>
        <rFont val="Roboto Condensed"/>
      </rPr>
      <t xml:space="preserve">
</t>
    </r>
    <r>
      <rPr>
        <sz val="11"/>
        <color rgb="FF006096"/>
        <rFont val="Roboto Condensed"/>
      </rPr>
      <t>YES</t>
    </r>
    <r>
      <rPr>
        <sz val="11"/>
        <color rgb="FF006096"/>
        <rFont val="Roboto Condensed"/>
      </rPr>
      <t xml:space="preserve">
</t>
    </r>
    <r>
      <rPr>
        <sz val="11"/>
        <color rgb="FF000000"/>
        <rFont val="Calibri"/>
      </rPr>
      <t xml:space="preserve">
</t>
    </r>
    <r>
      <rPr>
        <sz val="11"/>
        <color rgb="FF000000"/>
        <rFont val="Calibri"/>
      </rPr>
      <t>The service is enabled by default.</t>
    </r>
  </si>
  <si>
    <r>
      <rPr>
        <b/>
        <sz val="11"/>
        <color rgb="FF000000"/>
        <rFont val="Calibri"/>
      </rPr>
      <t>savecore_enable=YES</t>
    </r>
  </si>
  <si>
    <t>1.4.3</t>
  </si>
  <si>
    <r>
      <rPr>
        <sz val="11"/>
        <rFont val="Calibri"/>
      </rPr>
      <t>Ensure core dump storage is disabled</t>
    </r>
  </si>
  <si>
    <r>
      <rPr>
        <sz val="11"/>
        <color rgb="FF000000"/>
        <rFont val="Calibri"/>
      </rPr>
      <t xml:space="preserve">Disable the </t>
    </r>
    <r>
      <rPr>
        <b/>
        <sz val="11"/>
        <color rgb="FF000000"/>
        <rFont val="Calibri"/>
      </rPr>
      <t>dumpdev</t>
    </r>
    <r>
      <rPr>
        <sz val="11"/>
        <color rgb="FF000000"/>
        <rFont val="Calibri"/>
      </rPr>
      <t xml:space="preserve"> by setting it to </t>
    </r>
    <r>
      <rPr>
        <b/>
        <sz val="11"/>
        <color rgb="FF000000"/>
        <rFont val="Calibri"/>
      </rPr>
      <t>NO</t>
    </r>
    <r>
      <rPr>
        <sz val="11"/>
        <color rgb="FF000000"/>
        <rFont val="Calibri"/>
      </rPr>
      <t>.</t>
    </r>
    <r>
      <rPr>
        <sz val="11"/>
        <color rgb="FF000000"/>
        <rFont val="Calibri"/>
      </rPr>
      <t xml:space="preserve">
</t>
    </r>
    <r>
      <rPr>
        <sz val="11"/>
        <color rgb="FF006096"/>
        <rFont val="Roboto Condensed"/>
      </rPr>
      <t>sysrc dumpdev=NO</t>
    </r>
    <r>
      <rPr>
        <sz val="11"/>
        <color rgb="FF006096"/>
        <rFont val="Roboto Condensed"/>
      </rPr>
      <t xml:space="preserve">
</t>
    </r>
  </si>
  <si>
    <r>
      <rPr>
        <sz val="11"/>
        <color rgb="FF000000"/>
        <rFont val="Calibri"/>
      </rPr>
      <t xml:space="preserve">Run the following script to verify </t>
    </r>
    <r>
      <rPr>
        <b/>
        <sz val="11"/>
        <color rgb="FF000000"/>
        <rFont val="Calibri"/>
      </rPr>
      <t>dumpdev</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sysrc -n dumpdev</t>
    </r>
    <r>
      <rPr>
        <sz val="11"/>
        <color rgb="FF006096"/>
        <rFont val="Roboto Condensed"/>
      </rPr>
      <t xml:space="preserve">
</t>
    </r>
  </si>
  <si>
    <r>
      <rPr>
        <b/>
        <sz val="11"/>
        <color rgb="FF000000"/>
        <rFont val="Calibri"/>
      </rPr>
      <t>dumpdev=NO</t>
    </r>
  </si>
  <si>
    <t>Configure Command Line Warning Banners</t>
  </si>
  <si>
    <t>1.6.1</t>
  </si>
  <si>
    <r>
      <rPr>
        <sz val="11"/>
        <rFont val="Calibri"/>
      </rPr>
      <t>Ensure message of the day is configured properly</t>
    </r>
  </si>
  <si>
    <r>
      <rPr>
        <sz val="11"/>
        <color rgb="FF000000"/>
        <rFont val="Calibri"/>
      </rPr>
      <t xml:space="preserve">Edit the </t>
    </r>
    <r>
      <rPr>
        <b/>
        <sz val="11"/>
        <color rgb="FF000000"/>
        <rFont val="Calibri"/>
      </rPr>
      <t>/etc/motd</t>
    </r>
    <r>
      <rPr>
        <sz val="11"/>
        <color rgb="FF000000"/>
        <rFont val="Calibri"/>
      </rPr>
      <t xml:space="preserve">  file with the appropriate contents according to your site policy, remove any references to the </t>
    </r>
    <r>
      <rPr>
        <b/>
        <sz val="11"/>
        <color rgb="FF000000"/>
        <rFont val="Calibri"/>
      </rPr>
      <t>OS platform</t>
    </r>
    <r>
      <rPr>
        <sz val="11"/>
        <color rgb="FF000000"/>
        <rFont val="Calibri"/>
      </rPr>
      <t>.</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disable the </t>
    </r>
    <r>
      <rPr>
        <b/>
        <sz val="11"/>
        <color rgb="FF000000"/>
        <rFont val="Calibri"/>
      </rPr>
      <t>motd</t>
    </r>
    <r>
      <rPr>
        <sz val="11"/>
        <color rgb="FF000000"/>
        <rFont val="Calibri"/>
      </rPr>
      <t xml:space="preserve"> service:</t>
    </r>
    <r>
      <rPr>
        <sz val="11"/>
        <color rgb="FF000000"/>
        <rFont val="Calibri"/>
      </rPr>
      <t xml:space="preserve">
</t>
    </r>
    <r>
      <rPr>
        <sz val="11"/>
        <color rgb="FF006096"/>
        <rFont val="Roboto Condensed"/>
      </rPr>
      <t># rm -f /etc/motd</t>
    </r>
    <r>
      <rPr>
        <sz val="11"/>
        <color rgb="FF006096"/>
        <rFont val="Roboto Condensed"/>
      </rPr>
      <t xml:space="preserve">
</t>
    </r>
    <r>
      <rPr>
        <sz val="11"/>
        <color rgb="FF006096"/>
        <rFont val="Roboto Condensed"/>
      </rPr>
      <t># service motd stop</t>
    </r>
    <r>
      <rPr>
        <sz val="11"/>
        <color rgb="FF006096"/>
        <rFont val="Roboto Condensed"/>
      </rPr>
      <t xml:space="preserve">
</t>
    </r>
    <r>
      <rPr>
        <sz val="11"/>
        <color rgb="FF006096"/>
        <rFont val="Roboto Condensed"/>
      </rPr>
      <t># service motd disable</t>
    </r>
    <r>
      <rPr>
        <sz val="11"/>
        <color rgb="FF006096"/>
        <rFont val="Roboto Condensed"/>
      </rPr>
      <t xml:space="preserve">
</t>
    </r>
    <r>
      <rPr>
        <sz val="11"/>
        <color rgb="FF006096"/>
        <rFont val="Roboto Condensed"/>
      </rPr>
      <t># cat /etc/mot</t>
    </r>
    <r>
      <rPr>
        <sz val="11"/>
        <color rgb="FF006096"/>
        <rFont val="Roboto Condensed"/>
      </rPr>
      <t xml:space="preserve">
</t>
    </r>
    <r>
      <rPr>
        <sz val="11"/>
        <color rgb="FF000000"/>
        <rFont val="Calibri"/>
      </rPr>
      <t xml:space="preserve">
</t>
    </r>
    <r>
      <rPr>
        <sz val="11"/>
        <color rgb="FF000000"/>
        <rFont val="Calibri"/>
      </rPr>
      <t>Add the default template without any version-specific information:</t>
    </r>
    <r>
      <rPr>
        <sz val="11"/>
        <color rgb="FF000000"/>
        <rFont val="Calibri"/>
      </rPr>
      <t xml:space="preserve">
</t>
    </r>
    <r>
      <rPr>
        <sz val="11"/>
        <color rgb="FF006096"/>
        <rFont val="Roboto Condensed"/>
      </rPr>
      <t># cp /etc/motd.template /etc/motd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Edit the file </t>
    </r>
    <r>
      <rPr>
        <b/>
        <sz val="11"/>
        <color rgb="FF000000"/>
        <rFont val="Calibri"/>
      </rPr>
      <t>/etc/motd</t>
    </r>
    <r>
      <rPr>
        <sz val="11"/>
        <color rgb="FF000000"/>
        <rFont val="Calibri"/>
      </rPr>
      <t xml:space="preserve"> with content that is appropriate to your site policy.</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</si>
  <si>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Unix-based systems have typically displayed information about the OS release and patch level upon logging in to the system. This information can be useful to developers who are developing software for a particular OS platform.</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</si>
  <si>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"$(grep '^VERSION=' /etc/os-release | cut -d= -f2 | sed -e 's/"//g')" /etc/motd</t>
    </r>
    <r>
      <rPr>
        <sz val="11"/>
        <color rgb="FF006096"/>
        <rFont val="Roboto Condensed"/>
      </rPr>
      <t xml:space="preserve">
</t>
    </r>
  </si>
  <si>
    <t>1.6.2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</si>
  <si>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</si>
  <si>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</si>
  <si>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typically display information about the OS release and patch level upon logging in. This information can be useful to developers who are developing software for a particular OS platform. FreeBSD does not use the </t>
    </r>
    <r>
      <rPr>
        <b/>
        <sz val="11"/>
        <color rgb="FF000000"/>
        <rFont val="Calibri"/>
      </rPr>
      <t>issue</t>
    </r>
    <r>
      <rPr>
        <sz val="11"/>
        <color rgb="FF000000"/>
        <rFont val="Calibri"/>
      </rPr>
      <t xml:space="preserve"> file by default. </t>
    </r>
    <r>
      <rPr>
        <b/>
        <sz val="11"/>
        <color rgb="FF000000"/>
        <rFont val="Calibri"/>
      </rPr>
      <t>sshd</t>
    </r>
    <r>
      <rPr>
        <sz val="11"/>
        <color rgb="FF000000"/>
        <rFont val="Calibri"/>
      </rPr>
      <t xml:space="preserve"> needs to be configured properly to utilize the </t>
    </r>
    <r>
      <rPr>
        <b/>
        <sz val="11"/>
        <color rgb="FF000000"/>
        <rFont val="Calibri"/>
      </rPr>
      <t>/etc/issue</t>
    </r>
    <r>
      <rPr>
        <sz val="11"/>
        <color rgb="FF000000"/>
        <rFont val="Calibri"/>
      </rPr>
      <t xml:space="preserve"> file.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</si>
  <si>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 -f /etc/issue ] &amp;&amp;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 -f /etc/issue] &amp;&amp; grep -E -i "$(grep '^VERSION=' /etc/os-release | cut -d= -f2 | sed -e 's/"//g')" /etc/issue</t>
    </r>
    <r>
      <rPr>
        <sz val="11"/>
        <color rgb="FF006096"/>
        <rFont val="Roboto Condensed"/>
      </rPr>
      <t xml:space="preserve">
</t>
    </r>
  </si>
  <si>
    <t>1.6.3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</si>
  <si>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</si>
  <si>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references to the </t>
    </r>
    <r>
      <rPr>
        <b/>
        <sz val="11"/>
        <color rgb="FF000000"/>
        <rFont val="Calibri"/>
      </rPr>
      <t>OS platform</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</si>
  <si>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Unix-based systems have typically displayed information about the OS release and patch level upon logging in to the system. This information can be useful to developers who are developing software for a particular OS platform.</t>
    </r>
    <r>
      <rPr>
        <sz val="11"/>
        <color rgb="FF000000"/>
        <rFont val="Calibri"/>
      </rPr>
      <t xml:space="preserve">
</t>
    </r>
    <r>
      <rPr>
        <sz val="11"/>
        <color rgb="FF000000"/>
        <rFont val="Calibri"/>
      </rPr>
      <t xml:space="preserve">FreeBSD does not specifically utilizes </t>
    </r>
    <r>
      <rPr>
        <b/>
        <sz val="11"/>
        <color rgb="FF000000"/>
        <rFont val="Calibri"/>
      </rPr>
      <t>issue.net</t>
    </r>
    <r>
      <rPr>
        <sz val="11"/>
        <color rgb="FF000000"/>
        <rFont val="Calibri"/>
      </rPr>
      <t xml:space="preserve">. This is only required for </t>
    </r>
    <r>
      <rPr>
        <b/>
        <sz val="11"/>
        <color rgb="FF000000"/>
        <rFont val="Calibri"/>
      </rPr>
      <t>telnetd</t>
    </r>
    <r>
      <rPr>
        <sz val="11"/>
        <color rgb="FF000000"/>
        <rFont val="Calibri"/>
      </rPr>
      <t xml:space="preserve"> or </t>
    </r>
    <r>
      <rPr>
        <b/>
        <sz val="11"/>
        <color rgb="FF000000"/>
        <rFont val="Calibri"/>
      </rPr>
      <t>ftpd</t>
    </r>
    <r>
      <rPr>
        <sz val="11"/>
        <color rgb="FF000000"/>
        <rFont val="Calibri"/>
      </rPr>
      <t>.</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</si>
  <si>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 -f /etc/issue.net ] &amp;&amp;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 -f /etc/issue.net ] &amp;&amp; grep -E -i "$(grep '^VERSION=' /etc/os-release | cut -d= -f2 | sed -e 's/"//g')"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</si>
  <si>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</si>
  <si>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</si>
  <si>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root:wheel $(readlink -f /etc/motd)</t>
    </r>
    <r>
      <rPr>
        <sz val="11"/>
        <color rgb="FF006096"/>
        <rFont val="Roboto Condensed"/>
      </rPr>
      <t xml:space="preserve">
</t>
    </r>
    <r>
      <rPr>
        <sz val="11"/>
        <color rgb="FF006096"/>
        <rFont val="Roboto Condensed"/>
      </rPr>
      <t># chmod u-x,go-wx $(readlink -f /etc/motd)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</si>
  <si>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</si>
  <si>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t>
    </r>
    <r>
      <rPr>
        <b/>
        <sz val="11"/>
        <color rgb="FF000000"/>
        <rFont val="Calibri"/>
      </rPr>
      <t>0/root</t>
    </r>
    <r>
      <rPr>
        <sz val="11"/>
        <color rgb="FF000000"/>
        <rFont val="Calibri"/>
      </rPr>
      <t xml:space="preserve"> and </t>
    </r>
    <r>
      <rPr>
        <b/>
        <sz val="11"/>
        <color rgb="FF000000"/>
        <rFont val="Calibri"/>
      </rPr>
      <t>0/wheel</t>
    </r>
    <r>
      <rPr>
        <sz val="11"/>
        <color rgb="FF000000"/>
        <rFont val="Calibri"/>
      </rPr>
      <t xml:space="preserve"> respectively:</t>
    </r>
    <r>
      <rPr>
        <sz val="11"/>
        <color rgb="FF000000"/>
        <rFont val="Calibri"/>
      </rPr>
      <t xml:space="preserve">
</t>
    </r>
    <r>
      <rPr>
        <sz val="11"/>
        <color rgb="FF006096"/>
        <rFont val="Roboto Condensed"/>
      </rPr>
      <t># [ -e /etc/motd ] &amp;&amp; stat -L -f 'Access: (%Lp/%Sp)  Uid: ( %u/ %Su) Gid: ( %g/ %Sg)' /etc/motd</t>
    </r>
    <r>
      <rPr>
        <sz val="11"/>
        <color rgb="FF006096"/>
        <rFont val="Roboto Condensed"/>
      </rPr>
      <t xml:space="preserve">
</t>
    </r>
    <r>
      <rPr>
        <sz val="11"/>
        <color rgb="FF006096"/>
        <rFont val="Roboto Condensed"/>
      </rPr>
      <t>Access: (0644/-rw-r--r--)  Uid: ( 0/ root) Gid: ( 0/ wheel)</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</si>
  <si>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</si>
  <si>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</si>
  <si>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</si>
  <si>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</si>
  <si>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t>
    </r>
    <r>
      <rPr>
        <b/>
        <sz val="11"/>
        <color rgb="FF000000"/>
        <rFont val="Calibri"/>
      </rPr>
      <t>0/root</t>
    </r>
    <r>
      <rPr>
        <sz val="11"/>
        <color rgb="FF000000"/>
        <rFont val="Calibri"/>
      </rPr>
      <t xml:space="preserve"> and </t>
    </r>
    <r>
      <rPr>
        <b/>
        <sz val="11"/>
        <color rgb="FF000000"/>
        <rFont val="Calibri"/>
      </rPr>
      <t>0/wheel</t>
    </r>
    <r>
      <rPr>
        <sz val="11"/>
        <color rgb="FF000000"/>
        <rFont val="Calibri"/>
      </rPr>
      <t xml:space="preserve"> respectively:</t>
    </r>
    <r>
      <rPr>
        <sz val="11"/>
        <color rgb="FF000000"/>
        <rFont val="Calibri"/>
      </rPr>
      <t xml:space="preserve">
</t>
    </r>
    <r>
      <rPr>
        <sz val="11"/>
        <color rgb="FF006096"/>
        <rFont val="Roboto Condensed"/>
      </rPr>
      <t># [ -e /etc/issue ] &amp;&amp; stat -L -f 'Access: (%p/%Sp)  Uid: ( %u/ %Su) Gid: ( %g/ %Sg)' /etc/issue</t>
    </r>
    <r>
      <rPr>
        <sz val="11"/>
        <color rgb="FF006096"/>
        <rFont val="Roboto Condensed"/>
      </rPr>
      <t xml:space="preserve">
</t>
    </r>
    <r>
      <rPr>
        <sz val="11"/>
        <color rgb="FF006096"/>
        <rFont val="Roboto Condensed"/>
      </rPr>
      <t>Access: (644/-rw-r--r--)  Uid: ( 0/ root) Gid: { 0/ wheel)</t>
    </r>
    <r>
      <rPr>
        <sz val="11"/>
        <color rgb="FF006096"/>
        <rFont val="Roboto Condensed"/>
      </rPr>
      <t xml:space="preserve">
</t>
    </r>
  </si>
  <si>
    <r>
      <rPr>
        <sz val="11"/>
        <color rgb="FF000000"/>
        <rFont val="Calibri"/>
      </rPr>
      <t>Access: (644/-rw-r--r--)  Uid: (    0/ root)   Gid: (    0/ wheel)</t>
    </r>
  </si>
  <si>
    <t>Configure Time Synchronization</t>
  </si>
  <si>
    <t>2.1.1</t>
  </si>
  <si>
    <r>
      <rPr>
        <sz val="11"/>
        <rFont val="Calibri"/>
      </rPr>
      <t>Ensure time synchronization is in use</t>
    </r>
  </si>
  <si>
    <r>
      <rPr>
        <sz val="11"/>
        <color rgb="FF000000"/>
        <rFont val="Calibri"/>
      </rPr>
      <t xml:space="preserve">Run the following command to enable and start </t>
    </r>
    <r>
      <rPr>
        <b/>
        <sz val="11"/>
        <color rgb="FF000000"/>
        <rFont val="Calibri"/>
      </rPr>
      <t>ntpd</t>
    </r>
    <r>
      <rPr>
        <sz val="11"/>
        <color rgb="FF000000"/>
        <rFont val="Calibri"/>
      </rPr>
      <t xml:space="preserve"> service:</t>
    </r>
    <r>
      <rPr>
        <sz val="11"/>
        <color rgb="FF000000"/>
        <rFont val="Calibri"/>
      </rPr>
      <t xml:space="preserve">
</t>
    </r>
    <r>
      <rPr>
        <sz val="11"/>
        <color rgb="FF006096"/>
        <rFont val="Roboto Condensed"/>
      </rPr>
      <t># service ntpd enable</t>
    </r>
    <r>
      <rPr>
        <sz val="11"/>
        <color rgb="FF006096"/>
        <rFont val="Roboto Condensed"/>
      </rPr>
      <t xml:space="preserve">
</t>
    </r>
    <r>
      <rPr>
        <sz val="11"/>
        <color rgb="FF006096"/>
        <rFont val="Roboto Condensed"/>
      </rPr>
      <t># sysrc ntpd_sync_on_start="YES"</t>
    </r>
    <r>
      <rPr>
        <sz val="11"/>
        <color rgb="FF006096"/>
        <rFont val="Roboto Condensed"/>
      </rPr>
      <t xml:space="preserve">
</t>
    </r>
    <r>
      <rPr>
        <sz val="11"/>
        <color rgb="FF006096"/>
        <rFont val="Roboto Condensed"/>
      </rPr>
      <t># service ntpd start</t>
    </r>
    <r>
      <rPr>
        <sz val="11"/>
        <color rgb="FF006096"/>
        <rFont val="Roboto Condensed"/>
      </rPr>
      <t xml:space="preserve">
</t>
    </r>
  </si>
  <si>
    <r>
      <rPr>
        <sz val="11"/>
        <color rgb="FF000000"/>
        <rFont val="Calibri"/>
      </rPr>
      <t>Synchronize system time between all systems in an environment using a service such as the Network Time Protocol (NTP) daemon, ntpd or chrony which are designed to synchronize system clocks across a variety of systems using a source that is accurate. NTP can be configured to be a client and/or a server.</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</si>
  <si>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ntpd</t>
    </r>
    <r>
      <rPr>
        <sz val="11"/>
        <color rgb="FF000000"/>
        <rFont val="Calibri"/>
      </rPr>
      <t xml:space="preserve"> is running:</t>
    </r>
    <r>
      <rPr>
        <sz val="11"/>
        <color rgb="FF000000"/>
        <rFont val="Calibri"/>
      </rPr>
      <t xml:space="preserve">
</t>
    </r>
    <r>
      <rPr>
        <sz val="11"/>
        <color rgb="FF006096"/>
        <rFont val="Roboto Condensed"/>
      </rPr>
      <t># service ntpd status</t>
    </r>
    <r>
      <rPr>
        <sz val="11"/>
        <color rgb="FF006096"/>
        <rFont val="Roboto Condensed"/>
      </rPr>
      <t xml:space="preserve">
</t>
    </r>
  </si>
  <si>
    <t>Configure Special Purpose Services</t>
  </si>
  <si>
    <t>2.2.1</t>
  </si>
  <si>
    <r>
      <rPr>
        <sz val="11"/>
        <rFont val="Calibri"/>
      </rPr>
      <t>Ensure autofs services are not in use</t>
    </r>
  </si>
  <si>
    <r>
      <rPr>
        <sz val="11"/>
        <color rgb="FF000000"/>
        <rFont val="Calibri"/>
      </rPr>
      <t xml:space="preserve">Run the following commands to stop </t>
    </r>
    <r>
      <rPr>
        <b/>
        <sz val="11"/>
        <color rgb="FF000000"/>
        <rFont val="Calibri"/>
      </rPr>
      <t>automount</t>
    </r>
    <r>
      <rPr>
        <sz val="11"/>
        <color rgb="FF000000"/>
        <rFont val="Calibri"/>
      </rPr>
      <t xml:space="preserve"> and disable </t>
    </r>
    <r>
      <rPr>
        <b/>
        <sz val="11"/>
        <color rgb="FF000000"/>
        <rFont val="Calibri"/>
      </rPr>
      <t>automount</t>
    </r>
    <r>
      <rPr>
        <sz val="11"/>
        <color rgb="FF000000"/>
        <rFont val="Calibri"/>
      </rPr>
      <t xml:space="preserve"> service:</t>
    </r>
    <r>
      <rPr>
        <sz val="11"/>
        <color rgb="FF000000"/>
        <rFont val="Calibri"/>
      </rPr>
      <t xml:space="preserve">
</t>
    </r>
    <r>
      <rPr>
        <sz val="11"/>
        <color rgb="FF006096"/>
        <rFont val="Roboto Condensed"/>
      </rPr>
      <t># service automount onestop</t>
    </r>
    <r>
      <rPr>
        <sz val="11"/>
        <color rgb="FF006096"/>
        <rFont val="Roboto Condensed"/>
      </rPr>
      <t xml:space="preserve">
</t>
    </r>
    <r>
      <rPr>
        <sz val="11"/>
        <color rgb="FF006096"/>
        <rFont val="Roboto Condensed"/>
      </rPr>
      <t># service automount onedisable</t>
    </r>
    <r>
      <rPr>
        <sz val="11"/>
        <color rgb="FF006096"/>
        <rFont val="Roboto Condensed"/>
      </rPr>
      <t xml:space="preserve">
</t>
    </r>
  </si>
  <si>
    <r>
      <rPr>
        <sz val="11"/>
        <color rgb="FF000000"/>
        <rFont val="Calibri"/>
      </rPr>
      <t xml:space="preserve">The </t>
    </r>
    <r>
      <rPr>
        <b/>
        <sz val="11"/>
        <color rgb="FF000000"/>
        <rFont val="Calibri"/>
      </rPr>
      <t>autofs</t>
    </r>
    <r>
      <rPr>
        <sz val="11"/>
        <color rgb="FF000000"/>
        <rFont val="Calibri"/>
      </rPr>
      <t xml:space="preserve"> service allows automatic mounting of devices, which typically includes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</si>
  <si>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b/>
        <sz val="11"/>
        <color rgb="FF000000"/>
        <rFont val="Calibri"/>
      </rPr>
      <t>autofs</t>
    </r>
    <r>
      <rPr>
        <sz val="11"/>
        <color rgb="FF000000"/>
        <rFont val="Calibri"/>
      </rPr>
      <t xml:space="preserve"> is part of the base system and is disabled by default.</t>
    </r>
  </si>
  <si>
    <r>
      <rPr>
        <sz val="11"/>
        <color rgb="FF000000"/>
        <rFont val="Calibri"/>
      </rPr>
      <t xml:space="preserve">Run the following command to verify </t>
    </r>
    <r>
      <rPr>
        <b/>
        <sz val="11"/>
        <color rgb="FF000000"/>
        <rFont val="Calibri"/>
      </rPr>
      <t>autofs</t>
    </r>
    <r>
      <rPr>
        <sz val="11"/>
        <color rgb="FF000000"/>
        <rFont val="Calibri"/>
      </rPr>
      <t xml:space="preserve"> is not enabled:</t>
    </r>
    <r>
      <rPr>
        <sz val="11"/>
        <color rgb="FF000000"/>
        <rFont val="Calibri"/>
      </rPr>
      <t xml:space="preserve">
</t>
    </r>
    <r>
      <rPr>
        <sz val="11"/>
        <color rgb="FF006096"/>
        <rFont val="Roboto Condensed"/>
      </rPr>
      <t># sysrc -q -n autofs_enable | grep 'YES'</t>
    </r>
    <r>
      <rPr>
        <sz val="11"/>
        <color rgb="FF006096"/>
        <rFont val="Roboto Condensed"/>
      </rPr>
      <t xml:space="preserve">
</t>
    </r>
    <r>
      <rPr>
        <sz val="11"/>
        <color rgb="FF006096"/>
        <rFont val="Roboto Condensed"/>
      </rPr>
      <t>Nothing should be returned</t>
    </r>
    <r>
      <rPr>
        <sz val="11"/>
        <color rgb="FF006096"/>
        <rFont val="Roboto Condensed"/>
      </rPr>
      <t xml:space="preserve">
</t>
    </r>
  </si>
  <si>
    <t>2.2.2</t>
  </si>
  <si>
    <r>
      <rPr>
        <sz val="11"/>
        <rFont val="Calibri"/>
      </rPr>
      <t>Ensure ftp server services are not in use</t>
    </r>
  </si>
  <si>
    <r>
      <rPr>
        <sz val="11"/>
        <color rgb="FF000000"/>
        <rFont val="Calibri"/>
      </rPr>
      <t xml:space="preserve">Run the following commands to stop </t>
    </r>
    <r>
      <rPr>
        <b/>
        <sz val="11"/>
        <color rgb="FF000000"/>
        <rFont val="Calibri"/>
      </rPr>
      <t>vsftpd</t>
    </r>
    <r>
      <rPr>
        <sz val="11"/>
        <color rgb="FF000000"/>
        <rFont val="Calibri"/>
      </rPr>
      <t xml:space="preserve"> / </t>
    </r>
    <r>
      <rPr>
        <b/>
        <sz val="11"/>
        <color rgb="FF000000"/>
        <rFont val="Calibri"/>
      </rPr>
      <t>vsftpd6</t>
    </r>
    <r>
      <rPr>
        <sz val="11"/>
        <color rgb="FF000000"/>
        <rFont val="Calibri"/>
      </rPr>
      <t xml:space="preserve"> and remove </t>
    </r>
    <r>
      <rPr>
        <b/>
        <sz val="11"/>
        <color rgb="FF000000"/>
        <rFont val="Calibri"/>
      </rPr>
      <t>vsftpd</t>
    </r>
    <r>
      <rPr>
        <sz val="11"/>
        <color rgb="FF000000"/>
        <rFont val="Calibri"/>
      </rPr>
      <t xml:space="preserve"> packages:</t>
    </r>
    <r>
      <rPr>
        <sz val="11"/>
        <color rgb="FF000000"/>
        <rFont val="Calibri"/>
      </rPr>
      <t xml:space="preserve">
</t>
    </r>
    <r>
      <rPr>
        <sz val="11"/>
        <color rgb="FF006096"/>
        <rFont val="Roboto Condensed"/>
      </rPr>
      <t># service onestop vsftpd</t>
    </r>
    <r>
      <rPr>
        <sz val="11"/>
        <color rgb="FF006096"/>
        <rFont val="Roboto Condensed"/>
      </rPr>
      <t xml:space="preserve">
</t>
    </r>
    <r>
      <rPr>
        <sz val="11"/>
        <color rgb="FF006096"/>
        <rFont val="Roboto Condensed"/>
      </rPr>
      <t># service onestop vsftpd6</t>
    </r>
    <r>
      <rPr>
        <sz val="11"/>
        <color rgb="FF006096"/>
        <rFont val="Roboto Condensed"/>
      </rPr>
      <t xml:space="preserve">
</t>
    </r>
    <r>
      <rPr>
        <sz val="11"/>
        <color rgb="FF006096"/>
        <rFont val="Roboto Condensed"/>
      </rPr>
      <t># pkg remove -g 'vsftpd*'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packages is required as a dependency:</t>
    </r>
    <r>
      <rPr>
        <sz val="11"/>
        <color rgb="FF000000"/>
        <rFont val="Calibri"/>
      </rPr>
      <t xml:space="preserve">
</t>
    </r>
    <r>
      <rPr>
        <sz val="11"/>
        <color rgb="FF000000"/>
        <rFont val="Calibri"/>
      </rPr>
      <t xml:space="preserve">Run the following commands to stop and disable the </t>
    </r>
    <r>
      <rPr>
        <b/>
        <sz val="11"/>
        <color rgb="FF000000"/>
        <rFont val="Calibri"/>
      </rPr>
      <t>vsftpd</t>
    </r>
    <r>
      <rPr>
        <sz val="11"/>
        <color rgb="FF000000"/>
        <rFont val="Calibri"/>
      </rPr>
      <t xml:space="preserve"> or </t>
    </r>
    <r>
      <rPr>
        <b/>
        <sz val="11"/>
        <color rgb="FF000000"/>
        <rFont val="Calibri"/>
      </rPr>
      <t>vsftpd6</t>
    </r>
    <r>
      <rPr>
        <sz val="11"/>
        <color rgb="FF000000"/>
        <rFont val="Calibri"/>
      </rPr>
      <t xml:space="preserve"> service:</t>
    </r>
    <r>
      <rPr>
        <sz val="11"/>
        <color rgb="FF000000"/>
        <rFont val="Calibri"/>
      </rPr>
      <t xml:space="preserve">
</t>
    </r>
    <r>
      <rPr>
        <sz val="11"/>
        <color rgb="FF006096"/>
        <rFont val="Roboto Condensed"/>
      </rPr>
      <t># service vsftpd onestop</t>
    </r>
    <r>
      <rPr>
        <sz val="11"/>
        <color rgb="FF006096"/>
        <rFont val="Roboto Condensed"/>
      </rPr>
      <t xml:space="preserve">
</t>
    </r>
    <r>
      <rPr>
        <sz val="11"/>
        <color rgb="FF006096"/>
        <rFont val="Roboto Condensed"/>
      </rPr>
      <t># service vsftpd6 onestop</t>
    </r>
    <r>
      <rPr>
        <sz val="11"/>
        <color rgb="FF006096"/>
        <rFont val="Roboto Condensed"/>
      </rPr>
      <t xml:space="preserve">
</t>
    </r>
    <r>
      <rPr>
        <sz val="11"/>
        <color rgb="FF006096"/>
        <rFont val="Roboto Condensed"/>
      </rPr>
      <t># service vsftpd onedisable</t>
    </r>
    <r>
      <rPr>
        <sz val="11"/>
        <color rgb="FF006096"/>
        <rFont val="Roboto Condensed"/>
      </rPr>
      <t xml:space="preserve">
</t>
    </r>
    <r>
      <rPr>
        <sz val="11"/>
        <color rgb="FF006096"/>
        <rFont val="Roboto Condensed"/>
      </rPr>
      <t># service vsftpd6 onedisable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disabled.</t>
    </r>
  </si>
  <si>
    <r>
      <rPr>
        <sz val="11"/>
        <color rgb="FF000000"/>
        <rFont val="Calibri"/>
      </rPr>
      <t xml:space="preserve">FTP (File Transfer Protocol) is a traditional and widely used standard tool for transferring files between a server and clients over a network, especially where no authentication is necessary (permits anonymous users to connect to a server). FreeBSD ships with one basic </t>
    </r>
    <r>
      <rPr>
        <b/>
        <sz val="11"/>
        <color rgb="FF000000"/>
        <rFont val="Calibri"/>
      </rPr>
      <t>ftpd</t>
    </r>
    <r>
      <rPr>
        <sz val="11"/>
        <color rgb="FF000000"/>
        <rFont val="Calibri"/>
      </rPr>
      <t xml:space="preserve"> in the base system and there is also the famous </t>
    </r>
    <r>
      <rPr>
        <b/>
        <sz val="11"/>
        <color rgb="FF000000"/>
        <rFont val="Calibri"/>
      </rPr>
      <t>vsftpd</t>
    </r>
    <r>
      <rPr>
        <sz val="11"/>
        <color rgb="FF000000"/>
        <rFont val="Calibri"/>
      </rPr>
      <t xml:space="preserve"> available through package.</t>
    </r>
  </si>
  <si>
    <r>
      <rPr>
        <b/>
        <sz val="11"/>
        <color rgb="FF000000"/>
        <rFont val="Calibri"/>
      </rPr>
      <t>ftpd</t>
    </r>
    <r>
      <rPr>
        <sz val="11"/>
        <color rgb="FF000000"/>
        <rFont val="Calibri"/>
      </rPr>
      <t xml:space="preserve"> from the base system is run through </t>
    </r>
    <r>
      <rPr>
        <b/>
        <sz val="11"/>
        <color rgb="FF000000"/>
        <rFont val="Calibri"/>
      </rPr>
      <t>inetd</t>
    </r>
    <r>
      <rPr>
        <sz val="11"/>
        <color rgb="FF000000"/>
        <rFont val="Calibri"/>
      </rPr>
      <t xml:space="preserve"> server which cannot be removed but disabled.</t>
    </r>
    <r>
      <rPr>
        <sz val="11"/>
        <color rgb="FF000000"/>
        <rFont val="Calibri"/>
      </rPr>
      <t xml:space="preserve">
</t>
    </r>
    <r>
      <rPr>
        <sz val="11"/>
        <color rgb="FF000000"/>
        <rFont val="Calibri"/>
      </rPr>
      <t xml:space="preserve">There may be packages that are dependent on the </t>
    </r>
    <r>
      <rPr>
        <b/>
        <sz val="11"/>
        <color rgb="FF000000"/>
        <rFont val="Calibri"/>
      </rPr>
      <t>vsftpd-ext</t>
    </r>
    <r>
      <rPr>
        <sz val="11"/>
        <color rgb="FF000000"/>
        <rFont val="Calibri"/>
      </rPr>
      <t xml:space="preserve"> or </t>
    </r>
    <r>
      <rPr>
        <b/>
        <sz val="11"/>
        <color rgb="FF000000"/>
        <rFont val="Calibri"/>
      </rPr>
      <t>vsftpd-ssl</t>
    </r>
    <r>
      <rPr>
        <sz val="11"/>
        <color rgb="FF000000"/>
        <rFont val="Calibri"/>
      </rPr>
      <t xml:space="preserve"> package.  If the packages are removed, these dependent packages will be removed as well. Before removing the packages,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disable the </t>
    </r>
    <r>
      <rPr>
        <b/>
        <sz val="11"/>
        <color rgb="FF000000"/>
        <rFont val="Calibri"/>
      </rPr>
      <t>vsftpd</t>
    </r>
    <r>
      <rPr>
        <sz val="11"/>
        <color rgb="FF000000"/>
        <rFont val="Calibri"/>
      </rPr>
      <t xml:space="preserve"> and </t>
    </r>
    <r>
      <rPr>
        <b/>
        <sz val="11"/>
        <color rgb="FF000000"/>
        <rFont val="Calibri"/>
      </rPr>
      <t>vsftpd6</t>
    </r>
    <r>
      <rPr>
        <sz val="11"/>
        <color rgb="FF000000"/>
        <rFont val="Calibri"/>
      </rPr>
      <t xml:space="preserve"> services leaving the packages installed.</t>
    </r>
  </si>
  <si>
    <r>
      <rPr>
        <sz val="11"/>
        <color rgb="FF000000"/>
        <rFont val="Calibri"/>
      </rPr>
      <t xml:space="preserve">Run the following command to verify </t>
    </r>
    <r>
      <rPr>
        <b/>
        <sz val="11"/>
        <color rgb="FF000000"/>
        <rFont val="Calibri"/>
      </rPr>
      <t>ftpd</t>
    </r>
    <r>
      <rPr>
        <sz val="11"/>
        <color rgb="FF000000"/>
        <rFont val="Calibri"/>
      </rPr>
      <t xml:space="preserve"> is not enabled through </t>
    </r>
    <r>
      <rPr>
        <b/>
        <sz val="11"/>
        <color rgb="FF000000"/>
        <rFont val="Calibri"/>
      </rPr>
      <t>inetd</t>
    </r>
    <r>
      <rPr>
        <sz val="11"/>
        <color rgb="FF000000"/>
        <rFont val="Calibri"/>
      </rPr>
      <t>:</t>
    </r>
    <r>
      <rPr>
        <sz val="11"/>
        <color rgb="FF000000"/>
        <rFont val="Calibri"/>
      </rPr>
      <t xml:space="preserve">
</t>
    </r>
    <r>
      <rPr>
        <sz val="11"/>
        <color rgb="FF006096"/>
        <rFont val="Roboto Condensed"/>
      </rPr>
      <t># grep -E '^ftp\s' /etc/inetd.conf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anything is returned the </t>
    </r>
    <r>
      <rPr>
        <b/>
        <sz val="11"/>
        <color rgb="FF000000"/>
        <rFont val="Calibri"/>
      </rPr>
      <t>ftpd</t>
    </r>
    <r>
      <rPr>
        <sz val="11"/>
        <color rgb="FF000000"/>
        <rFont val="Calibri"/>
      </rPr>
      <t xml:space="preserve"> service should be disabled:</t>
    </r>
    <r>
      <rPr>
        <sz val="11"/>
        <color rgb="FF000000"/>
        <rFont val="Calibri"/>
      </rPr>
      <t xml:space="preserve">
</t>
    </r>
    <r>
      <rPr>
        <sz val="11"/>
        <color rgb="FF006096"/>
        <rFont val="Roboto Condensed"/>
      </rPr>
      <t># sed -i '' -e 's|^ftp|#ftp|g' /etc/inetd.conf</t>
    </r>
    <r>
      <rPr>
        <sz val="11"/>
        <color rgb="FF006096"/>
        <rFont val="Roboto Condensed"/>
      </rPr>
      <t xml:space="preserve">
</t>
    </r>
    <r>
      <rPr>
        <sz val="11"/>
        <color rgb="FF006096"/>
        <rFont val="Roboto Condensed"/>
      </rPr>
      <t># service inetd restart</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pkg query -g %n 'vsftpd*'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sysrc -q -n vsftpd | grep 'YES'</t>
    </r>
    <r>
      <rPr>
        <sz val="11"/>
        <color rgb="FF006096"/>
        <rFont val="Roboto Condensed"/>
      </rPr>
      <t xml:space="preserve">
</t>
    </r>
    <r>
      <rPr>
        <sz val="11"/>
        <color rgb="FF006096"/>
        <rFont val="Roboto Condensed"/>
      </rPr>
      <t># sysrc -q -n vsftpd6 | grep 'YES'</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</si>
  <si>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2.2.3</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</si>
  <si>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</si>
  <si>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t>
    </r>
    <r>
      <rPr>
        <sz val="11"/>
        <color rgb="FF000000"/>
        <rFont val="Calibri"/>
      </rPr>
      <t xml:space="preserve"> and </t>
    </r>
    <r>
      <rPr>
        <b/>
        <sz val="11"/>
        <color rgb="FF000000"/>
        <rFont val="Calibri"/>
      </rPr>
      <t>cyrus_imapd</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service dovecot onestop</t>
    </r>
    <r>
      <rPr>
        <sz val="11"/>
        <color rgb="FF006096"/>
        <rFont val="Roboto Condensed"/>
      </rPr>
      <t xml:space="preserve">
</t>
    </r>
    <r>
      <rPr>
        <sz val="11"/>
        <color rgb="FF006096"/>
        <rFont val="Roboto Condensed"/>
      </rPr>
      <t># service cyrus_imapd onestop</t>
    </r>
    <r>
      <rPr>
        <sz val="11"/>
        <color rgb="FF006096"/>
        <rFont val="Roboto Condensed"/>
      </rPr>
      <t xml:space="preserve">
</t>
    </r>
    <r>
      <rPr>
        <sz val="11"/>
        <color rgb="FF006096"/>
        <rFont val="Roboto Condensed"/>
      </rPr>
      <t># pkg remove -g 'dovecot*' 'cyrus-imap*'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disable </t>
    </r>
    <r>
      <rPr>
        <b/>
        <sz val="11"/>
        <color rgb="FF000000"/>
        <rFont val="Calibri"/>
      </rPr>
      <t>dovecot</t>
    </r>
    <r>
      <rPr>
        <sz val="11"/>
        <color rgb="FF000000"/>
        <rFont val="Calibri"/>
      </rPr>
      <t xml:space="preserve"> and </t>
    </r>
    <r>
      <rPr>
        <b/>
        <sz val="11"/>
        <color rgb="FF000000"/>
        <rFont val="Calibri"/>
      </rPr>
      <t>cyrus_imapd</t>
    </r>
    <r>
      <rPr>
        <sz val="11"/>
        <color rgb="FF000000"/>
        <rFont val="Calibri"/>
      </rPr>
      <t>:</t>
    </r>
    <r>
      <rPr>
        <sz val="11"/>
        <color rgb="FF000000"/>
        <rFont val="Calibri"/>
      </rPr>
      <t xml:space="preserve">
</t>
    </r>
    <r>
      <rPr>
        <sz val="11"/>
        <color rgb="FF006096"/>
        <rFont val="Roboto Condensed"/>
      </rPr>
      <t># service dovecot onestop</t>
    </r>
    <r>
      <rPr>
        <sz val="11"/>
        <color rgb="FF006096"/>
        <rFont val="Roboto Condensed"/>
      </rPr>
      <t xml:space="preserve">
</t>
    </r>
    <r>
      <rPr>
        <sz val="11"/>
        <color rgb="FF006096"/>
        <rFont val="Roboto Condensed"/>
      </rPr>
      <t># service cyrus_imapd onestop</t>
    </r>
    <r>
      <rPr>
        <sz val="11"/>
        <color rgb="FF006096"/>
        <rFont val="Roboto Condensed"/>
      </rPr>
      <t xml:space="preserve">
</t>
    </r>
    <r>
      <rPr>
        <sz val="11"/>
        <color rgb="FF006096"/>
        <rFont val="Roboto Condensed"/>
      </rPr>
      <t># service dovecot onedisable</t>
    </r>
    <r>
      <rPr>
        <sz val="11"/>
        <color rgb="FF006096"/>
        <rFont val="Roboto Condensed"/>
      </rPr>
      <t xml:space="preserve">
</t>
    </r>
    <r>
      <rPr>
        <sz val="11"/>
        <color rgb="FF006096"/>
        <rFont val="Roboto Condensed"/>
      </rPr>
      <t># service cyrus_imapd onedisable</t>
    </r>
    <r>
      <rPr>
        <sz val="11"/>
        <color rgb="FF006096"/>
        <rFont val="Roboto Condensed"/>
      </rPr>
      <t xml:space="preserve">
</t>
    </r>
  </si>
  <si>
    <r>
      <rPr>
        <sz val="11"/>
        <color rgb="FF000000"/>
        <rFont val="Calibri"/>
      </rPr>
      <t>The dovecot and cyrus-imapd services are open source IMAP and POP3 server packages.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</si>
  <si>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disable </t>
    </r>
    <r>
      <rPr>
        <b/>
        <sz val="11"/>
        <color rgb="FF000000"/>
        <rFont val="Calibri"/>
      </rPr>
      <t>dovecot</t>
    </r>
    <r>
      <rPr>
        <sz val="11"/>
        <color rgb="FF000000"/>
        <rFont val="Calibri"/>
      </rPr>
      <t xml:space="preserve"> and </t>
    </r>
    <r>
      <rPr>
        <b/>
        <sz val="11"/>
        <color rgb="FF000000"/>
        <rFont val="Calibri"/>
      </rPr>
      <t>cyrus_imapd</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</si>
  <si>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pkg query -g %n 'dovecot*'</t>
    </r>
    <r>
      <rPr>
        <sz val="11"/>
        <color rgb="FF006096"/>
        <rFont val="Roboto Condensed"/>
      </rPr>
      <t xml:space="preserve">
</t>
    </r>
    <r>
      <rPr>
        <sz val="11"/>
        <color rgb="FF006096"/>
        <rFont val="Roboto Condensed"/>
      </rPr>
      <t># pkg query -g %n 'cyrus-imapd*'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t>
    </r>
    <r>
      <rPr>
        <sz val="11"/>
        <color rgb="FF000000"/>
        <rFont val="Calibri"/>
      </rPr>
      <t xml:space="preserve"> and </t>
    </r>
    <r>
      <rPr>
        <b/>
        <sz val="11"/>
        <color rgb="FF000000"/>
        <rFont val="Calibri"/>
      </rPr>
      <t>cyrus_imapd</t>
    </r>
    <r>
      <rPr>
        <sz val="11"/>
        <color rgb="FF000000"/>
        <rFont val="Calibri"/>
      </rPr>
      <t xml:space="preserve"> are not enabled:</t>
    </r>
    <r>
      <rPr>
        <sz val="11"/>
        <color rgb="FF000000"/>
        <rFont val="Calibri"/>
      </rPr>
      <t xml:space="preserve">
</t>
    </r>
    <r>
      <rPr>
        <sz val="11"/>
        <color rgb="FF006096"/>
        <rFont val="Roboto Condensed"/>
      </rPr>
      <t># sysrc -q -n dovecot_enable | grep YES</t>
    </r>
    <r>
      <rPr>
        <sz val="11"/>
        <color rgb="FF006096"/>
        <rFont val="Roboto Condensed"/>
      </rPr>
      <t xml:space="preserve">
</t>
    </r>
    <r>
      <rPr>
        <sz val="11"/>
        <color rgb="FF006096"/>
        <rFont val="Roboto Condensed"/>
      </rPr>
      <t># sysrc -q -n cyrus_imapd_enable | grep YES</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</si>
  <si>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2.2.4</t>
  </si>
  <si>
    <r>
      <rPr>
        <sz val="11"/>
        <rFont val="Calibri"/>
      </rPr>
      <t>Ensure network file system services are not in use</t>
    </r>
  </si>
  <si>
    <r>
      <rPr>
        <sz val="11"/>
        <color rgb="FF000000"/>
        <rFont val="Calibri"/>
      </rPr>
      <t xml:space="preserve">Run the following command to stop and disable the </t>
    </r>
    <r>
      <rPr>
        <b/>
        <sz val="11"/>
        <color rgb="FF000000"/>
        <rFont val="Calibri"/>
      </rPr>
      <t>nfsd</t>
    </r>
    <r>
      <rPr>
        <sz val="11"/>
        <color rgb="FF000000"/>
        <rFont val="Calibri"/>
      </rPr>
      <t xml:space="preserve"> service:</t>
    </r>
    <r>
      <rPr>
        <sz val="11"/>
        <color rgb="FF000000"/>
        <rFont val="Calibri"/>
      </rPr>
      <t xml:space="preserve">
</t>
    </r>
    <r>
      <rPr>
        <sz val="11"/>
        <color rgb="FF006096"/>
        <rFont val="Roboto Condensed"/>
      </rPr>
      <t># service nfsd onestop</t>
    </r>
    <r>
      <rPr>
        <sz val="11"/>
        <color rgb="FF006096"/>
        <rFont val="Roboto Condensed"/>
      </rPr>
      <t xml:space="preserve">
</t>
    </r>
    <r>
      <rPr>
        <sz val="11"/>
        <color rgb="FF006096"/>
        <rFont val="Roboto Condensed"/>
      </rPr>
      <t># service nfsd onedisable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</si>
  <si>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 FreeBSD ships with an NFS Server in disabled state in the base system.</t>
    </r>
  </si>
  <si>
    <r>
      <rPr>
        <sz val="11"/>
        <color rgb="FF000000"/>
        <rFont val="Calibri"/>
      </rPr>
      <t xml:space="preserve">Run the following command to verify </t>
    </r>
    <r>
      <rPr>
        <b/>
        <sz val="11"/>
        <color rgb="FF000000"/>
        <rFont val="Calibri"/>
      </rPr>
      <t>nfsd</t>
    </r>
    <r>
      <rPr>
        <sz val="11"/>
        <color rgb="FF000000"/>
        <rFont val="Calibri"/>
      </rPr>
      <t xml:space="preserve"> is disabled:</t>
    </r>
    <r>
      <rPr>
        <sz val="11"/>
        <color rgb="FF000000"/>
        <rFont val="Calibri"/>
      </rPr>
      <t xml:space="preserve">
</t>
    </r>
    <r>
      <rPr>
        <sz val="11"/>
        <color rgb="FF006096"/>
        <rFont val="Roboto Condensed"/>
      </rPr>
      <t># sysrc -q -n nfs_server_enable | grep YES</t>
    </r>
    <r>
      <rPr>
        <sz val="11"/>
        <color rgb="FF006096"/>
        <rFont val="Roboto Condensed"/>
      </rPr>
      <t xml:space="preserve">
</t>
    </r>
    <r>
      <rPr>
        <sz val="11"/>
        <color rgb="FF006096"/>
        <rFont val="Roboto Condensed"/>
      </rPr>
      <t>Nothing should be returned</t>
    </r>
    <r>
      <rPr>
        <sz val="11"/>
        <color rgb="FF006096"/>
        <rFont val="Roboto Condensed"/>
      </rPr>
      <t xml:space="preserve">
</t>
    </r>
  </si>
  <si>
    <t>2.2.5</t>
  </si>
  <si>
    <r>
      <rPr>
        <sz val="11"/>
        <rFont val="Calibri"/>
      </rPr>
      <t>Ensure nis server services are not in use</t>
    </r>
  </si>
  <si>
    <r>
      <rPr>
        <sz val="11"/>
        <color rgb="FF000000"/>
        <rFont val="Calibri"/>
      </rPr>
      <t xml:space="preserve">Run the following commands to stop </t>
    </r>
    <r>
      <rPr>
        <b/>
        <sz val="11"/>
        <color rgb="FF000000"/>
        <rFont val="Calibri"/>
      </rPr>
      <t>ypserv</t>
    </r>
    <r>
      <rPr>
        <sz val="11"/>
        <color rgb="FF000000"/>
        <rFont val="Calibri"/>
      </rPr>
      <t xml:space="preserve"> and disable </t>
    </r>
    <r>
      <rPr>
        <b/>
        <sz val="11"/>
        <color rgb="FF000000"/>
        <rFont val="Calibri"/>
      </rPr>
      <t>ypserv</t>
    </r>
    <r>
      <rPr>
        <sz val="11"/>
        <color rgb="FF000000"/>
        <rFont val="Calibri"/>
      </rPr>
      <t>:</t>
    </r>
    <r>
      <rPr>
        <sz val="11"/>
        <color rgb="FF000000"/>
        <rFont val="Calibri"/>
      </rPr>
      <t xml:space="preserve">
</t>
    </r>
    <r>
      <rPr>
        <sz val="11"/>
        <color rgb="FF006096"/>
        <rFont val="Roboto Condensed"/>
      </rPr>
      <t># service ypserv onestop</t>
    </r>
    <r>
      <rPr>
        <sz val="11"/>
        <color rgb="FF006096"/>
        <rFont val="Roboto Condensed"/>
      </rPr>
      <t xml:space="preserve">
</t>
    </r>
    <r>
      <rPr>
        <sz val="11"/>
        <color rgb="FF006096"/>
        <rFont val="Roboto Condensed"/>
      </rPr>
      <t># service ypserv onedisable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</si>
  <si>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</si>
  <si>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Run the following command to verify </t>
    </r>
    <r>
      <rPr>
        <b/>
        <sz val="11"/>
        <color rgb="FF000000"/>
        <rFont val="Calibri"/>
      </rPr>
      <t>ypserv</t>
    </r>
    <r>
      <rPr>
        <sz val="11"/>
        <color rgb="FF000000"/>
        <rFont val="Calibri"/>
      </rPr>
      <t xml:space="preserve"> is not enabled:</t>
    </r>
    <r>
      <rPr>
        <sz val="11"/>
        <color rgb="FF000000"/>
        <rFont val="Calibri"/>
      </rPr>
      <t xml:space="preserve">
</t>
    </r>
    <r>
      <rPr>
        <sz val="11"/>
        <color rgb="FF006096"/>
        <rFont val="Roboto Condensed"/>
      </rPr>
      <t># sysrc -q -n nis_server_enable | grep YES</t>
    </r>
    <r>
      <rPr>
        <sz val="11"/>
        <color rgb="FF006096"/>
        <rFont val="Roboto Condensed"/>
      </rPr>
      <t xml:space="preserve">
</t>
    </r>
    <r>
      <rPr>
        <sz val="11"/>
        <color rgb="FF006096"/>
        <rFont val="Roboto Condensed"/>
      </rPr>
      <t>Nothing should be returned</t>
    </r>
    <r>
      <rPr>
        <sz val="11"/>
        <color rgb="FF006096"/>
        <rFont val="Roboto Condensed"/>
      </rPr>
      <t xml:space="preserve">
</t>
    </r>
  </si>
  <si>
    <t>2.2.6</t>
  </si>
  <si>
    <r>
      <rPr>
        <sz val="11"/>
        <rFont val="Calibri"/>
      </rPr>
      <t>Ensure rpcbind services are not in use</t>
    </r>
  </si>
  <si>
    <r>
      <rPr>
        <sz val="11"/>
        <color rgb="FF000000"/>
        <rFont val="Calibri"/>
      </rPr>
      <t xml:space="preserve">Run the following commands to stop and disable </t>
    </r>
    <r>
      <rPr>
        <b/>
        <sz val="11"/>
        <color rgb="FF000000"/>
        <rFont val="Calibri"/>
      </rPr>
      <t>rpcbind</t>
    </r>
    <r>
      <rPr>
        <sz val="11"/>
        <color rgb="FF000000"/>
        <rFont val="Calibri"/>
      </rPr>
      <t>:</t>
    </r>
    <r>
      <rPr>
        <sz val="11"/>
        <color rgb="FF000000"/>
        <rFont val="Calibri"/>
      </rPr>
      <t xml:space="preserve">
</t>
    </r>
    <r>
      <rPr>
        <sz val="11"/>
        <color rgb="FF006096"/>
        <rFont val="Roboto Condensed"/>
      </rPr>
      <t># service rpcbind onestop</t>
    </r>
    <r>
      <rPr>
        <sz val="11"/>
        <color rgb="FF006096"/>
        <rFont val="Roboto Condensed"/>
      </rPr>
      <t xml:space="preserve">
</t>
    </r>
    <r>
      <rPr>
        <sz val="11"/>
        <color rgb="FF006096"/>
        <rFont val="Roboto Condensed"/>
      </rPr>
      <t># service rpcbind onedisable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</si>
  <si>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</si>
  <si>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Run the following command to verify </t>
    </r>
    <r>
      <rPr>
        <b/>
        <sz val="11"/>
        <color rgb="FF000000"/>
        <rFont val="Calibri"/>
      </rPr>
      <t>rpcbind</t>
    </r>
    <r>
      <rPr>
        <sz val="11"/>
        <color rgb="FF000000"/>
        <rFont val="Calibri"/>
      </rPr>
      <t xml:space="preserve"> is not enabled:</t>
    </r>
    <r>
      <rPr>
        <sz val="11"/>
        <color rgb="FF000000"/>
        <rFont val="Calibri"/>
      </rPr>
      <t xml:space="preserve">
</t>
    </r>
    <r>
      <rPr>
        <sz val="11"/>
        <color rgb="FF006096"/>
        <rFont val="Roboto Condensed"/>
      </rPr>
      <t># sysrc -q -n rpcbind_enable | grep YES</t>
    </r>
    <r>
      <rPr>
        <sz val="11"/>
        <color rgb="FF006096"/>
        <rFont val="Roboto Condensed"/>
      </rPr>
      <t xml:space="preserve">
</t>
    </r>
    <r>
      <rPr>
        <sz val="11"/>
        <color rgb="FF006096"/>
        <rFont val="Roboto Condensed"/>
      </rPr>
      <t>Nothing should be returned</t>
    </r>
    <r>
      <rPr>
        <sz val="11"/>
        <color rgb="FF006096"/>
        <rFont val="Roboto Condensed"/>
      </rPr>
      <t xml:space="preserve">
</t>
    </r>
  </si>
  <si>
    <t>2.2.7</t>
  </si>
  <si>
    <r>
      <rPr>
        <sz val="11"/>
        <rFont val="Calibri"/>
      </rPr>
      <t>Ensure snmp services are not in use</t>
    </r>
  </si>
  <si>
    <r>
      <rPr>
        <sz val="11"/>
        <color rgb="FF000000"/>
        <rFont val="Calibri"/>
      </rPr>
      <t xml:space="preserve">Run the following commands to stop </t>
    </r>
    <r>
      <rPr>
        <b/>
        <sz val="11"/>
        <color rgb="FF000000"/>
        <rFont val="Calibri"/>
      </rPr>
      <t>snmpd</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service snmpd onestop</t>
    </r>
    <r>
      <rPr>
        <sz val="11"/>
        <color rgb="FF006096"/>
        <rFont val="Roboto Condensed"/>
      </rPr>
      <t xml:space="preserve">
</t>
    </r>
    <r>
      <rPr>
        <sz val="11"/>
        <color rgb="FF006096"/>
        <rFont val="Roboto Condensed"/>
      </rPr>
      <t># pkg remove net-snmp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disable the </t>
    </r>
    <r>
      <rPr>
        <b/>
        <sz val="11"/>
        <color rgb="FF000000"/>
        <rFont val="Calibri"/>
      </rPr>
      <t>snmpd</t>
    </r>
    <r>
      <rPr>
        <sz val="11"/>
        <color rgb="FF000000"/>
        <rFont val="Calibri"/>
      </rPr>
      <t>:</t>
    </r>
    <r>
      <rPr>
        <sz val="11"/>
        <color rgb="FF000000"/>
        <rFont val="Calibri"/>
      </rPr>
      <t xml:space="preserve">
</t>
    </r>
    <r>
      <rPr>
        <sz val="11"/>
        <color rgb="FF006096"/>
        <rFont val="Roboto Condensed"/>
      </rPr>
      <t># service snmpd onestop</t>
    </r>
    <r>
      <rPr>
        <sz val="11"/>
        <color rgb="FF006096"/>
        <rFont val="Roboto Condensed"/>
      </rPr>
      <t xml:space="preserve">
</t>
    </r>
    <r>
      <rPr>
        <sz val="11"/>
        <color rgb="FF006096"/>
        <rFont val="Roboto Condensed"/>
      </rPr>
      <t># service snmpd onedisable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</si>
  <si>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</si>
  <si>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disable the </t>
    </r>
    <r>
      <rPr>
        <b/>
        <sz val="11"/>
        <color rgb="FF000000"/>
        <rFont val="Calibri"/>
      </rPr>
      <t>snmpd</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</si>
  <si>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pkg query %n net-snmp</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sysrc -q -n snmpd_enable  | grep YES</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</si>
  <si>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2.2.8</t>
  </si>
  <si>
    <r>
      <rPr>
        <sz val="11"/>
        <rFont val="Calibri"/>
      </rPr>
      <t>Ensure telnet server services are not in use</t>
    </r>
  </si>
  <si>
    <r>
      <rPr>
        <sz val="11"/>
        <color rgb="FF000000"/>
        <rFont val="Calibri"/>
      </rPr>
      <t xml:space="preserve">Run the following commands to stop and disable </t>
    </r>
    <r>
      <rPr>
        <b/>
        <sz val="11"/>
        <color rgb="FF000000"/>
        <rFont val="Calibri"/>
      </rPr>
      <t>telnet</t>
    </r>
    <r>
      <rPr>
        <sz val="11"/>
        <color rgb="FF000000"/>
        <rFont val="Calibri"/>
      </rPr>
      <t>:</t>
    </r>
    <r>
      <rPr>
        <sz val="11"/>
        <color rgb="FF000000"/>
        <rFont val="Calibri"/>
      </rPr>
      <t xml:space="preserve">
</t>
    </r>
    <r>
      <rPr>
        <sz val="11"/>
        <color rgb="FF006096"/>
        <rFont val="Roboto Condensed"/>
      </rPr>
      <t># sed -i '' -e 's|^telnet|#telnet|g' /etc/inetd.conf</t>
    </r>
    <r>
      <rPr>
        <sz val="11"/>
        <color rgb="FF006096"/>
        <rFont val="Roboto Condensed"/>
      </rPr>
      <t xml:space="preserve">
</t>
    </r>
    <r>
      <rPr>
        <sz val="11"/>
        <color rgb="FF006096"/>
        <rFont val="Roboto Condensed"/>
      </rPr>
      <t># service inetd restart</t>
    </r>
    <r>
      <rPr>
        <sz val="11"/>
        <color rgb="FF006096"/>
        <rFont val="Roboto Condensed"/>
      </rPr>
      <t xml:space="preserve">
</t>
    </r>
    <r>
      <rPr>
        <sz val="11"/>
        <color rgb="FF000000"/>
        <rFont val="Calibri"/>
      </rPr>
      <t xml:space="preserve">
</t>
    </r>
    <r>
      <rPr>
        <b/>
        <sz val="11"/>
        <color rgb="FF000000"/>
        <rFont val="Calibri"/>
      </rPr>
      <t>-AND-</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remove the </t>
    </r>
    <r>
      <rPr>
        <b/>
        <sz val="11"/>
        <color rgb="FF000000"/>
        <rFont val="Calibri"/>
      </rPr>
      <t>freebsd-telnetd</t>
    </r>
    <r>
      <rPr>
        <sz val="11"/>
        <color rgb="FF000000"/>
        <rFont val="Calibri"/>
      </rPr>
      <t xml:space="preserve"> package:</t>
    </r>
    <r>
      <rPr>
        <sz val="11"/>
        <color rgb="FF000000"/>
        <rFont val="Calibri"/>
      </rPr>
      <t xml:space="preserve">
</t>
    </r>
    <r>
      <rPr>
        <sz val="11"/>
        <color rgb="FF006096"/>
        <rFont val="Roboto Condensed"/>
      </rPr>
      <t># pkg remove freebsd-telnetd</t>
    </r>
    <r>
      <rPr>
        <sz val="11"/>
        <color rgb="FF006096"/>
        <rFont val="Roboto Condensed"/>
      </rPr>
      <t xml:space="preserve">
</t>
    </r>
  </si>
  <si>
    <r>
      <rPr>
        <sz val="11"/>
        <color rgb="FF000000"/>
        <rFont val="Calibri"/>
      </rPr>
      <t xml:space="preserve">The </t>
    </r>
    <r>
      <rPr>
        <b/>
        <sz val="11"/>
        <color rgb="FF000000"/>
        <rFont val="Calibri"/>
      </rPr>
      <t>freebsd-telnetd</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</si>
  <si>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freebsd-telnetd</t>
    </r>
    <r>
      <rPr>
        <sz val="11"/>
        <color rgb="FF000000"/>
        <rFont val="Calibri"/>
      </rPr>
      <t xml:space="preserve"> package.  If the </t>
    </r>
    <r>
      <rPr>
        <b/>
        <sz val="11"/>
        <color rgb="FF000000"/>
        <rFont val="Calibri"/>
      </rPr>
      <t>freebsd-telnetd</t>
    </r>
    <r>
      <rPr>
        <sz val="11"/>
        <color rgb="FF000000"/>
        <rFont val="Calibri"/>
      </rPr>
      <t xml:space="preserve"> package is removed, these dependent packages will be removed as well. Before removing the </t>
    </r>
    <r>
      <rPr>
        <b/>
        <sz val="11"/>
        <color rgb="FF000000"/>
        <rFont val="Calibri"/>
      </rPr>
      <t>freebsd-telnetd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disable the </t>
    </r>
    <r>
      <rPr>
        <b/>
        <sz val="11"/>
        <color rgb="FF000000"/>
        <rFont val="Calibri"/>
      </rPr>
      <t>telnet</t>
    </r>
    <r>
      <rPr>
        <sz val="11"/>
        <color rgb="FF000000"/>
        <rFont val="Calibri"/>
      </rPr>
      <t xml:space="preserve"> service leaving the </t>
    </r>
    <r>
      <rPr>
        <b/>
        <sz val="11"/>
        <color rgb="FF000000"/>
        <rFont val="Calibri"/>
      </rPr>
      <t>freebsd-telnetd</t>
    </r>
    <r>
      <rPr>
        <sz val="11"/>
        <color rgb="FF000000"/>
        <rFont val="Calibri"/>
      </rPr>
      <t xml:space="preserve"> package installed.</t>
    </r>
  </si>
  <si>
    <r>
      <rPr>
        <sz val="11"/>
        <color rgb="FF000000"/>
        <rFont val="Calibri"/>
      </rPr>
      <t xml:space="preserve">Run the following command to verify the </t>
    </r>
    <r>
      <rPr>
        <b/>
        <sz val="11"/>
        <color rgb="FF000000"/>
        <rFont val="Calibri"/>
      </rPr>
      <t>freebsd-telnetd</t>
    </r>
    <r>
      <rPr>
        <sz val="11"/>
        <color rgb="FF000000"/>
        <rFont val="Calibri"/>
      </rPr>
      <t xml:space="preserve"> package is not installed:</t>
    </r>
    <r>
      <rPr>
        <sz val="11"/>
        <color rgb="FF000000"/>
        <rFont val="Calibri"/>
      </rPr>
      <t xml:space="preserve">
</t>
    </r>
    <r>
      <rPr>
        <sz val="11"/>
        <color rgb="FF006096"/>
        <rFont val="Roboto Condensed"/>
      </rPr>
      <t># pkg query %n freebsd-telnetd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t>
    </r>
    <r>
      <rPr>
        <sz val="11"/>
        <color rgb="FF000000"/>
        <rFont val="Calibri"/>
      </rPr>
      <t xml:space="preserve"> is not enabled:</t>
    </r>
    <r>
      <rPr>
        <sz val="11"/>
        <color rgb="FF000000"/>
        <rFont val="Calibri"/>
      </rPr>
      <t xml:space="preserve">
</t>
    </r>
    <r>
      <rPr>
        <sz val="11"/>
        <color rgb="FF006096"/>
        <rFont val="Roboto Condensed"/>
      </rPr>
      <t># grep -E '^telnet\s' /etc/inetd.conf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</si>
  <si>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2.2.9</t>
  </si>
  <si>
    <r>
      <rPr>
        <sz val="11"/>
        <rFont val="Calibri"/>
      </rPr>
      <t>Ensure tftp server services are not in use</t>
    </r>
  </si>
  <si>
    <r>
      <rPr>
        <sz val="11"/>
        <color rgb="FF000000"/>
        <rFont val="Calibri"/>
      </rPr>
      <t xml:space="preserve">Run the following commands to stop and disable </t>
    </r>
    <r>
      <rPr>
        <b/>
        <sz val="11"/>
        <color rgb="FF000000"/>
        <rFont val="Calibri"/>
      </rPr>
      <t>tftp</t>
    </r>
    <r>
      <rPr>
        <sz val="11"/>
        <color rgb="FF000000"/>
        <rFont val="Calibri"/>
      </rPr>
      <t>:</t>
    </r>
    <r>
      <rPr>
        <sz val="11"/>
        <color rgb="FF000000"/>
        <rFont val="Calibri"/>
      </rPr>
      <t xml:space="preserve">
</t>
    </r>
    <r>
      <rPr>
        <sz val="11"/>
        <color rgb="FF006096"/>
        <rFont val="Roboto Condensed"/>
      </rPr>
      <t># sed -i '' -e 's|^tftp|#tftp|g' /etc/inetd.conf</t>
    </r>
    <r>
      <rPr>
        <sz val="11"/>
        <color rgb="FF006096"/>
        <rFont val="Roboto Condensed"/>
      </rPr>
      <t xml:space="preserve">
</t>
    </r>
    <r>
      <rPr>
        <sz val="11"/>
        <color rgb="FF006096"/>
        <rFont val="Roboto Condensed"/>
      </rPr>
      <t># service inetd restart</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</si>
  <si>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</si>
  <si>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</si>
  <si>
    <r>
      <rPr>
        <sz val="11"/>
        <color rgb="FF000000"/>
        <rFont val="Calibri"/>
      </rPr>
      <t xml:space="preserve">Run the following command to verify </t>
    </r>
    <r>
      <rPr>
        <b/>
        <sz val="11"/>
        <color rgb="FF000000"/>
        <rFont val="Calibri"/>
      </rPr>
      <t>tftp</t>
    </r>
    <r>
      <rPr>
        <sz val="11"/>
        <color rgb="FF000000"/>
        <rFont val="Calibri"/>
      </rPr>
      <t xml:space="preserve"> is not enabled:</t>
    </r>
    <r>
      <rPr>
        <sz val="11"/>
        <color rgb="FF000000"/>
        <rFont val="Calibri"/>
      </rPr>
      <t xml:space="preserve">
</t>
    </r>
    <r>
      <rPr>
        <sz val="11"/>
        <color rgb="FF006096"/>
        <rFont val="Roboto Condensed"/>
      </rPr>
      <t># grep -E '^tftp\s' /etc/inetd.conf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</si>
  <si>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t>2.2.10</t>
  </si>
  <si>
    <r>
      <rPr>
        <sz val="11"/>
        <rFont val="Calibri"/>
      </rPr>
      <t>Ensure web proxy server services are not in use</t>
    </r>
  </si>
  <si>
    <r>
      <rPr>
        <sz val="11"/>
        <color rgb="FF000000"/>
        <rFont val="Calibri"/>
      </rPr>
      <t xml:space="preserve">Run the following commands to stop </t>
    </r>
    <r>
      <rPr>
        <b/>
        <sz val="11"/>
        <color rgb="FF000000"/>
        <rFont val="Calibri"/>
      </rPr>
      <t>squid</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service squid onestop</t>
    </r>
    <r>
      <rPr>
        <sz val="11"/>
        <color rgb="FF006096"/>
        <rFont val="Roboto Condensed"/>
      </rPr>
      <t xml:space="preserve">
</t>
    </r>
    <r>
      <rPr>
        <sz val="11"/>
        <color rgb="FF006096"/>
        <rFont val="Roboto Condensed"/>
      </rPr>
      <t># pkg remove squid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disable the </t>
    </r>
    <r>
      <rPr>
        <b/>
        <sz val="11"/>
        <color rgb="FF000000"/>
        <rFont val="Calibri"/>
      </rPr>
      <t>squid</t>
    </r>
    <r>
      <rPr>
        <sz val="11"/>
        <color rgb="FF000000"/>
        <rFont val="Calibri"/>
      </rPr>
      <t>:</t>
    </r>
    <r>
      <rPr>
        <sz val="11"/>
        <color rgb="FF000000"/>
        <rFont val="Calibri"/>
      </rPr>
      <t xml:space="preserve">
</t>
    </r>
    <r>
      <rPr>
        <sz val="11"/>
        <color rgb="FF006096"/>
        <rFont val="Roboto Condensed"/>
      </rPr>
      <t># service squid onestop</t>
    </r>
    <r>
      <rPr>
        <sz val="11"/>
        <color rgb="FF006096"/>
        <rFont val="Roboto Condensed"/>
      </rPr>
      <t xml:space="preserve">
</t>
    </r>
    <r>
      <rPr>
        <sz val="11"/>
        <color rgb="FF006096"/>
        <rFont val="Roboto Condensed"/>
      </rPr>
      <t># service squid onedisable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</si>
  <si>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</si>
  <si>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disable the </t>
    </r>
    <r>
      <rPr>
        <b/>
        <sz val="11"/>
        <color rgb="FF000000"/>
        <rFont val="Calibri"/>
      </rPr>
      <t>squid</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</si>
  <si>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pkg query -g %n 'squid*'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t>
    </r>
    <r>
      <rPr>
        <sz val="11"/>
        <color rgb="FF000000"/>
        <rFont val="Calibri"/>
      </rPr>
      <t xml:space="preserve"> is not enabled:</t>
    </r>
    <r>
      <rPr>
        <sz val="11"/>
        <color rgb="FF000000"/>
        <rFont val="Calibri"/>
      </rPr>
      <t xml:space="preserve">
</t>
    </r>
    <r>
      <rPr>
        <sz val="11"/>
        <color rgb="FF006096"/>
        <rFont val="Roboto Condensed"/>
      </rPr>
      <t># sysrc -q -n squid_enable | grep YES</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</si>
  <si>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2.2.11</t>
  </si>
  <si>
    <r>
      <rPr>
        <sz val="11"/>
        <rFont val="Calibri"/>
      </rPr>
      <t>Ensure mail transfer agents are configured for local-only mode</t>
    </r>
  </si>
  <si>
    <r>
      <rPr>
        <sz val="11"/>
        <color rgb="FF000000"/>
        <rFont val="Calibri"/>
      </rPr>
      <t xml:space="preserve">Edit </t>
    </r>
    <r>
      <rPr>
        <b/>
        <sz val="11"/>
        <color rgb="FF000000"/>
        <rFont val="Calibri"/>
      </rPr>
      <t>/usr/local/etc/postfix/main.cf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localhost</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service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</si>
  <si>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</si>
  <si>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commands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  sockstat -46L | grep -E ':25\b|:465\b|:587\b'</t>
    </r>
    <r>
      <rPr>
        <sz val="11"/>
        <color rgb="FF006096"/>
        <rFont val="Roboto Condensed"/>
      </rPr>
      <t xml:space="preserve">
</t>
    </r>
    <r>
      <rPr>
        <sz val="11"/>
        <color rgb="FF000000"/>
        <rFont val="Calibri"/>
      </rPr>
      <t xml:space="preserve">
</t>
    </r>
    <r>
      <rPr>
        <sz val="11"/>
        <color rgb="FF000000"/>
        <rFont val="Calibri"/>
      </rPr>
      <t>Nothing should be returned</t>
    </r>
  </si>
  <si>
    <t>2.2.12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</si>
  <si>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</si>
  <si>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service &lt;service_name&gt; stop</t>
    </r>
    <r>
      <rPr>
        <sz val="11"/>
        <color rgb="FF006096"/>
        <rFont val="Roboto Condensed"/>
      </rPr>
      <t xml:space="preserve">
</t>
    </r>
    <r>
      <rPr>
        <sz val="11"/>
        <color rgb="FF006096"/>
        <rFont val="Roboto Condensed"/>
      </rPr>
      <t># pkg remove &lt;service_name&gt;</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service &lt;service_name&gt; stop</t>
    </r>
    <r>
      <rPr>
        <sz val="11"/>
        <color rgb="FF006096"/>
        <rFont val="Roboto Condensed"/>
      </rPr>
      <t xml:space="preserve">
</t>
    </r>
    <r>
      <rPr>
        <sz val="11"/>
        <color rgb="FF006096"/>
        <rFont val="Roboto Condensed"/>
      </rPr>
      <t># service &lt;service_name&gt; disable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</si>
  <si>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</si>
  <si>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</si>
  <si>
    <r>
      <rPr>
        <sz val="11"/>
        <color rgb="FF000000"/>
        <rFont val="Calibri"/>
      </rPr>
      <t>Run the following command:</t>
    </r>
    <r>
      <rPr>
        <sz val="11"/>
        <color rgb="FF000000"/>
        <rFont val="Calibri"/>
      </rPr>
      <t xml:space="preserve">
</t>
    </r>
    <r>
      <rPr>
        <sz val="11"/>
        <color rgb="FF006096"/>
        <rFont val="Roboto Condensed"/>
      </rPr>
      <t># sockstat -46L</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Disable the service</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-IF-</t>
    </r>
    <r>
      <rPr>
        <sz val="11"/>
        <color rgb="FF000000"/>
        <rFont val="Calibri"/>
      </rPr>
      <t xml:space="preserve"> the service's package is required for a dependency, stop and disable the service and/or socket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</si>
  <si>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</si>
  <si>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</si>
  <si>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</si>
  <si>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</si>
  <si>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</si>
  <si>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</si>
  <si>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to identify if IPv6 is enabled on the system:</t>
    </r>
    <r>
      <rPr>
        <sz val="11"/>
        <color rgb="FF000000"/>
        <rFont val="Calibri"/>
      </rPr>
      <t xml:space="preserve">
</t>
    </r>
    <r>
      <rPr>
        <sz val="11"/>
        <color rgb="FF006096"/>
        <rFont val="Roboto Condensed"/>
      </rPr>
      <t># [ $(sysctl -nq kern.features.inet6) -eq 1 ] &amp;&amp; printf "IPv6 is enabled\n" || printf "IPv6 is not enabled\n"</t>
    </r>
    <r>
      <rPr>
        <sz val="11"/>
        <color rgb="FF006096"/>
        <rFont val="Roboto Condensed"/>
      </rPr>
      <t xml:space="preserve">
</t>
    </r>
  </si>
  <si>
    <r>
      <rPr>
        <sz val="11"/>
        <color rgb="FF000000"/>
        <rFont val="Calibri"/>
      </rPr>
      <t>IPv6 is enabled</t>
    </r>
  </si>
  <si>
    <t>Configure Network Kernel Modules</t>
  </si>
  <si>
    <t>3.2.1</t>
  </si>
  <si>
    <r>
      <rPr>
        <sz val="11"/>
        <rFont val="Calibri"/>
      </rPr>
      <t>Ensure sctp kernel module is not available</t>
    </r>
  </si>
  <si>
    <r>
      <rPr>
        <sz val="11"/>
        <color rgb="FF000000"/>
        <rFont val="Calibri"/>
      </rPr>
      <t xml:space="preserve">Run the following script to disable the </t>
    </r>
    <r>
      <rPr>
        <b/>
        <sz val="11"/>
        <color rgb="FF000000"/>
        <rFont val="Calibri"/>
      </rPr>
      <t>sctp</t>
    </r>
    <r>
      <rPr>
        <sz val="11"/>
        <color rgb="FF000000"/>
        <rFont val="Calibri"/>
      </rPr>
      <t xml:space="preserve"> module:</t>
    </r>
    <r>
      <rPr>
        <sz val="11"/>
        <color rgb="FF000000"/>
        <rFont val="Calibri"/>
      </rPr>
      <t xml:space="preserve">
</t>
    </r>
    <r>
      <rPr>
        <sz val="11"/>
        <color rgb="FF006096"/>
        <rFont val="Roboto Condensed"/>
      </rPr>
      <t># printf 'module_blacklist="sctp"\n' &gt;&gt; /boot/loader.conf</t>
    </r>
    <r>
      <rPr>
        <sz val="11"/>
        <color rgb="FF006096"/>
        <rFont val="Roboto Condensed"/>
      </rPr>
      <t xml:space="preserve">
</t>
    </r>
    <r>
      <rPr>
        <sz val="11"/>
        <color rgb="FF000000"/>
        <rFont val="Calibri"/>
      </rPr>
      <t xml:space="preserve">
</t>
    </r>
    <r>
      <rPr>
        <sz val="11"/>
        <color rgb="FF000000"/>
        <rFont val="Calibri"/>
      </rPr>
      <t xml:space="preserve">A system reboot is preferred to make sure that </t>
    </r>
    <r>
      <rPr>
        <b/>
        <sz val="11"/>
        <color rgb="FF000000"/>
        <rFont val="Calibri"/>
      </rPr>
      <t>sctp</t>
    </r>
    <r>
      <rPr>
        <sz val="11"/>
        <color rgb="FF000000"/>
        <rFont val="Calibri"/>
      </rPr>
      <t xml:space="preserve"> kernel was not loaded and active.</t>
    </r>
  </si>
  <si>
    <r>
      <rPr>
        <sz val="11"/>
        <color rgb="FF000000"/>
        <rFont val="Calibri"/>
      </rPr>
      <t>The Stream Control Transmission Protocol (SCTP) is a transport layer protocol used to support message-oriented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</si>
  <si>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By default FreeBSD kernel ships with the option to load </t>
    </r>
    <r>
      <rPr>
        <b/>
        <sz val="11"/>
        <color rgb="FF000000"/>
        <rFont val="Calibri"/>
      </rPr>
      <t>sctp</t>
    </r>
    <r>
      <rPr>
        <sz val="11"/>
        <color rgb="FF000000"/>
        <rFont val="Calibri"/>
      </rPr>
      <t xml:space="preserve"> module dynamically. Run the following script to verify the </t>
    </r>
    <r>
      <rPr>
        <b/>
        <sz val="11"/>
        <color rgb="FF000000"/>
        <rFont val="Calibri"/>
      </rPr>
      <t>sctp</t>
    </r>
    <r>
      <rPr>
        <sz val="11"/>
        <color rgb="FF000000"/>
        <rFont val="Calibri"/>
      </rPr>
      <t xml:space="preserve"> module is disabled:</t>
    </r>
    <r>
      <rPr>
        <sz val="11"/>
        <color rgb="FF000000"/>
        <rFont val="Calibri"/>
      </rPr>
      <t xml:space="preserve">
</t>
    </r>
    <r>
      <rPr>
        <sz val="11"/>
        <color rgb="FF006096"/>
        <rFont val="Roboto Condensed"/>
      </rPr>
      <t># kldstat -q -m sctp &amp;&amp; printf "sctp kernel module is loaded\n" || printf "sctp kernel module is NOT loaded\n"</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</si>
  <si>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</si>
  <si>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</si>
  <si>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</si>
  <si>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FreeBSD ships with default disabled. Stop and disable the </t>
    </r>
    <r>
      <rPr>
        <b/>
        <sz val="11"/>
        <color rgb="FF000000"/>
        <rFont val="Calibri"/>
      </rPr>
      <t>gateway</t>
    </r>
    <r>
      <rPr>
        <sz val="11"/>
        <color rgb="FF000000"/>
        <rFont val="Calibri"/>
      </rPr>
      <t xml:space="preserve"> and </t>
    </r>
    <r>
      <rPr>
        <b/>
        <sz val="11"/>
        <color rgb="FF000000"/>
        <rFont val="Calibri"/>
      </rPr>
      <t>ipv6_gateway</t>
    </r>
    <r>
      <rPr>
        <sz val="11"/>
        <color rgb="FF000000"/>
        <rFont val="Calibri"/>
      </rPr>
      <t xml:space="preserve"> services.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service gateway stop</t>
    </r>
    <r>
      <rPr>
        <sz val="11"/>
        <color rgb="FF006096"/>
        <rFont val="Roboto Condensed"/>
      </rPr>
      <t xml:space="preserve">
</t>
    </r>
    <r>
      <rPr>
        <sz val="11"/>
        <color rgb="FF006096"/>
        <rFont val="Roboto Condensed"/>
      </rPr>
      <t># service gateway disable</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service ipv6_gateway stop</t>
    </r>
    <r>
      <rPr>
        <sz val="11"/>
        <color rgb="FF006096"/>
        <rFont val="Roboto Condensed"/>
      </rPr>
      <t xml:space="preserve">
</t>
    </r>
    <r>
      <rPr>
        <sz val="11"/>
        <color rgb="FF006096"/>
        <rFont val="Roboto Condensed"/>
      </rPr>
      <t># service ipv6_gateway disable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</si>
  <si>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net.inet.ip.forwarding</t>
    </r>
    <r>
      <rPr>
        <sz val="11"/>
        <color rgb="FF000000"/>
        <rFont val="Calibri"/>
      </rPr>
      <t xml:space="preserve"> and </t>
    </r>
    <r>
      <rPr>
        <b/>
        <sz val="11"/>
        <color rgb="FF000000"/>
        <rFont val="Calibri"/>
      </rPr>
      <t>net.inet6.ip.forwarding</t>
    </r>
    <r>
      <rPr>
        <sz val="11"/>
        <color rgb="FF000000"/>
        <rFont val="Calibri"/>
      </rPr>
      <t xml:space="preserve"> flags tell the system whether it can forward packets.</t>
    </r>
    <r>
      <rPr>
        <sz val="11"/>
        <color rgb="FF000000"/>
        <rFont val="Calibri"/>
      </rPr>
      <t xml:space="preserve">
</t>
    </r>
    <r>
      <rPr>
        <sz val="11"/>
        <color rgb="FF000000"/>
        <rFont val="Calibri"/>
      </rPr>
      <t xml:space="preserve">In FreeBSD, there are also two other services, mainly </t>
    </r>
    <r>
      <rPr>
        <b/>
        <sz val="11"/>
        <color rgb="FF000000"/>
        <rFont val="Calibri"/>
      </rPr>
      <t>gateway</t>
    </r>
    <r>
      <rPr>
        <sz val="11"/>
        <color rgb="FF000000"/>
        <rFont val="Calibri"/>
      </rPr>
      <t xml:space="preserve"> and </t>
    </r>
    <r>
      <rPr>
        <b/>
        <sz val="11"/>
        <color rgb="FF000000"/>
        <rFont val="Calibri"/>
      </rPr>
      <t>ipv6_gateway</t>
    </r>
    <r>
      <rPr>
        <sz val="11"/>
        <color rgb="FF000000"/>
        <rFont val="Calibri"/>
      </rPr>
      <t>, that enable the same behind the scenes.</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</si>
  <si>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runs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</si>
  <si>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net.inet.ip.forwarding</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net.inet6.ip.forwarding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  [ $(sysctl -nq net.inet.ip.forwarding) -eq 1 ] &amp;&amp; printf "IPv4 Forwarding is Enabled\n" || printf "IPv4 Forwarding is Disabled\n"</t>
    </r>
    <r>
      <rPr>
        <sz val="11"/>
        <color rgb="FF006096"/>
        <rFont val="Roboto Condensed"/>
      </rPr>
      <t xml:space="preserve">
</t>
    </r>
    <r>
      <rPr>
        <sz val="11"/>
        <color rgb="FF006096"/>
        <rFont val="Roboto Condensed"/>
      </rPr>
      <t>#  [ $(sysctl -nq net.inet6.ip.forwarding) -eq 1 ] &amp;&amp; printf "IPv6 Forwarding is Enabled\n" || printf "IPv6 Forwarding is Disabled\n"</t>
    </r>
    <r>
      <rPr>
        <sz val="11"/>
        <color rgb="FF006096"/>
        <rFont val="Roboto Condensed"/>
      </rPr>
      <t xml:space="preserve">
</t>
    </r>
    <r>
      <rPr>
        <sz val="11"/>
        <color rgb="FF000000"/>
        <rFont val="Calibri"/>
      </rPr>
      <t xml:space="preserve">
</t>
    </r>
    <r>
      <rPr>
        <sz val="11"/>
        <color rgb="FF000000"/>
        <rFont val="Calibri"/>
      </rPr>
      <t xml:space="preserve">Also run the following commands to check if the </t>
    </r>
    <r>
      <rPr>
        <b/>
        <sz val="11"/>
        <color rgb="FF000000"/>
        <rFont val="Calibri"/>
      </rPr>
      <t>gateway</t>
    </r>
    <r>
      <rPr>
        <sz val="11"/>
        <color rgb="FF000000"/>
        <rFont val="Calibri"/>
      </rPr>
      <t xml:space="preserve"> and </t>
    </r>
    <r>
      <rPr>
        <b/>
        <sz val="11"/>
        <color rgb="FF000000"/>
        <rFont val="Calibri"/>
      </rPr>
      <t>ipv6_gateway</t>
    </r>
    <r>
      <rPr>
        <sz val="11"/>
        <color rgb="FF000000"/>
        <rFont val="Calibri"/>
      </rPr>
      <t xml:space="preserve"> services are enabled:</t>
    </r>
    <r>
      <rPr>
        <sz val="11"/>
        <color rgb="FF000000"/>
        <rFont val="Calibri"/>
      </rPr>
      <t xml:space="preserve">
</t>
    </r>
    <r>
      <rPr>
        <sz val="11"/>
        <color rgb="FF006096"/>
        <rFont val="Roboto Condensed"/>
      </rPr>
      <t># sysrc -q -n gateway_enable | grep YES</t>
    </r>
    <r>
      <rPr>
        <sz val="11"/>
        <color rgb="FF006096"/>
        <rFont val="Roboto Condensed"/>
      </rPr>
      <t xml:space="preserve">
</t>
    </r>
    <r>
      <rPr>
        <sz val="11"/>
        <color rgb="FF006096"/>
        <rFont val="Roboto Condensed"/>
      </rPr>
      <t># sysrc -q -n ipv6_gateway_enable | grep YES</t>
    </r>
    <r>
      <rPr>
        <sz val="11"/>
        <color rgb="FF006096"/>
        <rFont val="Roboto Condensed"/>
      </rPr>
      <t xml:space="preserve">
</t>
    </r>
  </si>
  <si>
    <r>
      <rPr>
        <sz val="11"/>
        <color rgb="FF000000"/>
        <rFont val="Calibri"/>
      </rPr>
      <t>net.inet.ip.forwarding = 0</t>
    </r>
    <r>
      <rPr>
        <sz val="11"/>
        <color rgb="FF000000"/>
        <rFont val="Calibri"/>
      </rPr>
      <t xml:space="preserve">
</t>
    </r>
    <r>
      <rPr>
        <sz val="11"/>
        <color rgb="FF000000"/>
        <rFont val="Calibri"/>
      </rPr>
      <t>net.inet6.ip.forwarding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</si>
  <si>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</si>
  <si>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</si>
  <si>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net.inet.ip.redirect=0</t>
    </r>
    <r>
      <rPr>
        <sz val="11"/>
        <color rgb="FF000000"/>
        <rFont val="Calibri"/>
      </rPr>
      <t xml:space="preserve">
</t>
    </r>
    <r>
      <rPr>
        <sz val="11"/>
        <color rgb="FF000000"/>
        <rFont val="Calibri"/>
      </rPr>
      <t xml:space="preserve">- </t>
    </r>
    <r>
      <rPr>
        <b/>
        <sz val="11"/>
        <color rgb="FF000000"/>
        <rFont val="Calibri"/>
      </rPr>
      <t>net.inet6.ip6.redirect=0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net.inet.ip.redirect=0</t>
    </r>
    <r>
      <rPr>
        <sz val="11"/>
        <color rgb="FF006096"/>
        <rFont val="Roboto Condensed"/>
      </rPr>
      <t xml:space="preserve">
</t>
    </r>
    <r>
      <rPr>
        <sz val="11"/>
        <color rgb="FF006096"/>
        <rFont val="Roboto Condensed"/>
      </rPr>
      <t>net.inet6.ip6.redirect=0</t>
    </r>
    <r>
      <rPr>
        <sz val="11"/>
        <color rgb="FF006096"/>
        <rFont val="Roboto Condensed"/>
      </rPr>
      <t xml:space="preserve">
</t>
    </r>
    <r>
      <rPr>
        <sz val="11"/>
        <color rgb="FF006096"/>
        <rFont val="Roboto Condensed"/>
      </rPr>
      <t>" &gt;&gt; /etc/sysctl.conf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sysctl net.inet.ip.redirect=0</t>
    </r>
    <r>
      <rPr>
        <sz val="11"/>
        <color rgb="FF006096"/>
        <rFont val="Roboto Condensed"/>
      </rPr>
      <t xml:space="preserve">
</t>
    </r>
    <r>
      <rPr>
        <sz val="11"/>
        <color rgb="FF006096"/>
        <rFont val="Roboto Condensed"/>
      </rPr>
      <t xml:space="preserve">   sysctl net.inet6.ip6.redirect=0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</si>
  <si>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</si>
  <si>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</si>
  <si>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net.inet.ip.redirect</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net.inet6.ip6.redirect</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  [ $(sysctl -nq net.inet.ip.redirect) -eq 1 ] &amp;&amp; printf "IPv4 Redirect is Enabled\n" || printf "IPv4 Redirect is disabled\n"</t>
    </r>
    <r>
      <rPr>
        <sz val="11"/>
        <color rgb="FF006096"/>
        <rFont val="Roboto Condensed"/>
      </rPr>
      <t xml:space="preserve">
</t>
    </r>
    <r>
      <rPr>
        <sz val="11"/>
        <color rgb="FF006096"/>
        <rFont val="Roboto Condensed"/>
      </rPr>
      <t>#  [ $(sysctl -nq net.inet6.ip6.redirect) -eq 1 ] &amp;&amp; printf "IPv6 Redirect is Enabled\n" || printf "IPv6 Redirect is disabled\n"</t>
    </r>
    <r>
      <rPr>
        <sz val="11"/>
        <color rgb="FF006096"/>
        <rFont val="Roboto Condensed"/>
      </rPr>
      <t xml:space="preserve">
</t>
    </r>
  </si>
  <si>
    <r>
      <rPr>
        <sz val="11"/>
        <color rgb="FF000000"/>
        <rFont val="Calibri"/>
      </rPr>
      <t>net.inet.ip.redirect=0</t>
    </r>
    <r>
      <rPr>
        <sz val="11"/>
        <color rgb="FF000000"/>
        <rFont val="Calibri"/>
      </rPr>
      <t xml:space="preserve">
</t>
    </r>
    <r>
      <rPr>
        <sz val="11"/>
        <color rgb="FF000000"/>
        <rFont val="Calibri"/>
      </rPr>
      <t>net.inet6.ip6.redirect=0</t>
    </r>
  </si>
  <si>
    <t>3.3.3</t>
  </si>
  <si>
    <r>
      <rPr>
        <sz val="11"/>
        <rFont val="Calibri"/>
      </rPr>
      <t>Ensure broadcast &amp; multicast icmp requests are ignored</t>
    </r>
  </si>
  <si>
    <r>
      <rPr>
        <sz val="11"/>
        <color rgb="FF000000"/>
        <rFont val="Calibri"/>
      </rPr>
      <t xml:space="preserve">Set the following parameter in </t>
    </r>
    <r>
      <rPr>
        <b/>
        <sz val="11"/>
        <color rgb="FF000000"/>
        <rFont val="Calibri"/>
      </rPr>
      <t>/etc/sysctl.conf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net.inet.icmp.bmcastecho=0</t>
    </r>
    <r>
      <rPr>
        <sz val="11"/>
        <color rgb="FF000000"/>
        <rFont val="Calibri"/>
      </rPr>
      <t xml:space="preserve">
</t>
    </r>
    <r>
      <rPr>
        <sz val="11"/>
        <color rgb="FF000000"/>
        <rFont val="Calibri"/>
      </rPr>
      <t xml:space="preserve">- </t>
    </r>
    <r>
      <rPr>
        <b/>
        <sz val="11"/>
        <color rgb="FF000000"/>
        <rFont val="Calibri"/>
      </rPr>
      <t>net.inet.icmp.tstamprepl=0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net.inet.icmp.bmcastecho=0</t>
    </r>
    <r>
      <rPr>
        <sz val="11"/>
        <color rgb="FF006096"/>
        <rFont val="Roboto Condensed"/>
      </rPr>
      <t xml:space="preserve">
</t>
    </r>
    <r>
      <rPr>
        <sz val="11"/>
        <color rgb="FF006096"/>
        <rFont val="Roboto Condensed"/>
      </rPr>
      <t>net.inet.icmp.tstamprepl=0</t>
    </r>
    <r>
      <rPr>
        <sz val="11"/>
        <color rgb="FF006096"/>
        <rFont val="Roboto Condensed"/>
      </rPr>
      <t xml:space="preserve">
</t>
    </r>
    <r>
      <rPr>
        <sz val="11"/>
        <color rgb="FF006096"/>
        <rFont val="Roboto Condensed"/>
      </rPr>
      <t>" &gt;&gt; /etc/sysctl.conf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sysctl net.inet.icmp.bmcastecho=0</t>
    </r>
    <r>
      <rPr>
        <sz val="11"/>
        <color rgb="FF006096"/>
        <rFont val="Roboto Condensed"/>
      </rPr>
      <t xml:space="preserve">
</t>
    </r>
    <r>
      <rPr>
        <sz val="11"/>
        <color rgb="FF006096"/>
        <rFont val="Roboto Condensed"/>
      </rPr>
      <t># sysctl net.inet.icmp.tstamprepl=0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</si>
  <si>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Broadcast ICMP request is an ICMP packet sent to all hosts in a subnet, used for network diagnostics like discovering hosts or testing connectivity, but often disabled for security reasons. Multicast ICMP request targets a specific group of subscribed hosts, allowing efficient data distribution for applications like streaming media, reducing bandwidth usage by sending data to multiple recipients simultaneously.</t>
    </r>
    <r>
      <rPr>
        <sz val="11"/>
        <color rgb="FF000000"/>
        <rFont val="Calibri"/>
      </rPr>
      <t xml:space="preserve">
</t>
    </r>
    <r>
      <rPr>
        <sz val="11"/>
        <color rgb="FF000000"/>
        <rFont val="Calibri"/>
      </rPr>
      <t>This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</si>
  <si>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net.inet.icmp.bmcastecho</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net.inet.icmp.tstamprepl</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 [ $(sysctl -nq net.inet.icmp.bmcastecho) -eq 1 ] &amp;&amp; printf "Broadcast and Multicast ICMP ECHO requests are accepted\n" || printf "Broadcast and Multicast ICMP ECHO requests are not accepted\n"</t>
    </r>
    <r>
      <rPr>
        <sz val="11"/>
        <color rgb="FF006096"/>
        <rFont val="Roboto Condensed"/>
      </rPr>
      <t xml:space="preserve">
</t>
    </r>
    <r>
      <rPr>
        <sz val="11"/>
        <color rgb="FF006096"/>
        <rFont val="Roboto Condensed"/>
      </rPr>
      <t># [ $(sysctl -nq net.inet.icmp.tstamprepl) -eq 1 ] &amp;&amp; printf "Broadcast and Multicast ICMP TIMESTAMP requests are accepted\n" || printf "Broadcast and Multicast ICMP TIMESTAMP requests are not accepted\n"</t>
    </r>
    <r>
      <rPr>
        <sz val="11"/>
        <color rgb="FF006096"/>
        <rFont val="Roboto Condensed"/>
      </rPr>
      <t xml:space="preserve">
</t>
    </r>
  </si>
  <si>
    <r>
      <rPr>
        <sz val="11"/>
        <color rgb="FF000000"/>
        <rFont val="Calibri"/>
      </rPr>
      <t>net.inet.icmp.bmcastecho = 0</t>
    </r>
    <r>
      <rPr>
        <sz val="11"/>
        <color rgb="FF000000"/>
        <rFont val="Calibri"/>
      </rPr>
      <t xml:space="preserve">
</t>
    </r>
    <r>
      <rPr>
        <sz val="11"/>
        <color rgb="FF000000"/>
        <rFont val="Calibri"/>
      </rPr>
      <t>net.inet.icmp.tstamprepl = 1</t>
    </r>
  </si>
  <si>
    <t>3.3.4</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</si>
  <si>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</si>
  <si>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net.inet.icmp.drop_redirect=1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net.inet.icmp.drop_redirect: 1</t>
    </r>
    <r>
      <rPr>
        <sz val="11"/>
        <color rgb="FF006096"/>
        <rFont val="Roboto Condensed"/>
      </rPr>
      <t xml:space="preserve">
</t>
    </r>
    <r>
      <rPr>
        <sz val="11"/>
        <color rgb="FF006096"/>
        <rFont val="Roboto Condensed"/>
      </rPr>
      <t>" &gt;&gt; /etc/sysctl.conf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sysctl net.inet.icmp.drop_redirect=1</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net.inet6.ip6.redirect=0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net.inet6.icmp6.rediraccept: 0</t>
    </r>
    <r>
      <rPr>
        <sz val="11"/>
        <color rgb="FF006096"/>
        <rFont val="Roboto Condensed"/>
      </rPr>
      <t xml:space="preserve">
</t>
    </r>
    <r>
      <rPr>
        <sz val="11"/>
        <color rgb="FF006096"/>
        <rFont val="Roboto Condensed"/>
      </rPr>
      <t>" &gt;&gt; /etc/sysctl.conf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sysctl net.inet6.icmp6.rediraccept=0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</si>
  <si>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</si>
  <si>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net.inet.icmp.drop_redirect</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net.inet6.icmp6.rediraccept</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  [ $(sysctl -nq net.inet.icmp.drop_redirect) -eq 1 ] &amp;&amp; printf "IPv4 ICMP Redirects are dropped\n" || printf "IPv4 ICMP Redirects are NOT dropped\n"</t>
    </r>
    <r>
      <rPr>
        <sz val="11"/>
        <color rgb="FF006096"/>
        <rFont val="Roboto Condensed"/>
      </rPr>
      <t xml:space="preserve">
</t>
    </r>
    <r>
      <rPr>
        <sz val="11"/>
        <color rgb="FF006096"/>
        <rFont val="Roboto Condensed"/>
      </rPr>
      <t>#  [ $(sysctl -nq net.inet6.icmp6.rediraccept) -eq 0 ] &amp;&amp; printf "IPv6 ICMP Redirects are dropped\n" || printf "IPv6 ICMP Redirects are NOT dropped\n"</t>
    </r>
    <r>
      <rPr>
        <sz val="11"/>
        <color rgb="FF006096"/>
        <rFont val="Roboto Condensed"/>
      </rPr>
      <t xml:space="preserve">
</t>
    </r>
  </si>
  <si>
    <r>
      <rPr>
        <sz val="11"/>
        <color rgb="FF000000"/>
        <rFont val="Calibri"/>
      </rPr>
      <t>net.inet.icmp.drop_redirect = 1</t>
    </r>
    <r>
      <rPr>
        <sz val="11"/>
        <color rgb="FF000000"/>
        <rFont val="Calibri"/>
      </rPr>
      <t xml:space="preserve">
</t>
    </r>
    <r>
      <rPr>
        <sz val="11"/>
        <color rgb="FF000000"/>
        <rFont val="Calibri"/>
      </rPr>
      <t>net.inet6.icmp6.rediraccept = 0</t>
    </r>
  </si>
  <si>
    <t>3.3.5</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</si>
  <si>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</si>
  <si>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net.inet.ip.accept_sourceroute=0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"net.inet.ip.accept_sourceroute=0\n" &gt;&gt; /etc/sysctlconf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sysctl net.inet.ip.accept_sourceroute=0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</si>
  <si>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</si>
  <si>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net.inet.ip.accept_sourceroute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 [ $(sysctl -nq net.inet.ip.accept_sourceroute) -eq 1 ] &amp;&amp; printf "IP Source Routes are accepted\n" || printf "IP Source Routes are not accepted\n"</t>
    </r>
    <r>
      <rPr>
        <sz val="11"/>
        <color rgb="FF006096"/>
        <rFont val="Roboto Condensed"/>
      </rPr>
      <t xml:space="preserve">
</t>
    </r>
  </si>
  <si>
    <r>
      <rPr>
        <sz val="11"/>
        <color rgb="FF000000"/>
        <rFont val="Calibri"/>
      </rPr>
      <t>net.inet.ip.accept_sourceroute = 0</t>
    </r>
  </si>
  <si>
    <t>3.3.6</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</si>
  <si>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</si>
  <si>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net.inet.tcp.syncookies=1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"net.inet.tcp.syncookies=1\n" &gt;&gt; /etc/sysctl.conf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sysctl net.inet.tcp_syncookies=1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</si>
  <si>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</si>
  <si>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net.inet.tcp.syncookies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 [ $(sysctl -nq net.inet.tcp.syncookies) -eq 1 ] &amp;&amp; printf "TCP syncookies are enabled\n" || printf "TCP syncookies are NOT enabled\n"</t>
    </r>
    <r>
      <rPr>
        <sz val="11"/>
        <color rgb="FF006096"/>
        <rFont val="Roboto Condensed"/>
      </rPr>
      <t xml:space="preserve">
</t>
    </r>
  </si>
  <si>
    <r>
      <rPr>
        <sz val="11"/>
        <color rgb="FF000000"/>
        <rFont val="Calibri"/>
      </rPr>
      <t>net.ipv4.tcp_syncookies = 1</t>
    </r>
  </si>
  <si>
    <t>3.3.7</t>
  </si>
  <si>
    <r>
      <rPr>
        <sz val="11"/>
        <rFont val="Calibri"/>
      </rPr>
      <t>Ensure ipv6 router advertisements are not accepted</t>
    </r>
  </si>
  <si>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t>
    </r>
    <r>
      <rPr>
        <sz val="11"/>
        <color rgb="FF000000"/>
        <rFont val="Calibri"/>
      </rPr>
      <t xml:space="preserve">
</t>
    </r>
    <r>
      <rPr>
        <sz val="11"/>
        <color rgb="FF006096"/>
        <rFont val="Roboto Condensed"/>
      </rPr>
      <t>net.inet6.ip6.accept_rtadv=0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"net.inet6.ip6.accept_rtadv=0\n" &gt;&gt; /etc/sysctl.conf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 sysctl net.inet6.ip6.accept_rtadv=0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</si>
  <si>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ICMPv6 RAs(Router Advertisements) are intended to help facilitate bootstrapping the connectivity of an IPv6 node on a network. They tell the hosts on the LAN how they should go about acquiring their global unicast IPv6 address and become productive members of the network. The RA also provides the end-node information about the local router and its ability to be the default gateway. This process is well documented in Section 4 of the IETF RFC 4861 “Neighbor Discovery for IP version 6 (IPv6)”.</t>
    </r>
    <r>
      <rPr>
        <sz val="11"/>
        <color rgb="FF000000"/>
        <rFont val="Calibri"/>
      </rPr>
      <t xml:space="preserve">
</t>
    </r>
    <r>
      <rPr>
        <sz val="11"/>
        <color rgb="FF000000"/>
        <rFont val="Calibri"/>
      </rPr>
      <t>Unfortunately, there are some security risks related to ICMPv6 RA messages. On networks that do not yet use IPv6, the dual-stack hosts sit dormant waiting for an eventual RA message to awaken their IPv6 connectivity. An attacker can craft a “rogue RA” message on these networks, get the dual-protocol nodes on the network to configure their IPv6 addresses and utilize the attacker’s system as their default gateway. The attacker can then easily perform a Man-In-The-Middle (MITM) attack without the user’s knowledge using this technique. This issue is documented in RFC 6104 “Rogue IPv6 Router Advertisement Problem Statement”.  On networks that already have IPv6 running, rogue RAs can destabilize the network (and still perform a MITM attack).</t>
    </r>
    <r>
      <rPr>
        <sz val="11"/>
        <color rgb="FF000000"/>
        <rFont val="Calibri"/>
      </rPr>
      <t xml:space="preserve">
</t>
    </r>
    <r>
      <rPr>
        <sz val="11"/>
        <color rgb="FF000000"/>
        <rFont val="Calibri"/>
      </rPr>
      <t>This setting disables the system's ability to accept IPv6 router advertisements.</t>
    </r>
  </si>
  <si>
    <r>
      <rPr>
        <sz val="11"/>
        <color rgb="FF000000"/>
        <rFont val="Calibri"/>
      </rPr>
      <t>Run the following to verify the following kernel parameters are set:</t>
    </r>
    <r>
      <rPr>
        <sz val="11"/>
        <color rgb="FF000000"/>
        <rFont val="Calibri"/>
      </rPr>
      <t xml:space="preserve">
</t>
    </r>
    <r>
      <rPr>
        <sz val="11"/>
        <color rgb="FF006096"/>
        <rFont val="Roboto Condensed"/>
      </rPr>
      <t>#  [ $(sysctl -nq net.inet6.ip6.accept_rtadv) -eq 1 ] &amp;&amp; printf "IPv6 Router Advertisements are accepted\n" || printf "IPv6 Router Advertisements are not accepted\n"</t>
    </r>
    <r>
      <rPr>
        <sz val="11"/>
        <color rgb="FF006096"/>
        <rFont val="Roboto Condensed"/>
      </rPr>
      <t xml:space="preserve">
</t>
    </r>
  </si>
  <si>
    <r>
      <rPr>
        <sz val="11"/>
        <color rgb="FF000000"/>
        <rFont val="Calibri"/>
      </rPr>
      <t>net.inet6.ip6.accept_rtadv=0</t>
    </r>
  </si>
  <si>
    <t>Configure a firewall utility</t>
  </si>
  <si>
    <t>3.4.1.1</t>
  </si>
  <si>
    <r>
      <rPr>
        <sz val="11"/>
        <rFont val="Calibri"/>
      </rPr>
      <t>Ensure ipfw is enabled and configured</t>
    </r>
  </si>
  <si>
    <r>
      <rPr>
        <sz val="11"/>
        <color rgb="FF000000"/>
        <rFont val="Calibri"/>
      </rPr>
      <t xml:space="preserve">Run the following command to install and enable </t>
    </r>
    <r>
      <rPr>
        <b/>
        <sz val="11"/>
        <color rgb="FF000000"/>
        <rFont val="Calibri"/>
      </rPr>
      <t>ipfw</t>
    </r>
    <r>
      <rPr>
        <sz val="11"/>
        <color rgb="FF000000"/>
        <rFont val="Calibri"/>
      </rPr>
      <t xml:space="preserve">. The firewall profile </t>
    </r>
    <r>
      <rPr>
        <b/>
        <sz val="11"/>
        <color rgb="FF000000"/>
        <rFont val="Calibri"/>
      </rPr>
      <t>workstation</t>
    </r>
    <r>
      <rPr>
        <sz val="11"/>
        <color rgb="FF000000"/>
        <rFont val="Calibri"/>
      </rPr>
      <t xml:space="preserve"> comes with sane and secure configurations for a single host.</t>
    </r>
    <r>
      <rPr>
        <sz val="11"/>
        <color rgb="FF000000"/>
        <rFont val="Calibri"/>
      </rPr>
      <t xml:space="preserve">
</t>
    </r>
    <r>
      <rPr>
        <sz val="11"/>
        <color rgb="FF006096"/>
        <rFont val="Roboto Condensed"/>
      </rPr>
      <t># sysrc firewall_enable="YES"</t>
    </r>
    <r>
      <rPr>
        <sz val="11"/>
        <color rgb="FF006096"/>
        <rFont val="Roboto Condensed"/>
      </rPr>
      <t xml:space="preserve">
</t>
    </r>
    <r>
      <rPr>
        <sz val="11"/>
        <color rgb="FF006096"/>
        <rFont val="Roboto Condensed"/>
      </rPr>
      <t># sysrc firewall_type="workstation"</t>
    </r>
    <r>
      <rPr>
        <sz val="11"/>
        <color rgb="FF006096"/>
        <rFont val="Roboto Condensed"/>
      </rPr>
      <t xml:space="preserve">
</t>
    </r>
    <r>
      <rPr>
        <sz val="11"/>
        <color rgb="FF006096"/>
        <rFont val="Roboto Condensed"/>
      </rPr>
      <t># firewall_myservices+="22/tcp"</t>
    </r>
    <r>
      <rPr>
        <sz val="11"/>
        <color rgb="FF006096"/>
        <rFont val="Roboto Condensed"/>
      </rPr>
      <t xml:space="preserve">
</t>
    </r>
    <r>
      <rPr>
        <sz val="11"/>
        <color rgb="FF006096"/>
        <rFont val="Roboto Condensed"/>
      </rPr>
      <t># firewall_allowservices="any"</t>
    </r>
    <r>
      <rPr>
        <sz val="11"/>
        <color rgb="FF006096"/>
        <rFont val="Roboto Condensed"/>
      </rPr>
      <t xml:space="preserve">
</t>
    </r>
    <r>
      <rPr>
        <sz val="11"/>
        <color rgb="FF000000"/>
        <rFont val="Calibri"/>
      </rPr>
      <t xml:space="preserve">
</t>
    </r>
    <r>
      <rPr>
        <sz val="11"/>
        <color rgb="FF000000"/>
        <rFont val="Calibri"/>
      </rPr>
      <t xml:space="preserve">This configuration will allow incoming connections on </t>
    </r>
    <r>
      <rPr>
        <b/>
        <sz val="11"/>
        <color rgb="FF000000"/>
        <rFont val="Calibri"/>
      </rPr>
      <t>tcp</t>
    </r>
    <r>
      <rPr>
        <sz val="11"/>
        <color rgb="FF000000"/>
        <rFont val="Calibri"/>
      </rPr>
      <t xml:space="preserve"> port </t>
    </r>
    <r>
      <rPr>
        <b/>
        <sz val="11"/>
        <color rgb="FF000000"/>
        <rFont val="Calibri"/>
      </rPr>
      <t>22</t>
    </r>
    <r>
      <rPr>
        <sz val="11"/>
        <color rgb="FF000000"/>
        <rFont val="Calibri"/>
      </rPr>
      <t xml:space="preserve"> or </t>
    </r>
    <r>
      <rPr>
        <b/>
        <sz val="11"/>
        <color rgb="FF000000"/>
        <rFont val="Calibri"/>
      </rPr>
      <t>ssh</t>
    </r>
    <r>
      <rPr>
        <sz val="11"/>
        <color rgb="FF000000"/>
        <rFont val="Calibri"/>
      </rPr>
      <t xml:space="preserve"> from </t>
    </r>
    <r>
      <rPr>
        <b/>
        <sz val="11"/>
        <color rgb="FF000000"/>
        <rFont val="Calibri"/>
      </rPr>
      <t>any</t>
    </r>
    <r>
      <rPr>
        <sz val="11"/>
        <color rgb="FF000000"/>
        <rFont val="Calibri"/>
      </rPr>
      <t xml:space="preserve"> IPv4 or IPv6 addresses.</t>
    </r>
    <r>
      <rPr>
        <sz val="11"/>
        <color rgb="FF000000"/>
        <rFont val="Calibri"/>
      </rPr>
      <t xml:space="preserve">
</t>
    </r>
    <r>
      <rPr>
        <sz val="11"/>
        <color rgb="FF000000"/>
        <rFont val="Calibri"/>
      </rPr>
      <t>If this is the first time configuration, and the system is on a remote location, it is best to reboot the system to load the kernel modules properly:</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 xml:space="preserve">Or in case new rules are added run the following commands to restart the </t>
    </r>
    <r>
      <rPr>
        <b/>
        <sz val="11"/>
        <color rgb="FF000000"/>
        <rFont val="Calibri"/>
      </rPr>
      <t>ipfw</t>
    </r>
    <r>
      <rPr>
        <sz val="11"/>
        <color rgb="FF000000"/>
        <rFont val="Calibri"/>
      </rPr>
      <t xml:space="preserve"> service:</t>
    </r>
    <r>
      <rPr>
        <sz val="11"/>
        <color rgb="FF000000"/>
        <rFont val="Calibri"/>
      </rPr>
      <t xml:space="preserve">
</t>
    </r>
    <r>
      <rPr>
        <sz val="11"/>
        <color rgb="FF006096"/>
        <rFont val="Roboto Condensed"/>
      </rPr>
      <t># service ipfw restart</t>
    </r>
    <r>
      <rPr>
        <sz val="11"/>
        <color rgb="FF006096"/>
        <rFont val="Roboto Condensed"/>
      </rPr>
      <t xml:space="preserve">
</t>
    </r>
    <r>
      <rPr>
        <sz val="11"/>
        <color rgb="FF000000"/>
        <rFont val="Calibri"/>
      </rPr>
      <t xml:space="preserve">
</t>
    </r>
    <r>
      <rPr>
        <sz val="11"/>
        <color rgb="FF000000"/>
        <rFont val="Calibri"/>
      </rPr>
      <t xml:space="preserve">For an example if we want to allow incoming traffic for </t>
    </r>
    <r>
      <rPr>
        <b/>
        <sz val="11"/>
        <color rgb="FF000000"/>
        <rFont val="Calibri"/>
      </rPr>
      <t>tcp</t>
    </r>
    <r>
      <rPr>
        <sz val="11"/>
        <color rgb="FF000000"/>
        <rFont val="Calibri"/>
      </rPr>
      <t xml:space="preserve"> port </t>
    </r>
    <r>
      <rPr>
        <b/>
        <sz val="11"/>
        <color rgb="FF000000"/>
        <rFont val="Calibri"/>
      </rPr>
      <t>443</t>
    </r>
    <r>
      <rPr>
        <sz val="11"/>
        <color rgb="FF000000"/>
        <rFont val="Calibri"/>
      </rPr>
      <t xml:space="preserve"> or </t>
    </r>
    <r>
      <rPr>
        <b/>
        <sz val="11"/>
        <color rgb="FF000000"/>
        <rFont val="Calibri"/>
      </rPr>
      <t>https</t>
    </r>
    <r>
      <rPr>
        <sz val="11"/>
        <color rgb="FF000000"/>
        <rFont val="Calibri"/>
      </rPr>
      <t xml:space="preserve"> run the following commands:</t>
    </r>
    <r>
      <rPr>
        <sz val="11"/>
        <color rgb="FF000000"/>
        <rFont val="Calibri"/>
      </rPr>
      <t xml:space="preserve">
</t>
    </r>
    <r>
      <rPr>
        <sz val="11"/>
        <color rgb="FF006096"/>
        <rFont val="Roboto Condensed"/>
      </rPr>
      <t># firewall_myservices+="443/tcp"</t>
    </r>
    <r>
      <rPr>
        <sz val="11"/>
        <color rgb="FF006096"/>
        <rFont val="Roboto Condensed"/>
      </rPr>
      <t xml:space="preserve">
</t>
    </r>
    <r>
      <rPr>
        <sz val="11"/>
        <color rgb="FF006096"/>
        <rFont val="Roboto Condensed"/>
      </rPr>
      <t>firewall_myservices: 22/tcp -&gt; 22/tcp 443/tcp</t>
    </r>
    <r>
      <rPr>
        <sz val="11"/>
        <color rgb="FF006096"/>
        <rFont val="Roboto Condensed"/>
      </rPr>
      <t xml:space="preserve">
</t>
    </r>
    <r>
      <rPr>
        <sz val="11"/>
        <color rgb="FF006096"/>
        <rFont val="Roboto Condensed"/>
      </rPr>
      <t># service ipfw restart</t>
    </r>
    <r>
      <rPr>
        <sz val="11"/>
        <color rgb="FF006096"/>
        <rFont val="Roboto Condensed"/>
      </rPr>
      <t xml:space="preserve">
</t>
    </r>
    <r>
      <rPr>
        <sz val="11"/>
        <color rgb="FF006096"/>
        <rFont val="Roboto Condensed"/>
      </rPr>
      <t>Flushed all rules.</t>
    </r>
    <r>
      <rPr>
        <sz val="11"/>
        <color rgb="FF006096"/>
        <rFont val="Roboto Condensed"/>
      </rPr>
      <t xml:space="preserve">
</t>
    </r>
    <r>
      <rPr>
        <sz val="11"/>
        <color rgb="FF006096"/>
        <rFont val="Roboto Condensed"/>
      </rPr>
      <t>00100 allow ip from any to any via lo0</t>
    </r>
    <r>
      <rPr>
        <sz val="11"/>
        <color rgb="FF006096"/>
        <rFont val="Roboto Condensed"/>
      </rPr>
      <t xml:space="preserve">
</t>
    </r>
    <r>
      <rPr>
        <sz val="11"/>
        <color rgb="FF006096"/>
        <rFont val="Roboto Condensed"/>
      </rPr>
      <t>00200 deny ip from any to 127.0.0.0/8</t>
    </r>
    <r>
      <rPr>
        <sz val="11"/>
        <color rgb="FF006096"/>
        <rFont val="Roboto Condensed"/>
      </rPr>
      <t xml:space="preserve">
</t>
    </r>
    <r>
      <rPr>
        <sz val="11"/>
        <color rgb="FF006096"/>
        <rFont val="Roboto Condensed"/>
      </rPr>
      <t>00300 deny ip from 127.0.0.0/8 to any</t>
    </r>
    <r>
      <rPr>
        <sz val="11"/>
        <color rgb="FF006096"/>
        <rFont val="Roboto Condensed"/>
      </rPr>
      <t xml:space="preserve">
</t>
    </r>
    <r>
      <rPr>
        <sz val="11"/>
        <color rgb="FF006096"/>
        <rFont val="Roboto Condensed"/>
      </rPr>
      <t>00400 deny ip from any to ::1</t>
    </r>
    <r>
      <rPr>
        <sz val="11"/>
        <color rgb="FF006096"/>
        <rFont val="Roboto Condensed"/>
      </rPr>
      <t xml:space="preserve">
</t>
    </r>
    <r>
      <rPr>
        <sz val="11"/>
        <color rgb="FF006096"/>
        <rFont val="Roboto Condensed"/>
      </rPr>
      <t>00500 deny ip from ::1 to any</t>
    </r>
    <r>
      <rPr>
        <sz val="11"/>
        <color rgb="FF006096"/>
        <rFont val="Roboto Condensed"/>
      </rPr>
      <t xml:space="preserve">
</t>
    </r>
    <r>
      <rPr>
        <sz val="11"/>
        <color rgb="FF006096"/>
        <rFont val="Roboto Condensed"/>
      </rPr>
      <t>00600 allow ipv6-icmp from :: to ff02::/16</t>
    </r>
    <r>
      <rPr>
        <sz val="11"/>
        <color rgb="FF006096"/>
        <rFont val="Roboto Condensed"/>
      </rPr>
      <t xml:space="preserve">
</t>
    </r>
    <r>
      <rPr>
        <sz val="11"/>
        <color rgb="FF006096"/>
        <rFont val="Roboto Condensed"/>
      </rPr>
      <t>00700 allow ipv6-icmp from fe80::/10 to fe80::/10</t>
    </r>
    <r>
      <rPr>
        <sz val="11"/>
        <color rgb="FF006096"/>
        <rFont val="Roboto Condensed"/>
      </rPr>
      <t xml:space="preserve">
</t>
    </r>
    <r>
      <rPr>
        <sz val="11"/>
        <color rgb="FF006096"/>
        <rFont val="Roboto Condensed"/>
      </rPr>
      <t>00800 allow ipv6-icmp from fe80::/10 to ff02::/16</t>
    </r>
    <r>
      <rPr>
        <sz val="11"/>
        <color rgb="FF006096"/>
        <rFont val="Roboto Condensed"/>
      </rPr>
      <t xml:space="preserve">
</t>
    </r>
    <r>
      <rPr>
        <sz val="11"/>
        <color rgb="FF006096"/>
        <rFont val="Roboto Condensed"/>
      </rPr>
      <t>00900 allow ipv6-icmp from any to any icmp6types 1</t>
    </r>
    <r>
      <rPr>
        <sz val="11"/>
        <color rgb="FF006096"/>
        <rFont val="Roboto Condensed"/>
      </rPr>
      <t xml:space="preserve">
</t>
    </r>
    <r>
      <rPr>
        <sz val="11"/>
        <color rgb="FF006096"/>
        <rFont val="Roboto Condensed"/>
      </rPr>
      <t>01000 allow ipv6-icmp from any to any icmp6types 2,135,136</t>
    </r>
    <r>
      <rPr>
        <sz val="11"/>
        <color rgb="FF006096"/>
        <rFont val="Roboto Condensed"/>
      </rPr>
      <t xml:space="preserve">
</t>
    </r>
    <r>
      <rPr>
        <sz val="11"/>
        <color rgb="FF006096"/>
        <rFont val="Roboto Condensed"/>
      </rPr>
      <t>00000 check-state :default</t>
    </r>
    <r>
      <rPr>
        <sz val="11"/>
        <color rgb="FF006096"/>
        <rFont val="Roboto Condensed"/>
      </rPr>
      <t xml:space="preserve">
</t>
    </r>
    <r>
      <rPr>
        <sz val="11"/>
        <color rgb="FF006096"/>
        <rFont val="Roboto Condensed"/>
      </rPr>
      <t>01200 allow tcp from me to any established</t>
    </r>
    <r>
      <rPr>
        <sz val="11"/>
        <color rgb="FF006096"/>
        <rFont val="Roboto Condensed"/>
      </rPr>
      <t xml:space="preserve">
</t>
    </r>
    <r>
      <rPr>
        <sz val="11"/>
        <color rgb="FF006096"/>
        <rFont val="Roboto Condensed"/>
      </rPr>
      <t>00000 allow tcp from me to any setup keep-state :default</t>
    </r>
    <r>
      <rPr>
        <sz val="11"/>
        <color rgb="FF006096"/>
        <rFont val="Roboto Condensed"/>
      </rPr>
      <t xml:space="preserve">
</t>
    </r>
    <r>
      <rPr>
        <sz val="11"/>
        <color rgb="FF006096"/>
        <rFont val="Roboto Condensed"/>
      </rPr>
      <t>00000 allow udp from me to any keep-state :default</t>
    </r>
    <r>
      <rPr>
        <sz val="11"/>
        <color rgb="FF006096"/>
        <rFont val="Roboto Condensed"/>
      </rPr>
      <t xml:space="preserve">
</t>
    </r>
    <r>
      <rPr>
        <sz val="11"/>
        <color rgb="FF006096"/>
        <rFont val="Roboto Condensed"/>
      </rPr>
      <t>00000 allow icmp from me to any keep-state :default</t>
    </r>
    <r>
      <rPr>
        <sz val="11"/>
        <color rgb="FF006096"/>
        <rFont val="Roboto Condensed"/>
      </rPr>
      <t xml:space="preserve">
</t>
    </r>
    <r>
      <rPr>
        <sz val="11"/>
        <color rgb="FF006096"/>
        <rFont val="Roboto Condensed"/>
      </rPr>
      <t>00000 allow ipv6-icmp from me to any keep-state :default</t>
    </r>
    <r>
      <rPr>
        <sz val="11"/>
        <color rgb="FF006096"/>
        <rFont val="Roboto Condensed"/>
      </rPr>
      <t xml:space="preserve">
</t>
    </r>
    <r>
      <rPr>
        <sz val="11"/>
        <color rgb="FF006096"/>
        <rFont val="Roboto Condensed"/>
      </rPr>
      <t>01700 allow udp from 0.0.0.0 68 to 255.255.255.255 67 out</t>
    </r>
    <r>
      <rPr>
        <sz val="11"/>
        <color rgb="FF006096"/>
        <rFont val="Roboto Condensed"/>
      </rPr>
      <t xml:space="preserve">
</t>
    </r>
    <r>
      <rPr>
        <sz val="11"/>
        <color rgb="FF006096"/>
        <rFont val="Roboto Condensed"/>
      </rPr>
      <t>01800 allow udp from any 67 to me 68 in</t>
    </r>
    <r>
      <rPr>
        <sz val="11"/>
        <color rgb="FF006096"/>
        <rFont val="Roboto Condensed"/>
      </rPr>
      <t xml:space="preserve">
</t>
    </r>
    <r>
      <rPr>
        <sz val="11"/>
        <color rgb="FF006096"/>
        <rFont val="Roboto Condensed"/>
      </rPr>
      <t>01900 allow udp from any 67 to 255.255.255.255 68 in</t>
    </r>
    <r>
      <rPr>
        <sz val="11"/>
        <color rgb="FF006096"/>
        <rFont val="Roboto Condensed"/>
      </rPr>
      <t xml:space="preserve">
</t>
    </r>
    <r>
      <rPr>
        <sz val="11"/>
        <color rgb="FF006096"/>
        <rFont val="Roboto Condensed"/>
      </rPr>
      <t>02000 allow udp from fe80::/10 to me 546 in</t>
    </r>
    <r>
      <rPr>
        <sz val="11"/>
        <color rgb="FF006096"/>
        <rFont val="Roboto Condensed"/>
      </rPr>
      <t xml:space="preserve">
</t>
    </r>
    <r>
      <rPr>
        <sz val="11"/>
        <color rgb="FF006096"/>
        <rFont val="Roboto Condensed"/>
      </rPr>
      <t>02100 allow icmp from any to any icmptypes 8</t>
    </r>
    <r>
      <rPr>
        <sz val="11"/>
        <color rgb="FF006096"/>
        <rFont val="Roboto Condensed"/>
      </rPr>
      <t xml:space="preserve">
</t>
    </r>
    <r>
      <rPr>
        <sz val="11"/>
        <color rgb="FF006096"/>
        <rFont val="Roboto Condensed"/>
      </rPr>
      <t>02200 allow ipv6-icmp from any to any icmp6types 128,129</t>
    </r>
    <r>
      <rPr>
        <sz val="11"/>
        <color rgb="FF006096"/>
        <rFont val="Roboto Condensed"/>
      </rPr>
      <t xml:space="preserve">
</t>
    </r>
    <r>
      <rPr>
        <sz val="11"/>
        <color rgb="FF006096"/>
        <rFont val="Roboto Condensed"/>
      </rPr>
      <t>02300 allow icmp from any to any icmptypes 3,4,11</t>
    </r>
    <r>
      <rPr>
        <sz val="11"/>
        <color rgb="FF006096"/>
        <rFont val="Roboto Condensed"/>
      </rPr>
      <t xml:space="preserve">
</t>
    </r>
    <r>
      <rPr>
        <sz val="11"/>
        <color rgb="FF006096"/>
        <rFont val="Roboto Condensed"/>
      </rPr>
      <t>02400 allow ipv6-icmp from any to any icmp6types 3</t>
    </r>
    <r>
      <rPr>
        <sz val="11"/>
        <color rgb="FF006096"/>
        <rFont val="Roboto Condensed"/>
      </rPr>
      <t xml:space="preserve">
</t>
    </r>
    <r>
      <rPr>
        <sz val="11"/>
        <color rgb="FF006096"/>
        <rFont val="Roboto Condensed"/>
      </rPr>
      <t>02600 allow tcp from any to me 22</t>
    </r>
    <r>
      <rPr>
        <sz val="11"/>
        <color rgb="FF006096"/>
        <rFont val="Roboto Condensed"/>
      </rPr>
      <t xml:space="preserve">
</t>
    </r>
    <r>
      <rPr>
        <sz val="11"/>
        <color rgb="FF006096"/>
        <rFont val="Roboto Condensed"/>
      </rPr>
      <t>02700 allow tcp from any to me 443</t>
    </r>
    <r>
      <rPr>
        <sz val="11"/>
        <color rgb="FF006096"/>
        <rFont val="Roboto Condensed"/>
      </rPr>
      <t xml:space="preserve">
</t>
    </r>
    <r>
      <rPr>
        <sz val="11"/>
        <color rgb="FF006096"/>
        <rFont val="Roboto Condensed"/>
      </rPr>
      <t>65000 count ip from any to any</t>
    </r>
    <r>
      <rPr>
        <sz val="11"/>
        <color rgb="FF006096"/>
        <rFont val="Roboto Condensed"/>
      </rPr>
      <t xml:space="preserve">
</t>
    </r>
    <r>
      <rPr>
        <sz val="11"/>
        <color rgb="FF006096"/>
        <rFont val="Roboto Condensed"/>
      </rPr>
      <t>65100 deny { tcp or udp } from any to any 135-139,445 in</t>
    </r>
    <r>
      <rPr>
        <sz val="11"/>
        <color rgb="FF006096"/>
        <rFont val="Roboto Condensed"/>
      </rPr>
      <t xml:space="preserve">
</t>
    </r>
    <r>
      <rPr>
        <sz val="11"/>
        <color rgb="FF006096"/>
        <rFont val="Roboto Condensed"/>
      </rPr>
      <t>65200 deny { tcp or udp } from any to any 1026,1027 in</t>
    </r>
    <r>
      <rPr>
        <sz val="11"/>
        <color rgb="FF006096"/>
        <rFont val="Roboto Condensed"/>
      </rPr>
      <t xml:space="preserve">
</t>
    </r>
    <r>
      <rPr>
        <sz val="11"/>
        <color rgb="FF006096"/>
        <rFont val="Roboto Condensed"/>
      </rPr>
      <t>65300 deny { tcp or udp } from any to any 1433,1434 in</t>
    </r>
    <r>
      <rPr>
        <sz val="11"/>
        <color rgb="FF006096"/>
        <rFont val="Roboto Condensed"/>
      </rPr>
      <t xml:space="preserve">
</t>
    </r>
    <r>
      <rPr>
        <sz val="11"/>
        <color rgb="FF006096"/>
        <rFont val="Roboto Condensed"/>
      </rPr>
      <t>65400 deny ip from any to 255.255.255.255</t>
    </r>
    <r>
      <rPr>
        <sz val="11"/>
        <color rgb="FF006096"/>
        <rFont val="Roboto Condensed"/>
      </rPr>
      <t xml:space="preserve">
</t>
    </r>
    <r>
      <rPr>
        <sz val="11"/>
        <color rgb="FF006096"/>
        <rFont val="Roboto Condensed"/>
      </rPr>
      <t>65500 deny ip from any to 224.0.0.0/24 in</t>
    </r>
    <r>
      <rPr>
        <sz val="11"/>
        <color rgb="FF006096"/>
        <rFont val="Roboto Condensed"/>
      </rPr>
      <t xml:space="preserve">
</t>
    </r>
    <r>
      <rPr>
        <sz val="11"/>
        <color rgb="FF006096"/>
        <rFont val="Roboto Condensed"/>
      </rPr>
      <t>65500 deny udp from any to any 520 in</t>
    </r>
    <r>
      <rPr>
        <sz val="11"/>
        <color rgb="FF006096"/>
        <rFont val="Roboto Condensed"/>
      </rPr>
      <t xml:space="preserve">
</t>
    </r>
    <r>
      <rPr>
        <sz val="11"/>
        <color rgb="FF006096"/>
        <rFont val="Roboto Condensed"/>
      </rPr>
      <t>65500 deny tcp from any 80,443 to any 1024-65535 in</t>
    </r>
    <r>
      <rPr>
        <sz val="11"/>
        <color rgb="FF006096"/>
        <rFont val="Roboto Condensed"/>
      </rPr>
      <t xml:space="preserve">
</t>
    </r>
    <r>
      <rPr>
        <sz val="11"/>
        <color rgb="FF006096"/>
        <rFont val="Roboto Condensed"/>
      </rPr>
      <t>65500 deny ip from any to any</t>
    </r>
    <r>
      <rPr>
        <sz val="11"/>
        <color rgb="FF006096"/>
        <rFont val="Roboto Condensed"/>
      </rPr>
      <t xml:space="preserve">
</t>
    </r>
    <r>
      <rPr>
        <sz val="11"/>
        <color rgb="FF006096"/>
        <rFont val="Roboto Condensed"/>
      </rPr>
      <t>Firewall rules loaded.</t>
    </r>
    <r>
      <rPr>
        <sz val="11"/>
        <color rgb="FF006096"/>
        <rFont val="Roboto Condensed"/>
      </rPr>
      <t xml:space="preserve">
</t>
    </r>
  </si>
  <si>
    <r>
      <rPr>
        <sz val="11"/>
        <color rgb="FF000000"/>
        <rFont val="Calibri"/>
      </rPr>
      <t>The ipfw interface provides a new in-kernel packet classification framework that is based on a network-specific Virtual Machine (VM) and an ipfw userspace command line tool.</t>
    </r>
    <r>
      <rPr>
        <sz val="11"/>
        <color rgb="FF000000"/>
        <rFont val="Calibri"/>
      </rPr>
      <t xml:space="preserve">
</t>
    </r>
    <r>
      <rPr>
        <sz val="11"/>
        <color rgb="FF000000"/>
        <rFont val="Calibri"/>
      </rPr>
      <t>The ipfw interface reuses the existing dummynet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</si>
  <si>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</si>
  <si>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ipfw</t>
    </r>
    <r>
      <rPr>
        <sz val="11"/>
        <color rgb="FF000000"/>
        <rFont val="Calibri"/>
      </rPr>
      <t xml:space="preserve"> is enabled:</t>
    </r>
    <r>
      <rPr>
        <sz val="11"/>
        <color rgb="FF000000"/>
        <rFont val="Calibri"/>
      </rPr>
      <t xml:space="preserve">
</t>
    </r>
    <r>
      <rPr>
        <sz val="11"/>
        <color rgb="FF006096"/>
        <rFont val="Roboto Condensed"/>
      </rPr>
      <t># service ipfw status</t>
    </r>
    <r>
      <rPr>
        <sz val="11"/>
        <color rgb="FF006096"/>
        <rFont val="Roboto Condensed"/>
      </rPr>
      <t xml:space="preserve">
</t>
    </r>
    <r>
      <rPr>
        <sz val="11"/>
        <color rgb="FF006096"/>
        <rFont val="Roboto Condensed"/>
      </rPr>
      <t>ipfw is not enabled</t>
    </r>
    <r>
      <rPr>
        <sz val="11"/>
        <color rgb="FF006096"/>
        <rFont val="Roboto Condensed"/>
      </rPr>
      <t xml:space="preserve">
</t>
    </r>
  </si>
  <si>
    <t>3.4.1.2</t>
  </si>
  <si>
    <r>
      <rPr>
        <sz val="11"/>
        <rFont val="Calibri"/>
      </rPr>
      <t>Ensure a single firewall utility is in use</t>
    </r>
  </si>
  <si>
    <r>
      <rPr>
        <sz val="11"/>
        <color rgb="FF000000"/>
        <rFont val="Calibri"/>
      </rPr>
      <t>Run the following script to ensure that a single firewall utility is in use on the system. If more than one firewall utility was found to be running then all other services except the desired one should be stopped and disabled.</t>
    </r>
    <r>
      <rPr>
        <sz val="11"/>
        <color rgb="FF000000"/>
        <rFont val="Calibri"/>
      </rPr>
      <t xml:space="preserve">
</t>
    </r>
    <r>
      <rPr>
        <sz val="11"/>
        <color rgb="FF000000"/>
        <rFont val="Calibri"/>
      </rPr>
      <t xml:space="preserve">For </t>
    </r>
    <r>
      <rPr>
        <b/>
        <sz val="11"/>
        <color rgb="FF000000"/>
        <rFont val="Calibri"/>
      </rPr>
      <t>ipfilter</t>
    </r>
    <r>
      <rPr>
        <sz val="11"/>
        <color rgb="FF000000"/>
        <rFont val="Calibri"/>
      </rPr>
      <t xml:space="preserve"> run:</t>
    </r>
    <r>
      <rPr>
        <sz val="11"/>
        <color rgb="FF000000"/>
        <rFont val="Calibri"/>
      </rPr>
      <t xml:space="preserve">
</t>
    </r>
    <r>
      <rPr>
        <sz val="11"/>
        <color rgb="FF006096"/>
        <rFont val="Roboto Condensed"/>
      </rPr>
      <t># service ipfilter stop</t>
    </r>
    <r>
      <rPr>
        <sz val="11"/>
        <color rgb="FF006096"/>
        <rFont val="Roboto Condensed"/>
      </rPr>
      <t xml:space="preserve">
</t>
    </r>
    <r>
      <rPr>
        <sz val="11"/>
        <color rgb="FF006096"/>
        <rFont val="Roboto Condensed"/>
      </rPr>
      <t># service ipfilter disable</t>
    </r>
    <r>
      <rPr>
        <sz val="11"/>
        <color rgb="FF006096"/>
        <rFont val="Roboto Condensed"/>
      </rPr>
      <t xml:space="preserve">
</t>
    </r>
    <r>
      <rPr>
        <sz val="11"/>
        <color rgb="FF000000"/>
        <rFont val="Calibri"/>
      </rPr>
      <t xml:space="preserve">
</t>
    </r>
    <r>
      <rPr>
        <sz val="11"/>
        <color rgb="FF000000"/>
        <rFont val="Calibri"/>
      </rPr>
      <t xml:space="preserve">For </t>
    </r>
    <r>
      <rPr>
        <b/>
        <sz val="11"/>
        <color rgb="FF000000"/>
        <rFont val="Calibri"/>
      </rPr>
      <t>ipfw</t>
    </r>
    <r>
      <rPr>
        <sz val="11"/>
        <color rgb="FF000000"/>
        <rFont val="Calibri"/>
      </rPr>
      <t xml:space="preserve"> run:</t>
    </r>
    <r>
      <rPr>
        <sz val="11"/>
        <color rgb="FF000000"/>
        <rFont val="Calibri"/>
      </rPr>
      <t xml:space="preserve">
</t>
    </r>
    <r>
      <rPr>
        <sz val="11"/>
        <color rgb="FF006096"/>
        <rFont val="Roboto Condensed"/>
      </rPr>
      <t># service firewall stop</t>
    </r>
    <r>
      <rPr>
        <sz val="11"/>
        <color rgb="FF006096"/>
        <rFont val="Roboto Condensed"/>
      </rPr>
      <t xml:space="preserve">
</t>
    </r>
    <r>
      <rPr>
        <sz val="11"/>
        <color rgb="FF006096"/>
        <rFont val="Roboto Condensed"/>
      </rPr>
      <t># service firewall disable</t>
    </r>
    <r>
      <rPr>
        <sz val="11"/>
        <color rgb="FF006096"/>
        <rFont val="Roboto Condensed"/>
      </rPr>
      <t xml:space="preserve">
</t>
    </r>
    <r>
      <rPr>
        <sz val="11"/>
        <color rgb="FF000000"/>
        <rFont val="Calibri"/>
      </rPr>
      <t xml:space="preserve">
</t>
    </r>
    <r>
      <rPr>
        <sz val="11"/>
        <color rgb="FF000000"/>
        <rFont val="Calibri"/>
      </rPr>
      <t xml:space="preserve">For </t>
    </r>
    <r>
      <rPr>
        <b/>
        <sz val="11"/>
        <color rgb="FF000000"/>
        <rFont val="Calibri"/>
      </rPr>
      <t>pf</t>
    </r>
    <r>
      <rPr>
        <sz val="11"/>
        <color rgb="FF000000"/>
        <rFont val="Calibri"/>
      </rPr>
      <t xml:space="preserve"> run:</t>
    </r>
    <r>
      <rPr>
        <sz val="11"/>
        <color rgb="FF000000"/>
        <rFont val="Calibri"/>
      </rPr>
      <t xml:space="preserve">
</t>
    </r>
    <r>
      <rPr>
        <sz val="11"/>
        <color rgb="FF006096"/>
        <rFont val="Roboto Condensed"/>
      </rPr>
      <t># service pf stop</t>
    </r>
    <r>
      <rPr>
        <sz val="11"/>
        <color rgb="FF006096"/>
        <rFont val="Roboto Condensed"/>
      </rPr>
      <t xml:space="preserve">
</t>
    </r>
    <r>
      <rPr>
        <sz val="11"/>
        <color rgb="FF006096"/>
        <rFont val="Roboto Condensed"/>
      </rPr>
      <t># service pf disable</t>
    </r>
    <r>
      <rPr>
        <sz val="11"/>
        <color rgb="FF006096"/>
        <rFont val="Roboto Condensed"/>
      </rPr>
      <t xml:space="preserve">
</t>
    </r>
  </si>
  <si>
    <r>
      <rPr>
        <sz val="11"/>
        <color rgb="FF000000"/>
        <rFont val="Calibri"/>
      </rPr>
      <t>FreeBSD ships with multiple firewall utilities, providing uses with options to best suit their environment. This section provides guidance to ensure that only one firewall utility is implemented.</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</si>
  <si>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 sysrc -q -n firewall_enable | grep 'YES'</t>
    </r>
    <r>
      <rPr>
        <sz val="11"/>
        <color rgb="FF006096"/>
        <rFont val="Roboto Condensed"/>
      </rPr>
      <t xml:space="preserve">
</t>
    </r>
    <r>
      <rPr>
        <sz val="11"/>
        <color rgb="FF006096"/>
        <rFont val="Roboto Condensed"/>
      </rPr>
      <t># sysrc -q -n ipfilter_enable | grep 'YES'</t>
    </r>
    <r>
      <rPr>
        <sz val="11"/>
        <color rgb="FF006096"/>
        <rFont val="Roboto Condensed"/>
      </rPr>
      <t xml:space="preserve">
</t>
    </r>
    <r>
      <rPr>
        <sz val="11"/>
        <color rgb="FF006096"/>
        <rFont val="Roboto Condensed"/>
      </rPr>
      <t># sysrc -q -n pf_enable | grep 'YES'</t>
    </r>
    <r>
      <rPr>
        <sz val="11"/>
        <color rgb="FF006096"/>
        <rFont val="Roboto Condensed"/>
      </rPr>
      <t xml:space="preserve">
</t>
    </r>
    <r>
      <rPr>
        <sz val="11"/>
        <color rgb="FF006096"/>
        <rFont val="Roboto Condensed"/>
      </rPr>
      <t>At least one should return 'YES'</t>
    </r>
    <r>
      <rPr>
        <sz val="11"/>
        <color rgb="FF006096"/>
        <rFont val="Roboto Condensed"/>
      </rPr>
      <t xml:space="preserve">
</t>
    </r>
  </si>
  <si>
    <t>Configure cron</t>
  </si>
  <si>
    <t>4.1.1.1</t>
  </si>
  <si>
    <r>
      <rPr>
        <sz val="11"/>
        <rFont val="Calibri"/>
      </rPr>
      <t>Ensure permissions on /etc/crontab are configured</t>
    </r>
  </si>
  <si>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root:wheel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</si>
  <si>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</si>
  <si>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respectively </t>
    </r>
    <r>
      <rPr>
        <b/>
        <sz val="11"/>
        <color rgb="FF000000"/>
        <rFont val="Calibri"/>
      </rPr>
      <t>0/root</t>
    </r>
    <r>
      <rPr>
        <sz val="11"/>
        <color rgb="FF000000"/>
        <rFont val="Calibri"/>
      </rPr>
      <t xml:space="preserve"> and </t>
    </r>
    <r>
      <rPr>
        <b/>
        <sz val="11"/>
        <color rgb="FF000000"/>
        <rFont val="Calibri"/>
      </rPr>
      <t>0/wheel</t>
    </r>
    <r>
      <rPr>
        <sz val="11"/>
        <color rgb="FF000000"/>
        <rFont val="Calibri"/>
      </rPr>
      <t xml:space="preserve">;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 -f 'Access: (%p/%Sp)  Uid: ( %u/ %Su) Gid: { %g/ %Sg)' /etc/crontab</t>
    </r>
    <r>
      <rPr>
        <sz val="11"/>
        <color rgb="FF006096"/>
        <rFont val="Roboto Condensed"/>
      </rPr>
      <t xml:space="preserve">
</t>
    </r>
    <r>
      <rPr>
        <sz val="11"/>
        <color rgb="FF006096"/>
        <rFont val="Roboto Condensed"/>
      </rPr>
      <t>Access: (100644/-rw-r--r--)  Uid: ( 0/ root) Gid: { 0/ wheel)</t>
    </r>
    <r>
      <rPr>
        <sz val="11"/>
        <color rgb="FF006096"/>
        <rFont val="Roboto Condensed"/>
      </rPr>
      <t xml:space="preserve">
</t>
    </r>
  </si>
  <si>
    <r>
      <rPr>
        <sz val="11"/>
        <color rgb="FF006096"/>
        <rFont val="Roboto Condensed"/>
      </rPr>
      <t>Access: (100644/-rw-r--r--)  Uid: ( 0/ root) Gid: { 0/ wheel)</t>
    </r>
    <r>
      <rPr>
        <sz val="11"/>
        <color rgb="FF006096"/>
        <rFont val="Roboto Condensed"/>
      </rPr>
      <t xml:space="preserve">
</t>
    </r>
  </si>
  <si>
    <t>4.1.1.2</t>
  </si>
  <si>
    <r>
      <rPr>
        <sz val="11"/>
        <rFont val="Calibri"/>
      </rPr>
      <t>Ensure permissions on /etc/cron.d are configured</t>
    </r>
  </si>
  <si>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root:wheel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</si>
  <si>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</si>
  <si>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respectively </t>
    </r>
    <r>
      <rPr>
        <b/>
        <sz val="11"/>
        <color rgb="FF000000"/>
        <rFont val="Calibri"/>
      </rPr>
      <t>0/root</t>
    </r>
    <r>
      <rPr>
        <sz val="11"/>
        <color rgb="FF000000"/>
        <rFont val="Calibri"/>
      </rPr>
      <t xml:space="preserve"> and </t>
    </r>
    <r>
      <rPr>
        <b/>
        <sz val="11"/>
        <color rgb="FF000000"/>
        <rFont val="Calibri"/>
      </rPr>
      <t>0/wheel</t>
    </r>
    <r>
      <rPr>
        <sz val="11"/>
        <color rgb="FF000000"/>
        <rFont val="Calibri"/>
      </rPr>
      <t xml:space="preserve">;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stat -L -f 'Access: (%p/%Sp)  Uid: ( %u/ %Su) Gid: { %g/ %Sg)' /etc/cron.d</t>
    </r>
    <r>
      <rPr>
        <sz val="11"/>
        <color rgb="FF006096"/>
        <rFont val="Roboto Condensed"/>
      </rPr>
      <t xml:space="preserve">
</t>
    </r>
    <r>
      <rPr>
        <sz val="11"/>
        <color rgb="FF006096"/>
        <rFont val="Roboto Condensed"/>
      </rPr>
      <t>Access: (40755/drwxr-xr-x)  Uid: ( 0/ root) Gid: { 0/ wheel)</t>
    </r>
    <r>
      <rPr>
        <sz val="11"/>
        <color rgb="FF006096"/>
        <rFont val="Roboto Condensed"/>
      </rPr>
      <t xml:space="preserve">
</t>
    </r>
  </si>
  <si>
    <r>
      <rPr>
        <sz val="11"/>
        <color rgb="FF006096"/>
        <rFont val="Roboto Condensed"/>
      </rPr>
      <t>Access: (40755/drwxr-xr-x)  Uid: ( 0/ root) Gid: { 0/ wheel)</t>
    </r>
    <r>
      <rPr>
        <sz val="11"/>
        <color rgb="FF006096"/>
        <rFont val="Roboto Condensed"/>
      </rPr>
      <t xml:space="preserve">
</t>
    </r>
  </si>
  <si>
    <t>4.1.1.3</t>
  </si>
  <si>
    <r>
      <rPr>
        <sz val="11"/>
        <rFont val="Calibri"/>
      </rPr>
      <t>Ensure crontab is restricted to authorized users</t>
    </r>
  </si>
  <si>
    <r>
      <rPr>
        <b/>
        <sz val="11"/>
        <color rgb="FF000000"/>
        <rFont val="Calibri"/>
      </rPr>
      <t>-IF-</t>
    </r>
    <r>
      <rPr>
        <sz val="11"/>
        <color rgb="FF000000"/>
        <rFont val="Calibri"/>
      </rPr>
      <t xml:space="preserve"> cron is installed on the system:</t>
    </r>
    <r>
      <rPr>
        <sz val="11"/>
        <color rgb="FF000000"/>
        <rFont val="Calibri"/>
      </rPr>
      <t xml:space="preserve">
</t>
    </r>
    <r>
      <rPr>
        <sz val="11"/>
        <color rgb="FF000000"/>
        <rFont val="Calibri"/>
      </rPr>
      <t>Run the following commands to:</t>
    </r>
    <r>
      <rPr>
        <sz val="11"/>
        <color rgb="FF000000"/>
        <rFont val="Calibri"/>
      </rPr>
      <t xml:space="preserve">
</t>
    </r>
    <r>
      <rPr>
        <sz val="11"/>
        <color rgb="FF000000"/>
        <rFont val="Calibri"/>
      </rPr>
      <t xml:space="preserve">- Create </t>
    </r>
    <r>
      <rPr>
        <b/>
        <sz val="11"/>
        <color rgb="FF000000"/>
        <rFont val="Calibri"/>
      </rPr>
      <t>/var/cron/allow</t>
    </r>
    <r>
      <rPr>
        <sz val="11"/>
        <color rgb="FF000000"/>
        <rFont val="Calibri"/>
      </rPr>
      <t xml:space="preserv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wheel</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 -e "/var/cron/allow" ] &amp;&amp; touch /var/cron/allow</t>
    </r>
    <r>
      <rPr>
        <sz val="11"/>
        <color rgb="FF006096"/>
        <rFont val="Roboto Condensed"/>
      </rPr>
      <t xml:space="preserve">
</t>
    </r>
    <r>
      <rPr>
        <sz val="11"/>
        <color rgb="FF006096"/>
        <rFont val="Roboto Condensed"/>
      </rPr>
      <t># chown root:wheel /var/cron/allow</t>
    </r>
    <r>
      <rPr>
        <sz val="11"/>
        <color rgb="FF006096"/>
        <rFont val="Roboto Condensed"/>
      </rPr>
      <t xml:space="preserve">
</t>
    </r>
    <r>
      <rPr>
        <sz val="11"/>
        <color rgb="FF006096"/>
        <rFont val="Roboto Condensed"/>
      </rPr>
      <t># chmod u-x,g-wx,o-rwx /var/cron/allow</t>
    </r>
    <r>
      <rPr>
        <sz val="11"/>
        <color rgb="FF006096"/>
        <rFont val="Roboto Condensed"/>
      </rPr>
      <t xml:space="preserve">
</t>
    </r>
    <r>
      <rPr>
        <sz val="11"/>
        <color rgb="FF000000"/>
        <rFont val="Calibri"/>
      </rPr>
      <t xml:space="preserve">
</t>
    </r>
    <r>
      <rPr>
        <sz val="11"/>
        <color rgb="FF000000"/>
        <rFont val="Calibri"/>
      </rPr>
      <t>Run the following commands to:</t>
    </r>
    <r>
      <rPr>
        <sz val="11"/>
        <color rgb="FF000000"/>
        <rFont val="Calibri"/>
      </rPr>
      <t xml:space="preserve">
</t>
    </r>
    <r>
      <rPr>
        <b/>
        <sz val="11"/>
        <color rgb="FF000000"/>
        <rFont val="Calibri"/>
      </rPr>
      <t>-IF-</t>
    </r>
    <r>
      <rPr>
        <sz val="11"/>
        <color rgb="FF000000"/>
        <rFont val="Calibri"/>
      </rPr>
      <t xml:space="preserve"> </t>
    </r>
    <r>
      <rPr>
        <b/>
        <sz val="11"/>
        <color rgb="FF000000"/>
        <rFont val="Calibri"/>
      </rPr>
      <t>/var/cron/deny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wheel</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"/var/cron/deny" ] &amp;&amp; chown root:wheel /var/cron/deny</t>
    </r>
    <r>
      <rPr>
        <sz val="11"/>
        <color rgb="FF006096"/>
        <rFont val="Roboto Condensed"/>
      </rPr>
      <t xml:space="preserve">
</t>
    </r>
    <r>
      <rPr>
        <sz val="11"/>
        <color rgb="FF006096"/>
        <rFont val="Roboto Condensed"/>
      </rPr>
      <t># [ -e "/var/cron/deny" ] &amp;&amp; chmod u-x,g-wx,o-rwx /var/cron/deny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</si>
  <si>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that drive the cron daemon. Each user can have their crontab, and though these are files in </t>
    </r>
    <r>
      <rPr>
        <b/>
        <sz val="11"/>
        <color rgb="FF000000"/>
        <rFont val="Calibri"/>
      </rPr>
      <t>/var/cron/tabs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/var/cron/allow</t>
    </r>
    <r>
      <rPr>
        <sz val="11"/>
        <color rgb="FF000000"/>
        <rFont val="Calibri"/>
      </rPr>
      <t xml:space="preserve"> file exists, you must be listed (one user per line) therein to be allowed to use this command. If the </t>
    </r>
    <r>
      <rPr>
        <b/>
        <sz val="11"/>
        <color rgb="FF000000"/>
        <rFont val="Calibri"/>
      </rPr>
      <t>/var/cron/allow</t>
    </r>
    <r>
      <rPr>
        <sz val="11"/>
        <color rgb="FF000000"/>
        <rFont val="Calibri"/>
      </rPr>
      <t xml:space="preserve"> file does not exist but the </t>
    </r>
    <r>
      <rPr>
        <b/>
        <sz val="11"/>
        <color rgb="FF000000"/>
        <rFont val="Calibri"/>
      </rPr>
      <t>/var/cron/deny</t>
    </r>
    <r>
      <rPr>
        <sz val="11"/>
        <color rgb="FF000000"/>
        <rFont val="Calibri"/>
      </rPr>
      <t xml:space="preserve"> file does exist, then you must not be listed in the </t>
    </r>
    <r>
      <rPr>
        <b/>
        <sz val="11"/>
        <color rgb="FF000000"/>
        <rFont val="Calibri"/>
      </rPr>
      <t>/var/cron/deny</t>
    </r>
    <r>
      <rPr>
        <sz val="11"/>
        <color rgb="FF000000"/>
        <rFont val="Calibri"/>
      </rPr>
      <t xml:space="preserve"> file to use this command.</t>
    </r>
    <r>
      <rPr>
        <sz val="11"/>
        <color rgb="FF000000"/>
        <rFont val="Calibri"/>
      </rPr>
      <t xml:space="preserve">
</t>
    </r>
    <r>
      <rPr>
        <sz val="11"/>
        <color rgb="FF000000"/>
        <rFont val="Calibri"/>
      </rPr>
      <t xml:space="preserve">If both files exist, </t>
    </r>
    <r>
      <rPr>
        <b/>
        <sz val="11"/>
        <color rgb="FF000000"/>
        <rFont val="Calibri"/>
      </rPr>
      <t>/var/cron/allow</t>
    </r>
    <r>
      <rPr>
        <sz val="11"/>
        <color rgb="FF000000"/>
        <rFont val="Calibri"/>
      </rPr>
      <t xml:space="preserve"> precedents. This means that </t>
    </r>
    <r>
      <rPr>
        <b/>
        <sz val="11"/>
        <color rgb="FF000000"/>
        <rFont val="Calibri"/>
      </rPr>
      <t>/var/cron/deny</t>
    </r>
    <r>
      <rPr>
        <sz val="11"/>
        <color rgb="FF000000"/>
        <rFont val="Calibri"/>
      </rPr>
      <t xml:space="preserve"> is not considered when using the crontab.</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Regardless of the existence of any of these files, the root administrative user is always allowed to set up a crontab.</t>
    </r>
    <r>
      <rPr>
        <sz val="11"/>
        <color rgb="FF000000"/>
        <rFont val="Calibri"/>
      </rPr>
      <t xml:space="preserve">
</t>
    </r>
    <r>
      <rPr>
        <sz val="11"/>
        <color rgb="FF000000"/>
        <rFont val="Calibri"/>
      </rPr>
      <t xml:space="preserve">If the files </t>
    </r>
    <r>
      <rPr>
        <b/>
        <sz val="11"/>
        <color rgb="FF000000"/>
        <rFont val="Calibri"/>
      </rPr>
      <t>/var/cron/allow</t>
    </r>
    <r>
      <rPr>
        <sz val="11"/>
        <color rgb="FF000000"/>
        <rFont val="Calibri"/>
      </rPr>
      <t xml:space="preserve"> and </t>
    </r>
    <r>
      <rPr>
        <b/>
        <sz val="11"/>
        <color rgb="FF000000"/>
        <rFont val="Calibri"/>
      </rPr>
      <t>/var/cron/deny</t>
    </r>
    <r>
      <rPr>
        <sz val="11"/>
        <color rgb="FF000000"/>
        <rFont val="Calibri"/>
      </rPr>
      <t xml:space="preserve"> exist, they must be world-readable. If they are not, cron will only allow access to all users once the permissions are fixed.</t>
    </r>
    <r>
      <rPr>
        <sz val="11"/>
        <color rgb="FF000000"/>
        <rFont val="Calibri"/>
      </rPr>
      <t xml:space="preserve">
</t>
    </r>
    <r>
      <rPr>
        <sz val="11"/>
        <color rgb="FF000000"/>
        <rFont val="Calibri"/>
      </rPr>
      <t xml:space="preserve">Under the </t>
    </r>
    <r>
      <rPr>
        <b/>
        <sz val="11"/>
        <color rgb="FF000000"/>
        <rFont val="Calibri"/>
      </rPr>
      <t>/var/cron/tabs</t>
    </r>
    <r>
      <rPr>
        <sz val="11"/>
        <color rgb="FF000000"/>
        <rFont val="Calibri"/>
      </rPr>
      <t xml:space="preserve"> directory, there is one file for each user's crontab. Users cannot edit the files under that directory directly to ensure that only users allowed by the system to run periodic tasks can add them, and only syntactically correct </t>
    </r>
    <r>
      <rPr>
        <b/>
        <sz val="11"/>
        <color rgb="FF000000"/>
        <rFont val="Calibri"/>
      </rPr>
      <t>crontabs</t>
    </r>
    <r>
      <rPr>
        <sz val="11"/>
        <color rgb="FF000000"/>
        <rFont val="Calibri"/>
      </rPr>
      <t xml:space="preserve"> will be written there.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/var/cron/allow</t>
    </r>
    <r>
      <rPr>
        <sz val="11"/>
        <color rgb="FF000000"/>
        <rFont val="Calibri"/>
      </rPr>
      <t xml:space="preserve"> and </t>
    </r>
    <r>
      <rPr>
        <b/>
        <sz val="11"/>
        <color rgb="FF000000"/>
        <rFont val="Calibri"/>
      </rPr>
      <t>/var/cron/deny</t>
    </r>
    <r>
      <rPr>
        <sz val="11"/>
        <color rgb="FF000000"/>
        <rFont val="Calibri"/>
      </rPr>
      <t>, if they exist, only control administrative access to the crontab command for scheduling and modifying cron jobs</t>
    </r>
  </si>
  <si>
    <r>
      <rPr>
        <b/>
        <sz val="11"/>
        <color rgb="FF000000"/>
        <rFont val="Calibri"/>
      </rPr>
      <t>-IF-</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/var/cron/allow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wheel</t>
    </r>
    <r>
      <rPr>
        <sz val="11"/>
        <color rgb="FF000000"/>
        <rFont val="Calibri"/>
      </rPr>
      <t xml:space="preserve">
</t>
    </r>
    <r>
      <rPr>
        <sz val="11"/>
        <color rgb="FF006096"/>
        <rFont val="Roboto Condensed"/>
      </rPr>
      <t>stat -L -f 'Access: (%p/%Sp)  Uid: ( %u/ %Su) Gid: { %g/ %Sg)' /var/cron/allow</t>
    </r>
    <r>
      <rPr>
        <sz val="11"/>
        <color rgb="FF006096"/>
        <rFont val="Roboto Condensed"/>
      </rPr>
      <t xml:space="preserve">
</t>
    </r>
    <r>
      <rPr>
        <sz val="11"/>
        <color rgb="FF006096"/>
        <rFont val="Roboto Condensed"/>
      </rPr>
      <t>Access: (100640/-rw-r-----)  Uid: ( 0/ root) Gid: { 0/ wheel)</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cron.deny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wheel</t>
    </r>
    <r>
      <rPr>
        <sz val="11"/>
        <color rgb="FF000000"/>
        <rFont val="Calibri"/>
      </rPr>
      <t xml:space="preserve">
</t>
    </r>
    <r>
      <rPr>
        <sz val="11"/>
        <color rgb="FF006096"/>
        <rFont val="Roboto Condensed"/>
      </rPr>
      <t># [ -e "/var/cron/deny" ] &amp;&amp; stat -L -f 'Access: (%p/%Sp)  Uid: ( %u/ %Su) Gid: { %g/ %Sg)' /var/cron/deny</t>
    </r>
    <r>
      <rPr>
        <sz val="11"/>
        <color rgb="FF006096"/>
        <rFont val="Roboto Condensed"/>
      </rPr>
      <t xml:space="preserve">
</t>
    </r>
    <r>
      <rPr>
        <sz val="11"/>
        <color rgb="FF006096"/>
        <rFont val="Roboto Condensed"/>
      </rPr>
      <t>Access: (100640/-rw-r-----)  Uid: ( 0/ root) Gid: { 0/ wheel)</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</si>
  <si>
    <t>Configure at</t>
  </si>
  <si>
    <t>4.1.2.1</t>
  </si>
  <si>
    <r>
      <rPr>
        <sz val="11"/>
        <rFont val="Calibri"/>
      </rPr>
      <t>Ensure at is restricted to authorized users</t>
    </r>
  </si>
  <si>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/var/at/at.allow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or </t>
    </r>
    <r>
      <rPr>
        <b/>
        <sz val="11"/>
        <color rgb="FF000000"/>
        <rFont val="Calibri"/>
      </rPr>
      <t>daemon</t>
    </r>
    <r>
      <rPr>
        <sz val="11"/>
        <color rgb="FF000000"/>
        <rFont val="Calibri"/>
      </rPr>
      <t xml:space="preserve">
</t>
    </r>
    <r>
      <rPr>
        <sz val="11"/>
        <color rgb="FF000000"/>
        <rFont val="Calibri"/>
      </rPr>
      <t xml:space="preserve">- Change group to </t>
    </r>
    <r>
      <rPr>
        <b/>
        <sz val="11"/>
        <color rgb="FF000000"/>
        <rFont val="Calibri"/>
      </rPr>
      <t>wheel</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/var/at/at.deny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to </t>
    </r>
    <r>
      <rPr>
        <b/>
        <sz val="11"/>
        <color rgb="FF000000"/>
        <rFont val="Calibri"/>
      </rPr>
      <t>wheel</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"/var/at/at.allow" ] &amp;&amp; touch /var/at/at.allow</t>
    </r>
    <r>
      <rPr>
        <sz val="11"/>
        <color rgb="FF006096"/>
        <rFont val="Roboto Condensed"/>
      </rPr>
      <t xml:space="preserve">
</t>
    </r>
    <r>
      <rPr>
        <sz val="11"/>
        <color rgb="FF006096"/>
        <rFont val="Roboto Condensed"/>
      </rPr>
      <t xml:space="preserve">   chown root:wheel /var/at/at.allow</t>
    </r>
    <r>
      <rPr>
        <sz val="11"/>
        <color rgb="FF006096"/>
        <rFont val="Roboto Condensed"/>
      </rPr>
      <t xml:space="preserve">
</t>
    </r>
    <r>
      <rPr>
        <sz val="11"/>
        <color rgb="FF006096"/>
        <rFont val="Roboto Condensed"/>
      </rPr>
      <t xml:space="preserve">   chmod u-x,g-wx,o-rwx /var/at/at.allow</t>
    </r>
    <r>
      <rPr>
        <sz val="11"/>
        <color rgb="FF006096"/>
        <rFont val="Roboto Condensed"/>
      </rPr>
      <t xml:space="preserve">
</t>
    </r>
    <r>
      <rPr>
        <sz val="11"/>
        <color rgb="FF006096"/>
        <rFont val="Roboto Condensed"/>
      </rPr>
      <t xml:space="preserve">   [ -e "/var/at/at.deny" ] &amp;&amp; chown root:wheel /var/at/at.deny</t>
    </r>
    <r>
      <rPr>
        <sz val="11"/>
        <color rgb="FF006096"/>
        <rFont val="Roboto Condensed"/>
      </rPr>
      <t xml:space="preserve">
</t>
    </r>
    <r>
      <rPr>
        <sz val="11"/>
        <color rgb="FF006096"/>
        <rFont val="Roboto Condensed"/>
      </rPr>
      <t xml:space="preserve">   [ -e "/var/at/at.deny" ] &amp;&amp; chmod u-x,g-wx,o-rwx /var/at/at.deny</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</si>
  <si>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at</t>
    </r>
    <r>
      <rPr>
        <sz val="11"/>
        <color rgb="FF000000"/>
        <rFont val="Calibri"/>
      </rPr>
      <t xml:space="preserve"> utility allows some moderately complex time specifications.  It accepts times of the form HHMM or HH:MM to run a job at a specific time of day. (If that time is already past, the next day is assumed.) As an alternative, the following keywords may be specified: midnight, noon, or teatime (4pm) and time-of-day may be suffixed with AM or PM for running in the morning or the evening.  The day on which the job is to be run may also be specified by giving a date in the form month-name day with an optional year, or giving a date of the forms DD.MM.YYYY, DD.MM.YY, MM/DD/YYYY, MM/DD/YY, MMDDYYYY, or MMDDYY.  The specification of a date must follow the specification of the time of day.  Time can also be specified as: [now] + count time-units, where the time-units can be minutes, hours, days, weeks, months or years and at may be told to run the job today by suffixing the time with today and to run the job tomorrow by suffixing the time with tomorrow.</t>
    </r>
    <r>
      <rPr>
        <sz val="11"/>
        <color rgb="FF000000"/>
        <rFont val="Calibri"/>
      </rPr>
      <t xml:space="preserve">
</t>
    </r>
    <r>
      <rPr>
        <sz val="11"/>
        <color rgb="FF000000"/>
        <rFont val="Calibri"/>
      </rPr>
      <t>For example, to run a job at 4pm three days from now, use at 4pm + 3 days, to run a job at 10:00am on July 31, use at 10am Jul 31 and to run a job at 1am tomorrow, use at 1am tomorrow.</t>
    </r>
    <r>
      <rPr>
        <sz val="11"/>
        <color rgb="FF000000"/>
        <rFont val="Calibri"/>
      </rPr>
      <t xml:space="preserve">
</t>
    </r>
    <r>
      <rPr>
        <sz val="11"/>
        <color rgb="FF000000"/>
        <rFont val="Calibri"/>
      </rPr>
      <t xml:space="preserve">The superuser may use these commands in any case. For other users, permission to use at is determined by the files </t>
    </r>
    <r>
      <rPr>
        <b/>
        <sz val="11"/>
        <color rgb="FF000000"/>
        <rFont val="Calibri"/>
      </rPr>
      <t>/var/at/at.allow</t>
    </r>
    <r>
      <rPr>
        <sz val="11"/>
        <color rgb="FF000000"/>
        <rFont val="Calibri"/>
      </rPr>
      <t xml:space="preserve"> and </t>
    </r>
    <r>
      <rPr>
        <b/>
        <sz val="11"/>
        <color rgb="FF000000"/>
        <rFont val="Calibri"/>
      </rPr>
      <t>/var/at/at.deny</t>
    </r>
    <r>
      <rPr>
        <sz val="11"/>
        <color rgb="FF000000"/>
        <rFont val="Calibri"/>
      </rPr>
      <t>.</t>
    </r>
    <r>
      <rPr>
        <sz val="11"/>
        <color rgb="FF000000"/>
        <rFont val="Calibri"/>
      </rPr>
      <t xml:space="preserve">
</t>
    </r>
    <r>
      <rPr>
        <sz val="11"/>
        <color rgb="FF000000"/>
        <rFont val="Calibri"/>
      </rPr>
      <t xml:space="preserve">If the file </t>
    </r>
    <r>
      <rPr>
        <b/>
        <sz val="11"/>
        <color rgb="FF000000"/>
        <rFont val="Calibri"/>
      </rPr>
      <t>/var/at/at.allow</t>
    </r>
    <r>
      <rPr>
        <sz val="11"/>
        <color rgb="FF000000"/>
        <rFont val="Calibri"/>
      </rPr>
      <t xml:space="preserve"> exists, only usernames mentioned in it are allowed to use at. In these two files, a user is considered to be listed only if the user name has no blank or other characters before it on its line and a newline character immediately after the name, even at the end of the file.  Other lines are ignored and may be used for comments.</t>
    </r>
    <r>
      <rPr>
        <sz val="11"/>
        <color rgb="FF000000"/>
        <rFont val="Calibri"/>
      </rPr>
      <t xml:space="preserve">
</t>
    </r>
    <r>
      <rPr>
        <sz val="11"/>
        <color rgb="FF000000"/>
        <rFont val="Calibri"/>
      </rPr>
      <t xml:space="preserve">If </t>
    </r>
    <r>
      <rPr>
        <b/>
        <sz val="11"/>
        <color rgb="FF000000"/>
        <rFont val="Calibri"/>
      </rPr>
      <t>/var/at/at.allow</t>
    </r>
    <r>
      <rPr>
        <sz val="11"/>
        <color rgb="FF000000"/>
        <rFont val="Calibri"/>
      </rPr>
      <t xml:space="preserve"> does not exist, </t>
    </r>
    <r>
      <rPr>
        <b/>
        <sz val="11"/>
        <color rgb="FF000000"/>
        <rFont val="Calibri"/>
      </rPr>
      <t>/var/at/at.deny</t>
    </r>
    <r>
      <rPr>
        <sz val="11"/>
        <color rgb="FF000000"/>
        <rFont val="Calibri"/>
      </rPr>
      <t xml:space="preserve"> is checked, every username not mentioned in it is then allowed to use at.</t>
    </r>
    <r>
      <rPr>
        <sz val="11"/>
        <color rgb="FF000000"/>
        <rFont val="Calibri"/>
      </rPr>
      <t xml:space="preserve">
</t>
    </r>
    <r>
      <rPr>
        <sz val="11"/>
        <color rgb="FF000000"/>
        <rFont val="Calibri"/>
      </rPr>
      <t>If neither exists, only the superuser is allowed use of at. This is the default configuration.</t>
    </r>
  </si>
  <si>
    <r>
      <rPr>
        <sz val="11"/>
        <color rgb="FF000000"/>
        <rFont val="Calibri"/>
      </rPr>
      <t xml:space="preserve">Run the following command to verify </t>
    </r>
    <r>
      <rPr>
        <b/>
        <sz val="11"/>
        <color rgb="FF000000"/>
        <rFont val="Calibri"/>
      </rPr>
      <t>/var/at/at.allow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or </t>
    </r>
    <r>
      <rPr>
        <b/>
        <sz val="11"/>
        <color rgb="FF000000"/>
        <rFont val="Calibri"/>
      </rPr>
      <t>daemon</t>
    </r>
    <r>
      <rPr>
        <sz val="11"/>
        <color rgb="FF000000"/>
        <rFont val="Calibri"/>
      </rPr>
      <t xml:space="preserve">
</t>
    </r>
    <r>
      <rPr>
        <sz val="11"/>
        <color rgb="FF000000"/>
        <rFont val="Calibri"/>
      </rPr>
      <t xml:space="preserve">- Is group owned by the group </t>
    </r>
    <r>
      <rPr>
        <b/>
        <sz val="11"/>
        <color rgb="FF000000"/>
        <rFont val="Calibri"/>
      </rPr>
      <t>wheel</t>
    </r>
    <r>
      <rPr>
        <sz val="11"/>
        <color rgb="FF000000"/>
        <rFont val="Calibri"/>
      </rPr>
      <t xml:space="preserve">
</t>
    </r>
    <r>
      <rPr>
        <sz val="11"/>
        <color rgb="FF006096"/>
        <rFont val="Roboto Condensed"/>
      </rPr>
      <t>stat -L -f 'Access: (%p/%Sp)  Uid: ( %u/ %Su) Gid: { %g/ %Sg)' /var/at/at.allow</t>
    </r>
    <r>
      <rPr>
        <sz val="11"/>
        <color rgb="FF006096"/>
        <rFont val="Roboto Condensed"/>
      </rPr>
      <t xml:space="preserve">
</t>
    </r>
    <r>
      <rPr>
        <sz val="11"/>
        <color rgb="FF006096"/>
        <rFont val="Roboto Condensed"/>
      </rPr>
      <t>Access: (100640/-rw-r-----)  Uid: ( 0/ root) Gid: { 0/ wheel)</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(100640/-rw-r-----)  Uid: ( 1/ daemon) Gid: { 0/ wheel)</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or </t>
    </r>
    <r>
      <rPr>
        <b/>
        <sz val="11"/>
        <color rgb="FF000000"/>
        <rFont val="Calibri"/>
      </rPr>
      <t>daemon</t>
    </r>
    <r>
      <rPr>
        <sz val="11"/>
        <color rgb="FF000000"/>
        <rFont val="Calibri"/>
      </rPr>
      <t xml:space="preserve">, and group is </t>
    </r>
    <r>
      <rPr>
        <b/>
        <sz val="11"/>
        <color rgb="FF000000"/>
        <rFont val="Calibri"/>
      </rPr>
      <t>wheel</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or </t>
    </r>
    <r>
      <rPr>
        <b/>
        <sz val="11"/>
        <color rgb="FF000000"/>
        <rFont val="Calibri"/>
      </rPr>
      <t>daemon</t>
    </r>
    <r>
      <rPr>
        <sz val="11"/>
        <color rgb="FF000000"/>
        <rFont val="Calibri"/>
      </rPr>
      <t xml:space="preserve">
</t>
    </r>
    <r>
      <rPr>
        <sz val="11"/>
        <color rgb="FF000000"/>
        <rFont val="Calibri"/>
      </rPr>
      <t xml:space="preserve">- Group owned by the group </t>
    </r>
    <r>
      <rPr>
        <b/>
        <sz val="11"/>
        <color rgb="FF000000"/>
        <rFont val="Calibri"/>
      </rPr>
      <t>wheel</t>
    </r>
    <r>
      <rPr>
        <sz val="11"/>
        <color rgb="FF000000"/>
        <rFont val="Calibri"/>
      </rPr>
      <t xml:space="preserve">
</t>
    </r>
    <r>
      <rPr>
        <sz val="11"/>
        <color rgb="FF006096"/>
        <rFont val="Roboto Condensed"/>
      </rPr>
      <t># [ -e "/var/at/at.deny" ] &amp;&amp; stat -L -f 'Access: (%p/%Sp)  Uid: ( %u/ %Su) Gid: { %g/ %Sg)' /var/at/at.allow</t>
    </r>
    <r>
      <rPr>
        <sz val="11"/>
        <color rgb="FF006096"/>
        <rFont val="Roboto Condensed"/>
      </rPr>
      <t xml:space="preserve">
</t>
    </r>
    <r>
      <rPr>
        <sz val="11"/>
        <color rgb="FF006096"/>
        <rFont val="Roboto Condensed"/>
      </rPr>
      <t>Access: (100640/-rw-r-----)  Uid: ( 0/ root) Gid: { 0/ wheel)</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(100640/-rw-r-----)  Uid: ( 1/ daemon) Gid: { 0/ wheel)</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o </t>
    </r>
    <r>
      <rPr>
        <b/>
        <sz val="11"/>
        <color rgb="FF000000"/>
        <rFont val="Calibri"/>
      </rPr>
      <t>daemon</t>
    </r>
    <r>
      <rPr>
        <sz val="11"/>
        <color rgb="FF000000"/>
        <rFont val="Calibri"/>
      </rPr>
      <t xml:space="preserve">, and group is </t>
    </r>
    <r>
      <rPr>
        <b/>
        <sz val="11"/>
        <color rgb="FF000000"/>
        <rFont val="Calibri"/>
      </rPr>
      <t>wheel</t>
    </r>
  </si>
  <si>
    <t>Configure SSH Server</t>
  </si>
  <si>
    <t>4.2.1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</si>
  <si>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</si>
  <si>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t>
    </r>
    <r>
      <rPr>
        <sz val="11"/>
        <color rgb="FF000000"/>
        <rFont val="Calibri"/>
      </rPr>
      <t xml:space="preserve">
</t>
    </r>
    <r>
      <rPr>
        <sz val="11"/>
        <color rgb="FF006096"/>
        <rFont val="Roboto Condensed"/>
      </rPr>
      <t># chmod u-x,og-rwx /etc/ssh/sshd_config</t>
    </r>
    <r>
      <rPr>
        <sz val="11"/>
        <color rgb="FF006096"/>
        <rFont val="Roboto Condensed"/>
      </rPr>
      <t xml:space="preserve">
</t>
    </r>
    <r>
      <rPr>
        <sz val="11"/>
        <color rgb="FF006096"/>
        <rFont val="Roboto Condensed"/>
      </rPr>
      <t># chown root:wheel /etc/ssh/sshd_config</t>
    </r>
    <r>
      <rPr>
        <sz val="11"/>
        <color rgb="FF006096"/>
        <rFont val="Roboto Condensed"/>
      </rPr>
      <t xml:space="preserve">
</t>
    </r>
  </si>
  <si>
    <r>
      <rPr>
        <sz val="11"/>
        <color rgb="FF000000"/>
        <rFont val="Calibri"/>
      </rPr>
      <t xml:space="preserve">The file </t>
    </r>
    <r>
      <rPr>
        <b/>
        <sz val="11"/>
        <color rgb="FF000000"/>
        <rFont val="Calibri"/>
      </rPr>
      <t>/etc/ssh/sshd_config</t>
    </r>
    <r>
      <rPr>
        <sz val="11"/>
        <color rgb="FF000000"/>
        <rFont val="Calibri"/>
      </rPr>
      <t xml:space="preserve"> contains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</si>
  <si>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wheel</t>
    </r>
    <r>
      <rPr>
        <sz val="11"/>
        <color rgb="FF000000"/>
        <rFont val="Calibri"/>
      </rPr>
      <t>.</t>
    </r>
    <r>
      <rPr>
        <sz val="11"/>
        <color rgb="FF000000"/>
        <rFont val="Calibri"/>
      </rPr>
      <t xml:space="preserve">
</t>
    </r>
    <r>
      <rPr>
        <sz val="11"/>
        <color rgb="FF006096"/>
        <rFont val="Roboto Condensed"/>
      </rPr>
      <t># stat -Lf 'Access: (%Lp/%Sp)  Uid: ( %u/ %Su) Gid: ( %g/ %Sg)' /etc/ssh/sshd_config</t>
    </r>
    <r>
      <rPr>
        <sz val="11"/>
        <color rgb="FF006096"/>
        <rFont val="Roboto Condensed"/>
      </rPr>
      <t xml:space="preserve">
</t>
    </r>
  </si>
  <si>
    <t>4.2.2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</si>
  <si>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</si>
  <si>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 find /etc/ssh  -type f -name "ssh_host_*_key" -exec sh -c "chown -vv root:wheel {}; chmod -vv 600 {}" \;</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</si>
  <si>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</si>
  <si>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owned by the group wheel and mode 0600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owned by the group designated to own openSSH private keys and mode 0600 or more restrictive</t>
    </r>
    <r>
      <rPr>
        <sz val="11"/>
        <color rgb="FF000000"/>
        <rFont val="Calibri"/>
      </rPr>
      <t xml:space="preserve">
</t>
    </r>
    <r>
      <rPr>
        <sz val="11"/>
        <color rgb="FF006096"/>
        <rFont val="Roboto Condensed"/>
      </rPr>
      <t># find /etc/ssh  -type f -name "ssh_host_*_key" -exec stat -Lf 'Access: (%Lp/%Sp)  Uid: ( %u/ %Su) Gid: ( %g/ %Sg) File: %N' {} \;</t>
    </r>
    <r>
      <rPr>
        <sz val="11"/>
        <color rgb="FF006096"/>
        <rFont val="Roboto Condensed"/>
      </rPr>
      <t xml:space="preserve">
</t>
    </r>
  </si>
  <si>
    <t>4.2.3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</si>
  <si>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</si>
  <si>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 find /etc/ssh  -type f -name "ssh_host_*_key.pub" -exec sh -c "chown -vv root:wheel {}; chmod -vv 644 {}" \;</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</si>
  <si>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</si>
  <si>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be the </t>
    </r>
    <r>
      <rPr>
        <b/>
        <sz val="11"/>
        <color rgb="FF000000"/>
        <rFont val="Calibri"/>
      </rPr>
      <t>root</t>
    </r>
    <r>
      <rPr>
        <sz val="11"/>
        <color rgb="FF000000"/>
        <rFont val="Calibri"/>
      </rPr>
      <t xml:space="preserve"> user, and owned be the </t>
    </r>
    <r>
      <rPr>
        <b/>
        <sz val="11"/>
        <color rgb="FF000000"/>
        <rFont val="Calibri"/>
      </rPr>
      <t>wheel</t>
    </r>
    <r>
      <rPr>
        <sz val="11"/>
        <color rgb="FF000000"/>
        <rFont val="Calibri"/>
      </rPr>
      <t xml:space="preserve"> group:</t>
    </r>
    <r>
      <rPr>
        <sz val="11"/>
        <color rgb="FF000000"/>
        <rFont val="Calibri"/>
      </rPr>
      <t xml:space="preserve">
</t>
    </r>
    <r>
      <rPr>
        <sz val="11"/>
        <color rgb="FF006096"/>
        <rFont val="Roboto Condensed"/>
      </rPr>
      <t># find /etc/ssh  -type f -name "ssh_host_*_key.pub" -exec stat -Lf 'Access: (%Lp/%Sp)  Uid: ( %u/ %Su) Gid: ( %g/ %Sg) File: %N' {} \;</t>
    </r>
    <r>
      <rPr>
        <sz val="11"/>
        <color rgb="FF006096"/>
        <rFont val="Roboto Condensed"/>
      </rPr>
      <t xml:space="preserve">
</t>
    </r>
  </si>
  <si>
    <r>
      <rPr>
        <sz val="11"/>
        <color rgb="FF000000"/>
        <rFont val="Calibri"/>
      </rPr>
      <t>644 0/root 0/wheel</t>
    </r>
  </si>
  <si>
    <t>4.2.4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</si>
  <si>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</si>
  <si>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</si>
  <si>
    <r>
      <rPr>
        <sz val="11"/>
        <color rgb="FF000000"/>
        <rFont val="Calibri"/>
      </rPr>
      <t>Several options are available to limit which users and groups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 xml:space="preserve">: The </t>
    </r>
    <r>
      <rPr>
        <b/>
        <sz val="11"/>
        <color rgb="FF000000"/>
        <rFont val="Calibri"/>
      </rPr>
      <t>AllowUsers</t>
    </r>
    <r>
      <rPr>
        <sz val="11"/>
        <color rgb="FF000000"/>
        <rFont val="Calibri"/>
      </rPr>
      <t xml:space="preserve"> variable allows the system administrator to allow specific users to </t>
    </r>
    <r>
      <rPr>
        <b/>
        <sz val="11"/>
        <color rgb="FF000000"/>
        <rFont val="Calibri"/>
      </rPr>
      <t>ssh</t>
    </r>
    <r>
      <rPr>
        <sz val="11"/>
        <color rgb="FF000000"/>
        <rFont val="Calibri"/>
      </rPr>
      <t xml:space="preserve"> into the system. The list consists of space-separated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 xml:space="preserve">: The </t>
    </r>
    <r>
      <rPr>
        <b/>
        <sz val="11"/>
        <color rgb="FF000000"/>
        <rFont val="Calibri"/>
      </rPr>
      <t>AllowGroups</t>
    </r>
    <r>
      <rPr>
        <sz val="11"/>
        <color rgb="FF000000"/>
        <rFont val="Calibri"/>
      </rPr>
      <t xml:space="preserve"> variable allows the system administrator to allow specific groups of users to </t>
    </r>
    <r>
      <rPr>
        <b/>
        <sz val="11"/>
        <color rgb="FF000000"/>
        <rFont val="Calibri"/>
      </rPr>
      <t>SSH</t>
    </r>
    <r>
      <rPr>
        <sz val="11"/>
        <color rgb="FF000000"/>
        <rFont val="Calibri"/>
      </rPr>
      <t xml:space="preserve"> into the system. The list consists of space-separated group names. This variable does not recognize numeric group IDs.</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 xml:space="preserve">: The </t>
    </r>
    <r>
      <rPr>
        <b/>
        <sz val="11"/>
        <color rgb="FF000000"/>
        <rFont val="Calibri"/>
      </rPr>
      <t>DenyUsers</t>
    </r>
    <r>
      <rPr>
        <sz val="11"/>
        <color rgb="FF000000"/>
        <rFont val="Calibri"/>
      </rPr>
      <t xml:space="preserve"> variable allows the system administrator to deny specific users the ability to </t>
    </r>
    <r>
      <rPr>
        <b/>
        <sz val="11"/>
        <color rgb="FF000000"/>
        <rFont val="Calibri"/>
      </rPr>
      <t>ssh</t>
    </r>
    <r>
      <rPr>
        <sz val="11"/>
        <color rgb="FF000000"/>
        <rFont val="Calibri"/>
      </rPr>
      <t xml:space="preserve"> into the system. The list consists of space-separated user names. Numeric user IDs are not recognized with this variable. If a system administrator wants to restrict user access further by denying a user access from a particular host, the entry can be specified as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 xml:space="preserve">: The </t>
    </r>
    <r>
      <rPr>
        <b/>
        <sz val="11"/>
        <color rgb="FF000000"/>
        <rFont val="Calibri"/>
      </rPr>
      <t>DenyGroups</t>
    </r>
    <r>
      <rPr>
        <sz val="11"/>
        <color rgb="FF000000"/>
        <rFont val="Calibri"/>
      </rPr>
      <t xml:space="preserve"> variable allows the system administrator to deny specific groups of users access to the system via SSH. The list consists of space-separated group names; this variable does not recognize numeric group IDs.</t>
    </r>
  </si>
  <si>
    <r>
      <rPr>
        <sz val="11"/>
        <color rgb="FF000000"/>
        <rFont val="Calibri"/>
      </rPr>
      <t>Run the following commands and verify the output:</t>
    </r>
    <r>
      <rPr>
        <sz val="11"/>
        <color rgb="FF000000"/>
        <rFont val="Calibri"/>
      </rPr>
      <t xml:space="preserve">
</t>
    </r>
    <r>
      <rPr>
        <sz val="11"/>
        <color rgb="FF006096"/>
        <rFont val="Roboto Condensed"/>
      </rPr>
      <t># sshd -T -C user=root -C host="$(hostname)" -C addr="$(grep $(hostname) /etc/hosts | awk '{print $1}')" | grep -Ei '^\s*(allow|deny)(users|groups)\s+\S+(\s+.*)?$'</t>
    </r>
    <r>
      <rPr>
        <sz val="11"/>
        <color rgb="FF006096"/>
        <rFont val="Roboto Condensed"/>
      </rPr>
      <t xml:space="preserve">
</t>
    </r>
    <r>
      <rPr>
        <sz val="11"/>
        <color rgb="FF006096"/>
        <rFont val="Roboto Condensed"/>
      </rPr>
      <t># grep -Ei '^\s*(allow|deny)(users|groups)\s+\S+(\s+.*)?$' /etc/ssh/sshd_config</t>
    </r>
    <r>
      <rPr>
        <sz val="11"/>
        <color rgb="FF006096"/>
        <rFont val="Roboto Condensed"/>
      </rPr>
      <t xml:space="preserve">
</t>
    </r>
    <r>
      <rPr>
        <sz val="11"/>
        <color rgb="FF000000"/>
        <rFont val="Calibri"/>
      </rPr>
      <t xml:space="preserve">
</t>
    </r>
    <r>
      <rPr>
        <sz val="11"/>
        <color rgb="FF000000"/>
        <rFont val="Calibri"/>
      </rPr>
      <t>Verify that the output of both commands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</si>
  <si>
    <r>
      <rPr>
        <sz val="11"/>
        <color rgb="FF000000"/>
        <rFont val="Calibri"/>
      </rPr>
      <t>None</t>
    </r>
  </si>
  <si>
    <t>4.2.5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</si>
  <si>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</si>
  <si>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</si>
  <si>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</si>
  <si>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banner</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banner /etc/issue.net</t>
    </r>
    <r>
      <rPr>
        <sz val="11"/>
        <color rgb="FF006096"/>
        <rFont val="Roboto Condensed"/>
      </rPr>
      <t xml:space="preserve">
</t>
    </r>
  </si>
  <si>
    <t>4.2.6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</si>
  <si>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</si>
  <si>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-3des-cbc,aes128-cbc,aes192-cbc,aes256-cbc,rijndael-cbc@lysator.liu.se</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</si>
  <si>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140-2 compliant are:</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</si>
  <si>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ciphers</t>
    </r>
    <r>
      <rPr>
        <sz val="11"/>
        <color rgb="FF006096"/>
        <rFont val="Roboto Condensed"/>
      </rPr>
      <t xml:space="preserve">
</t>
    </r>
    <r>
      <rPr>
        <sz val="11"/>
        <color rgb="FF000000"/>
        <rFont val="Calibri"/>
      </rPr>
      <t xml:space="preserve">
</t>
    </r>
    <r>
      <rPr>
        <sz val="11"/>
        <color rgb="FF000000"/>
        <rFont val="Calibri"/>
      </rPr>
      <t>Verify that output does not contain any of the following 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r>
      <rPr>
        <sz val="11"/>
        <color rgb="FF006096"/>
        <rFont val="Roboto Condensed"/>
      </rPr>
      <t>rijndael-cbc@lysator.liu.se</t>
    </r>
    <r>
      <rPr>
        <sz val="11"/>
        <color rgb="FF006096"/>
        <rFont val="Roboto Condensed"/>
      </rPr>
      <t xml:space="preserve">
</t>
    </r>
  </si>
  <si>
    <r>
      <rPr>
        <sz val="11"/>
        <color rgb="FF000000"/>
        <rFont val="Calibri"/>
      </rPr>
      <t>Ciphers chacha20-poly1305@openssh.com,aes128-ctr,aes192-ctr,aes256-ctr,aes128-gcm@openssh.com,aes256-gcm@openssh.com</t>
    </r>
  </si>
  <si>
    <t>4.2.7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</si>
  <si>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</si>
  <si>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parameters above any </t>
    </r>
    <r>
      <rPr>
        <b/>
        <sz val="11"/>
        <color rgb="FF000000"/>
        <rFont val="Calibri"/>
      </rPr>
      <t>Include</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</si>
  <si>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</si>
  <si>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commands and verify </t>
    </r>
    <r>
      <rPr>
        <b/>
        <sz val="11"/>
        <color rgb="FF000000"/>
        <rFont val="Calibri"/>
      </rPr>
      <t>ClientAliveInterval</t>
    </r>
    <r>
      <rPr>
        <sz val="11"/>
        <color rgb="FF000000"/>
        <rFont val="Calibri"/>
      </rPr>
      <t xml:space="preserve"> is greater than zero:</t>
    </r>
    <r>
      <rPr>
        <sz val="11"/>
        <color rgb="FF000000"/>
        <rFont val="Calibri"/>
      </rPr>
      <t xml:space="preserve">
</t>
    </r>
    <r>
      <rPr>
        <sz val="11"/>
        <color rgb="FF006096"/>
        <rFont val="Roboto Condensed"/>
      </rPr>
      <t># sshd -T -C user=root -C host="$(hostname)" -C addr="$(grep $(hostname) /etc/hosts | awk '{print $1}')" | grep clientaliveinterval</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0</t>
    </r>
    <r>
      <rPr>
        <sz val="11"/>
        <color rgb="FF006096"/>
        <rFont val="Roboto Condensed"/>
      </rPr>
      <t xml:space="preserve">
</t>
    </r>
    <r>
      <rPr>
        <sz val="11"/>
        <color rgb="FF000000"/>
        <rFont val="Calibri"/>
      </rPr>
      <t xml:space="preserve">
</t>
    </r>
    <r>
      <rPr>
        <sz val="11"/>
        <color rgb="FF000000"/>
        <rFont val="Calibri"/>
      </rPr>
      <t xml:space="preserve">Run the following command and verify </t>
    </r>
    <r>
      <rPr>
        <b/>
        <sz val="11"/>
        <color rgb="FF000000"/>
        <rFont val="Calibri"/>
      </rPr>
      <t>ClientAliveCountMax</t>
    </r>
    <r>
      <rPr>
        <sz val="11"/>
        <color rgb="FF000000"/>
        <rFont val="Calibri"/>
      </rPr>
      <t xml:space="preserve"> is greater than zero:</t>
    </r>
    <r>
      <rPr>
        <sz val="11"/>
        <color rgb="FF000000"/>
        <rFont val="Calibri"/>
      </rPr>
      <t xml:space="preserve">
</t>
    </r>
    <r>
      <rPr>
        <sz val="11"/>
        <color rgb="FF006096"/>
        <rFont val="Roboto Condensed"/>
      </rPr>
      <t># sshd -T -C user=root -C host="$(hostname)" -C addr="$(grep $(hostname) /etc/hosts | awk '{print $1}')" | grep 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-Pis '^\h*ClientAliveCountMax\h+"?0\b'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</si>
  <si>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ClientAliveInterval 0</t>
    </r>
    <r>
      <rPr>
        <sz val="11"/>
        <color rgb="FF000000"/>
        <rFont val="Calibri"/>
      </rPr>
      <t xml:space="preserve">
</t>
    </r>
    <r>
      <rPr>
        <sz val="11"/>
        <color rgb="FF000000"/>
        <rFont val="Calibri"/>
      </rPr>
      <t>ClientAliveCountMax 3</t>
    </r>
  </si>
  <si>
    <t>4.2.8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</si>
  <si>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</si>
  <si>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DisableForwarding yes</t>
    </r>
    <r>
      <rPr>
        <sz val="11"/>
        <color rgb="FF006096"/>
        <rFont val="Roboto Condensed"/>
      </rPr>
      <t xml:space="preserve">
</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</si>
  <si>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allows tunneling X11 traffic through the connection to enable remote graphic connections.</t>
    </r>
    <r>
      <rPr>
        <sz val="11"/>
        <color rgb="FF000000"/>
        <rFont val="Calibri"/>
      </rPr>
      <t xml:space="preserve">
</t>
    </r>
    <r>
      <rPr>
        <sz val="11"/>
        <color rgb="FF000000"/>
        <rFont val="Calibri"/>
      </rPr>
      <t xml:space="preserve">- </t>
    </r>
    <r>
      <rPr>
        <b/>
        <sz val="11"/>
        <color rgb="FF000000"/>
        <rFont val="Calibri"/>
      </rPr>
      <t>ssh-agent</t>
    </r>
    <r>
      <rPr>
        <sz val="11"/>
        <color rgb="FF000000"/>
        <rFont val="Calibri"/>
      </rPr>
      <t xml:space="preserve"> is a program that holds private keys used for public key authentication. Environment variables allow the agent to be located and automatically used for authentication when logging in to other machines using SSH.SSH port forwarding is a mechanism in SSH for tunneling application ports from the client to the server or servers to clients. It can be used to add encryption to legacy applications and pass through firewalls. Some system administrators and IT professionals use it to open backdoors into the internal network from their home machines.</t>
    </r>
  </si>
  <si>
    <r>
      <rPr>
        <sz val="11"/>
        <color rgb="FF000000"/>
        <rFont val="Calibri"/>
      </rPr>
      <t>SSH tunnels are widely used in many corporate environments. In some environments, the applications themselves may have very limited native security support. By tunneling, compliance with SOX, HIPAA, PCI-DSS, and other standards can be achieved without modifying the applications.</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</si>
  <si>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 disableforwarding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-Ei '^\s*DisableForwarding\s+\"?no\"?\b' /etc/ssh/sshd_config</t>
    </r>
    <r>
      <rPr>
        <sz val="11"/>
        <color rgb="FF006096"/>
        <rFont val="Roboto Condensed"/>
      </rPr>
      <t xml:space="preserve">
</t>
    </r>
    <r>
      <rPr>
        <sz val="11"/>
        <color rgb="FF000000"/>
        <rFont val="Calibri"/>
      </rPr>
      <t xml:space="preserve">
</t>
    </r>
    <r>
      <rPr>
        <sz val="11"/>
        <color rgb="FF000000"/>
        <rFont val="Calibri"/>
      </rPr>
      <t>Nothing is returned.</t>
    </r>
  </si>
  <si>
    <t>4.2.9</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</si>
  <si>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</si>
  <si>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</si>
  <si>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</si>
  <si>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hostbasedauthentication</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-Ei '^\s*HostbasedAuthentication\s+"?yes"?\b' /etc/ssh/sshd_config</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</si>
  <si>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HostbasedAuthentication no</t>
    </r>
  </si>
  <si>
    <t>4.2.10</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</si>
  <si>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</si>
  <si>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Include entries as follows: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</si>
  <si>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</si>
  <si>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ignorerhosts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-Ei '^\s*IgnoreRhosts\s+"?no"?\b' /etc/ssh/sshd_config</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</si>
  <si>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IgnoreRhosts yes</t>
    </r>
  </si>
  <si>
    <t>4.2.11</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</si>
  <si>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</si>
  <si>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</si>
  <si>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cryptography method that exchanges cryptographic keys between two parties, allowing the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comply with site policy</t>
    </r>
    <r>
      <rPr>
        <sz val="11"/>
        <color rgb="FF000000"/>
        <rFont val="Calibri"/>
      </rPr>
      <t xml:space="preserve">
</t>
    </r>
    <r>
      <rPr>
        <sz val="11"/>
        <color rgb="FF000000"/>
        <rFont val="Calibri"/>
      </rPr>
      <t>- The only Key Exchange Algorithms currently FIPS 140-2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</si>
  <si>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and verify that the output does not contain any of the listed weak Key Exchange algorithms:</t>
    </r>
    <r>
      <rPr>
        <sz val="11"/>
        <color rgb="FF000000"/>
        <rFont val="Calibri"/>
      </rPr>
      <t xml:space="preserve">
</t>
    </r>
    <r>
      <rPr>
        <sz val="11"/>
        <color rgb="FF006096"/>
        <rFont val="Roboto Condensed"/>
      </rPr>
      <t># sshd -T -C user=root -C host="$(hostname)" -C addr="$(grep $(hostname) /etc/hosts | awk '{print $1}')" | grep kexalgorithms</t>
    </r>
    <r>
      <rPr>
        <sz val="11"/>
        <color rgb="FF006096"/>
        <rFont val="Roboto Condensed"/>
      </rPr>
      <t xml:space="preserve">
</t>
    </r>
    <r>
      <rPr>
        <sz val="11"/>
        <color rgb="FF000000"/>
        <rFont val="Calibri"/>
      </rPr>
      <t xml:space="preserve">
</t>
    </r>
    <r>
      <rPr>
        <sz val="11"/>
        <color rgb="FF000000"/>
        <rFont val="Calibri"/>
      </rPr>
      <t>Weak Key Exchange Algorithms:</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</si>
  <si>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</si>
  <si>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4.2.12</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</si>
  <si>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</si>
  <si>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</si>
  <si>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</si>
  <si>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 or </t>
    </r>
    <r>
      <rPr>
        <b/>
        <sz val="11"/>
        <color rgb="FF000000"/>
        <rFont val="Calibri"/>
      </rPr>
      <t>1m</t>
    </r>
    <r>
      <rPr>
        <sz val="11"/>
        <color rgb="FF000000"/>
        <rFont val="Calibri"/>
      </rPr>
      <t>:</t>
    </r>
    <r>
      <rPr>
        <sz val="11"/>
        <color rgb="FF000000"/>
        <rFont val="Calibri"/>
      </rPr>
      <t xml:space="preserve">
</t>
    </r>
    <r>
      <rPr>
        <sz val="11"/>
        <color rgb="FF006096"/>
        <rFont val="Roboto Condensed"/>
      </rPr>
      <t># sshd -T -C user=root -C host="$(hostname)" -C addr="$(grep $(hostname) /etc/hosts | awk '{print $1}')"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 '^\s*LoginGraceTime\s+"?(0|6[1-9]|[7-9][0-9]|[1-9][0-9][0-9]+|[^1]m)\b'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</si>
  <si>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LoginGraceTime 120</t>
    </r>
  </si>
  <si>
    <t>4.2.13</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</si>
  <si>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</si>
  <si>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LogLevel INFO</t>
    </r>
    <r>
      <rPr>
        <sz val="11"/>
        <color rgb="FF006096"/>
        <rFont val="Roboto Condensed"/>
      </rPr>
      <t xml:space="preserve">
</t>
    </r>
  </si>
  <si>
    <r>
      <rPr>
        <b/>
        <sz val="11"/>
        <color rgb="FF000000"/>
        <rFont val="Calibri"/>
      </rPr>
      <t>LogLevel</t>
    </r>
    <r>
      <rPr>
        <sz val="11"/>
        <color rgb="FF000000"/>
        <rFont val="Calibri"/>
      </rPr>
      <t xml:space="preserve"> gives the verbosity level used when logging messages from sshd. The possible values are: </t>
    </r>
    <r>
      <rPr>
        <b/>
        <sz val="11"/>
        <color rgb="FF000000"/>
        <rFont val="Calibri"/>
      </rPr>
      <t>QUIET</t>
    </r>
    <r>
      <rPr>
        <sz val="11"/>
        <color rgb="FF000000"/>
        <rFont val="Calibri"/>
      </rPr>
      <t xml:space="preserve">, </t>
    </r>
    <r>
      <rPr>
        <b/>
        <sz val="11"/>
        <color rgb="FF000000"/>
        <rFont val="Calibri"/>
      </rPr>
      <t>FATAL</t>
    </r>
    <r>
      <rPr>
        <sz val="11"/>
        <color rgb="FF000000"/>
        <rFont val="Calibri"/>
      </rPr>
      <t xml:space="preserve">, </t>
    </r>
    <r>
      <rPr>
        <b/>
        <sz val="11"/>
        <color rgb="FF000000"/>
        <rFont val="Calibri"/>
      </rPr>
      <t>ERROR</t>
    </r>
    <r>
      <rPr>
        <sz val="11"/>
        <color rgb="FF000000"/>
        <rFont val="Calibri"/>
      </rPr>
      <t xml:space="preserve">, </t>
    </r>
    <r>
      <rPr>
        <b/>
        <sz val="11"/>
        <color rgb="FF000000"/>
        <rFont val="Calibri"/>
      </rPr>
      <t>INFO</t>
    </r>
    <r>
      <rPr>
        <sz val="11"/>
        <color rgb="FF000000"/>
        <rFont val="Calibri"/>
      </rPr>
      <t xml:space="preserve">, </t>
    </r>
    <r>
      <rPr>
        <b/>
        <sz val="11"/>
        <color rgb="FF000000"/>
        <rFont val="Calibri"/>
      </rPr>
      <t>VERBOSE</t>
    </r>
    <r>
      <rPr>
        <sz val="11"/>
        <color rgb="FF000000"/>
        <rFont val="Calibri"/>
      </rPr>
      <t xml:space="preserve">, </t>
    </r>
    <r>
      <rPr>
        <b/>
        <sz val="11"/>
        <color rgb="FF000000"/>
        <rFont val="Calibri"/>
      </rPr>
      <t>DEBUG</t>
    </r>
    <r>
      <rPr>
        <sz val="11"/>
        <color rgb="FF000000"/>
        <rFont val="Calibri"/>
      </rPr>
      <t xml:space="preserve">, </t>
    </r>
    <r>
      <rPr>
        <b/>
        <sz val="11"/>
        <color rgb="FF000000"/>
        <rFont val="Calibri"/>
      </rPr>
      <t>DEBUG1</t>
    </r>
    <r>
      <rPr>
        <sz val="11"/>
        <color rgb="FF000000"/>
        <rFont val="Calibri"/>
      </rPr>
      <t xml:space="preserve">, </t>
    </r>
    <r>
      <rPr>
        <b/>
        <sz val="11"/>
        <color rgb="FF000000"/>
        <rFont val="Calibri"/>
      </rPr>
      <t>DEBUG2</t>
    </r>
    <r>
      <rPr>
        <sz val="11"/>
        <color rgb="FF000000"/>
        <rFont val="Calibri"/>
      </rPr>
      <t xml:space="preserve">, and </t>
    </r>
    <r>
      <rPr>
        <b/>
        <sz val="11"/>
        <color rgb="FF000000"/>
        <rFont val="Calibri"/>
      </rPr>
      <t>DEBUG3</t>
    </r>
    <r>
      <rPr>
        <sz val="11"/>
        <color rgb="FF000000"/>
        <rFont val="Calibri"/>
      </rPr>
      <t xml:space="preserve">. The default is </t>
    </r>
    <r>
      <rPr>
        <b/>
        <sz val="11"/>
        <color rgb="FF000000"/>
        <rFont val="Calibri"/>
      </rPr>
      <t>INFO</t>
    </r>
    <r>
      <rPr>
        <sz val="11"/>
        <color rgb="FF000000"/>
        <rFont val="Calibri"/>
      </rPr>
      <t xml:space="preserve">.  </t>
    </r>
    <r>
      <rPr>
        <b/>
        <sz val="11"/>
        <color rgb="FF000000"/>
        <rFont val="Calibri"/>
      </rPr>
      <t>DEBUG</t>
    </r>
    <r>
      <rPr>
        <sz val="11"/>
        <color rgb="FF000000"/>
        <rFont val="Calibri"/>
      </rPr>
      <t xml:space="preserve"> and </t>
    </r>
    <r>
      <rPr>
        <b/>
        <sz val="11"/>
        <color rgb="FF000000"/>
        <rFont val="Calibri"/>
      </rPr>
      <t>DEBUG1</t>
    </r>
    <r>
      <rPr>
        <sz val="11"/>
        <color rgb="FF000000"/>
        <rFont val="Calibri"/>
      </rPr>
      <t xml:space="preserve"> are equivalent. </t>
    </r>
    <r>
      <rPr>
        <b/>
        <sz val="11"/>
        <color rgb="FF000000"/>
        <rFont val="Calibri"/>
      </rPr>
      <t>DEBUG2</t>
    </r>
    <r>
      <rPr>
        <sz val="11"/>
        <color rgb="FF000000"/>
        <rFont val="Calibri"/>
      </rPr>
      <t xml:space="preserve"> and </t>
    </r>
    <r>
      <rPr>
        <b/>
        <sz val="11"/>
        <color rgb="FF000000"/>
        <rFont val="Calibri"/>
      </rPr>
      <t>DEBUG3</t>
    </r>
    <r>
      <rPr>
        <sz val="11"/>
        <color rgb="FF000000"/>
        <rFont val="Calibri"/>
      </rPr>
      <t xml:space="preserve"> each specify higher levels of debugging output.</t>
    </r>
    <r>
      <rPr>
        <sz val="11"/>
        <color rgb="FF000000"/>
        <rFont val="Calibri"/>
      </rPr>
      <t xml:space="preserve">
</t>
    </r>
    <r>
      <rPr>
        <b/>
        <sz val="11"/>
        <color rgb="FF000000"/>
        <rFont val="Calibri"/>
      </rPr>
      <t>Note:</t>
    </r>
    <r>
      <rPr>
        <sz val="11"/>
        <color rgb="FF000000"/>
        <rFont val="Calibri"/>
      </rPr>
      <t xml:space="preserve"> Logging with a DEBUG level violates users' privacy and is not recommended.</t>
    </r>
  </si>
  <si>
    <r>
      <rPr>
        <sz val="11"/>
        <color rgb="FF000000"/>
        <rFont val="Calibri"/>
      </rPr>
      <t xml:space="preserve">Run the following command and verify that the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-C user=root -C host="$(hostname)" -C addr="$(grep $(hostname) /etc/hosts | awk '{print $1}')" | grep loglevel</t>
    </r>
    <r>
      <rPr>
        <sz val="11"/>
        <color rgb="FF006096"/>
        <rFont val="Roboto Condensed"/>
      </rPr>
      <t xml:space="preserve">
</t>
    </r>
    <r>
      <rPr>
        <sz val="11"/>
        <color rgb="FF006096"/>
        <rFont val="Roboto Condensed"/>
      </rPr>
      <t>loglevel VERBOSE or loglevel INFO</t>
    </r>
    <r>
      <rPr>
        <sz val="11"/>
        <color rgb="FF006096"/>
        <rFont val="Roboto Condensed"/>
      </rPr>
      <t xml:space="preserve">
</t>
    </r>
    <r>
      <rPr>
        <sz val="11"/>
        <color rgb="FF000000"/>
        <rFont val="Calibri"/>
      </rPr>
      <t xml:space="preserve">
</t>
    </r>
    <r>
      <rPr>
        <sz val="11"/>
        <color rgb="FF000000"/>
        <rFont val="Calibri"/>
      </rPr>
      <t>Run the following command and verify the output matches:</t>
    </r>
    <r>
      <rPr>
        <sz val="11"/>
        <color rgb="FF000000"/>
        <rFont val="Calibri"/>
      </rPr>
      <t xml:space="preserve">
</t>
    </r>
    <r>
      <rPr>
        <sz val="11"/>
        <color rgb="FF006096"/>
        <rFont val="Roboto Condensed"/>
      </rPr>
      <t># grep -Ei '^\s*loglevel\s+' /etc/ssh/sshd_config | grep -Evi '(VERBOSE|INFO)'</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</si>
  <si>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LogLevel INFO</t>
    </r>
  </si>
  <si>
    <t>4.2.14</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</si>
  <si>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</si>
  <si>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t>
    </r>
    <r>
      <rPr>
        <sz val="11"/>
        <color rgb="FF006096"/>
        <rFont val="Roboto Condensed"/>
      </rPr>
      <t xml:space="preserve">
</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</si>
  <si>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140-2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</si>
  <si>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 "MACs"</t>
    </r>
    <r>
      <rPr>
        <sz val="11"/>
        <color rgb="FF006096"/>
        <rFont val="Roboto Condensed"/>
      </rPr>
      <t xml:space="preserve">
</t>
    </r>
    <r>
      <rPr>
        <sz val="11"/>
        <color rgb="FF000000"/>
        <rFont val="Calibri"/>
      </rPr>
      <t xml:space="preserve">
</t>
    </r>
    <r>
      <rPr>
        <sz val="11"/>
        <color rgb="FF000000"/>
        <rFont val="Calibri"/>
      </rPr>
      <t>Verify that output does not contain any of the listed weak MAC algorithms:</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</si>
  <si>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</si>
  <si>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4.2.15</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</si>
  <si>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</si>
  <si>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</si>
  <si>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</si>
  <si>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output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-C user=root -C host="$(hostname)" -C addr="$(grep $(hostname) /etc/hosts | awk '{print $1}')" | grep maxauthtries</t>
    </r>
    <r>
      <rPr>
        <sz val="11"/>
        <color rgb="FF006096"/>
        <rFont val="Roboto Condensed"/>
      </rPr>
      <t xml:space="preserve">
</t>
    </r>
    <r>
      <rPr>
        <sz val="11"/>
        <color rgb="FF006096"/>
        <rFont val="Roboto Condensed"/>
      </rPr>
      <t>maxauthtries 6</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Include locations besides, or in addition to /etc/ssh/sshd_config.d/*.conf and/or Match set statements are used in your environment, those locations should be checked for the correct configuration as well.</t>
    </r>
    <r>
      <rPr>
        <sz val="11"/>
        <color rgb="FF000000"/>
        <rFont val="Calibri"/>
      </rPr>
      <t xml:space="preserve">
</t>
    </r>
    <r>
      <rPr>
        <sz val="11"/>
        <color rgb="FF000000"/>
        <rFont val="Calibri"/>
      </rPr>
      <t>Run the following command and verify that the output:</t>
    </r>
    <r>
      <rPr>
        <sz val="11"/>
        <color rgb="FF000000"/>
        <rFont val="Calibri"/>
      </rPr>
      <t xml:space="preserve">
</t>
    </r>
    <r>
      <rPr>
        <sz val="11"/>
        <color rgb="FF006096"/>
        <rFont val="Roboto Condensed"/>
      </rPr>
      <t># grep -Pis '^\s*maxauthtries\s+"?([5-9]|[1-9][0-9]+)\b' /etc/ssh/sshd_config</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</si>
  <si>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MaxAuthTries 6</t>
    </r>
  </si>
  <si>
    <t>4.2.16</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</si>
  <si>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</si>
  <si>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</si>
  <si>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</si>
  <si>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output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-C user=root -C host="$(hostname)" -C addr="$(grep $(hostname) /etc/hosts | awk '{print $1}')"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-E '^\s*MaxSessions\s+"?(1[1-9]|[2-9][0-9]|[1-9][0-9][0-9]+)\b'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</si>
  <si>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MaxSessions 10</t>
    </r>
  </si>
  <si>
    <t>4.2.17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</si>
  <si>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</si>
  <si>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</si>
  <si>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</si>
  <si>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 ^maxstartups</t>
    </r>
    <r>
      <rPr>
        <sz val="11"/>
        <color rgb="FF006096"/>
        <rFont val="Roboto Condensed"/>
      </rPr>
      <t xml:space="preserve">
</t>
    </r>
    <r>
      <rPr>
        <sz val="11"/>
        <color rgb="FF000000"/>
        <rFont val="Calibri"/>
      </rPr>
      <t xml:space="preserve">
</t>
    </r>
    <r>
      <rPr>
        <sz val="11"/>
        <color rgb="FF000000"/>
        <rFont val="Calibri"/>
      </rPr>
      <t xml:space="preserve">Verify that output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maxstartups 10:30:100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 '^\s*maxstartups\s+"?(((1[1-9]|[1-9][0-9][0-9]+):([0-9]+):([0-9]+))|(([0-9]+):(3[1-9]|[4-9][0-9]|[1-9][0-9][0-9]+):([0-9]+))|(([0-9]+):([0-9]+):(6[1-9]|[7-9][0-9]|[1-9][0-9][0-9]+)))\b' /etc/ssh/sshd_config /etc/ssh/sshd_config.d/*.conf</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</si>
  <si>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</si>
  <si>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4.2.18</t>
  </si>
  <si>
    <r>
      <rPr>
        <sz val="11"/>
        <rFont val="Calibri"/>
      </rPr>
      <t>Ensure sshd PermitEmptyPasswords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</si>
  <si>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</si>
  <si>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</si>
  <si>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permitemptypasswords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 '^\s*PermitEmptyPasswords\s+"?yes\b' /etc/ssh/sshd_config</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</si>
  <si>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PermitEmptyPasswords no</t>
    </r>
  </si>
  <si>
    <t>4.2.19</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</si>
  <si>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</si>
  <si>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</si>
  <si>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</si>
  <si>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permitrootlogin</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 '^\s*PermitRootLogin\s+"?(yes|prohibit-password|forced-commands-only)"?\b' /etc/ssh/sshd_config</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</si>
  <si>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PermitRootLogin no</t>
    </r>
  </si>
  <si>
    <t>4.2.20</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</si>
  <si>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</si>
  <si>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Include entries as follows:</t>
    </r>
    <r>
      <rPr>
        <sz val="11"/>
        <color rgb="FF000000"/>
        <rFont val="Calibri"/>
      </rPr>
      <t xml:space="preserve">
</t>
    </r>
    <r>
      <rPr>
        <sz val="11"/>
        <color rgb="FF006096"/>
        <rFont val="Roboto Condensed"/>
      </rPr>
      <t>sed -i '' 's|^#PermitUserEnvironment.*|PermitUserEnvironment no' /etc/ssh/sshd_config</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</si>
  <si>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</si>
  <si>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permituserenvironment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 '^\sPermitUserEnvironment\syes\b' /etc/ssh/sshd_config</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</si>
  <si>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PermitUserEnvironment no</t>
    </r>
  </si>
  <si>
    <t>4.2.21</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</si>
  <si>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</si>
  <si>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 xml:space="preserve">sed -i '' -e 's|^#UsePAM.*yes|UsePAM yes|g' /etc/ssh/sshd_config </t>
    </r>
    <r>
      <rPr>
        <sz val="11"/>
        <color rgb="FF006096"/>
        <rFont val="Roboto Condensed"/>
      </rPr>
      <t xml:space="preserve">
</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</si>
  <si>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</si>
  <si>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Run the following command:</t>
    </r>
    <r>
      <rPr>
        <sz val="11"/>
        <color rgb="FF000000"/>
        <rFont val="Calibri"/>
      </rPr>
      <t xml:space="preserve">
</t>
    </r>
    <r>
      <rPr>
        <sz val="11"/>
        <color rgb="FF006096"/>
        <rFont val="Roboto Condensed"/>
      </rPr>
      <t># sshd -T -C user=root -C host="$(hostname)" -C addr="$(grep $(hostname) /etc/hosts | awk '{print $1}')" | grep -i usepam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-Ei '^\s*UsePAM\s+"?no"?\b' /etc/ssh/sshd_config</t>
    </r>
    <r>
      <rPr>
        <sz val="11"/>
        <color rgb="FF006096"/>
        <rFont val="Roboto Condensed"/>
      </rPr>
      <t xml:space="preserve">
</t>
    </r>
    <r>
      <rPr>
        <sz val="11"/>
        <color rgb="FF000000"/>
        <rFont val="Calibri"/>
      </rPr>
      <t xml:space="preserve">
</t>
    </r>
    <r>
      <rPr>
        <sz val="11"/>
        <color rgb="FF000000"/>
        <rFont val="Calibri"/>
      </rPr>
      <t>Nothing should be returned.</t>
    </r>
  </si>
  <si>
    <t>Configure privilege escalation</t>
  </si>
  <si>
    <t>4.3.1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</si>
  <si>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</si>
  <si>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pkg install -y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</si>
  <si>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</si>
  <si>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pkg info sudo</t>
    </r>
    <r>
      <rPr>
        <sz val="11"/>
        <color rgb="FF006096"/>
        <rFont val="Roboto Condensed"/>
      </rPr>
      <t xml:space="preserve">
</t>
    </r>
    <r>
      <rPr>
        <sz val="11"/>
        <color rgb="FF006096"/>
        <rFont val="Roboto Condensed"/>
      </rPr>
      <t>pkg: No package(s) matching sudo</t>
    </r>
    <r>
      <rPr>
        <sz val="11"/>
        <color rgb="FF006096"/>
        <rFont val="Roboto Condensed"/>
      </rPr>
      <t xml:space="preserve">
</t>
    </r>
  </si>
  <si>
    <t>4.3.2</t>
  </si>
  <si>
    <r>
      <rPr>
        <sz val="11"/>
        <rFont val="Calibri"/>
      </rPr>
      <t>Ensure sudo commands use pty</t>
    </r>
  </si>
  <si>
    <r>
      <rPr>
        <sz val="11"/>
        <color rgb="FF000000"/>
        <rFont val="Calibri"/>
      </rPr>
      <t xml:space="preserve">Edit the file </t>
    </r>
    <r>
      <rPr>
        <b/>
        <sz val="11"/>
        <color rgb="FF000000"/>
        <rFont val="Calibri"/>
      </rPr>
      <t>/usr/local/etc/sudoers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/usr/local/etc/sudoers.d/</t>
    </r>
    <r>
      <rPr>
        <sz val="11"/>
        <color rgb="FF000000"/>
        <rFont val="Calibri"/>
      </rPr>
      <t xml:space="preserve"> with </t>
    </r>
    <r>
      <rPr>
        <b/>
        <sz val="11"/>
        <color rgb="FF000000"/>
        <rFont val="Calibri"/>
      </rPr>
      <t>visudo -f</t>
    </r>
    <r>
      <rPr>
        <sz val="11"/>
        <color rgb="FF000000"/>
        <rFont val="Calibri"/>
      </rPr>
      <t xml:space="preserve"> &lt;</t>
    </r>
    <r>
      <rPr>
        <i/>
        <sz val="11"/>
        <color rgb="FF000000"/>
        <rFont val="Calibri"/>
      </rPr>
      <t>PATH_TO_FILE</t>
    </r>
    <r>
      <rPr>
        <sz val="11"/>
        <color rgb="FF000000"/>
        <rFont val="Calibri"/>
      </rPr>
      <t>&gt;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/usr/local/etc/sudoers.d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/usr/local/etc/sudoers.d/01_first</t>
    </r>
    <r>
      <rPr>
        <sz val="11"/>
        <color rgb="FF000000"/>
        <rFont val="Calibri"/>
      </rPr>
      <t xml:space="preserve"> will be parsed before </t>
    </r>
    <r>
      <rPr>
        <b/>
        <sz val="11"/>
        <color rgb="FF000000"/>
        <rFont val="Calibri"/>
      </rPr>
      <t>/usr/local/etc/sudoers.d/10_second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/usr/local/etc/sudoers.d/1_whoops</t>
    </r>
    <r>
      <rPr>
        <sz val="11"/>
        <color rgb="FF000000"/>
        <rFont val="Calibri"/>
      </rPr>
      <t xml:space="preserve"> would be loaded after </t>
    </r>
    <r>
      <rPr>
        <b/>
        <sz val="11"/>
        <color rgb="FF000000"/>
        <rFont val="Calibri"/>
      </rPr>
      <t>/usr/local/etc/sudoers.d/10_second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</si>
  <si>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</si>
  <si>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</si>
  <si>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-rEi '^\s*Defaults\s+([^#\n\r]+,)?use_pty(,\s*\s+\s*)*\s*(#.*)?$' /usr/local/etc/sudoers*</t>
    </r>
    <r>
      <rPr>
        <sz val="11"/>
        <color rgb="FF006096"/>
        <rFont val="Roboto Condensed"/>
      </rPr>
      <t xml:space="preserve">
</t>
    </r>
  </si>
  <si>
    <t>4.3.3</t>
  </si>
  <si>
    <r>
      <rPr>
        <sz val="11"/>
        <rFont val="Calibri"/>
      </rPr>
      <t>Ensure sudo log file exists</t>
    </r>
  </si>
  <si>
    <r>
      <rPr>
        <sz val="11"/>
        <color rgb="FF000000"/>
        <rFont val="Calibri"/>
      </rPr>
      <t xml:space="preserve">Edit the file </t>
    </r>
    <r>
      <rPr>
        <b/>
        <sz val="11"/>
        <color rgb="FF000000"/>
        <rFont val="Calibri"/>
      </rPr>
      <t>/usr/local/etc/sudoers</t>
    </r>
    <r>
      <rPr>
        <sz val="11"/>
        <color rgb="FF000000"/>
        <rFont val="Calibri"/>
      </rPr>
      <t xml:space="preserve"> or a file in </t>
    </r>
    <r>
      <rPr>
        <b/>
        <sz val="11"/>
        <color rgb="FF000000"/>
        <rFont val="Calibri"/>
      </rPr>
      <t>/usr/local/etc/sudoers.d/</t>
    </r>
    <r>
      <rPr>
        <sz val="11"/>
        <color rgb="FF000000"/>
        <rFont val="Calibri"/>
      </rPr>
      <t xml:space="preserve"> with visudo or visudo -f &lt;PATH TO FILE&gt;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/usr/local/etc/sudoers.d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the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/usr/local/etc/sudoers.d/01_first</t>
    </r>
    <r>
      <rPr>
        <sz val="11"/>
        <color rgb="FF000000"/>
        <rFont val="Calibri"/>
      </rPr>
      <t xml:space="preserve"> will be parsed before </t>
    </r>
    <r>
      <rPr>
        <b/>
        <sz val="11"/>
        <color rgb="FF000000"/>
        <rFont val="Calibri"/>
      </rPr>
      <t>/usr/local/etc/sudoers.d/10_second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/usr/local/etc/sudoers.d/1_whoops</t>
    </r>
    <r>
      <rPr>
        <sz val="11"/>
        <color rgb="FF000000"/>
        <rFont val="Calibri"/>
      </rPr>
      <t xml:space="preserve"> would be loaded after </t>
    </r>
    <r>
      <rPr>
        <b/>
        <sz val="11"/>
        <color rgb="FF000000"/>
        <rFont val="Calibri"/>
      </rPr>
      <t>/usr/local/etc/sudoers.d/10_second</t>
    </r>
    <r>
      <rPr>
        <sz val="11"/>
        <color rgb="FF000000"/>
        <rFont val="Calibri"/>
      </rPr>
      <t>.</t>
    </r>
    <r>
      <rPr>
        <sz val="11"/>
        <color rgb="FF000000"/>
        <rFont val="Calibri"/>
      </rPr>
      <t xml:space="preserve">
</t>
    </r>
    <r>
      <rPr>
        <sz val="11"/>
        <color rgb="FF000000"/>
        <rFont val="Calibri"/>
      </rPr>
      <t>-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</si>
  <si>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</si>
  <si>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incorrectly Editing the </t>
    </r>
    <r>
      <rPr>
        <b/>
        <sz val="11"/>
        <color rgb="FF000000"/>
        <rFont val="Calibri"/>
      </rPr>
      <t>sudo</t>
    </r>
    <r>
      <rPr>
        <sz val="11"/>
        <color rgb="FF000000"/>
        <rFont val="Calibri"/>
      </rPr>
      <t xml:space="preserve"> configuration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If not correctly managed, the creation of additional log files can exhaust disk space.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</si>
  <si>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configures a custom log file.</t>
    </r>
    <r>
      <rPr>
        <sz val="11"/>
        <color rgb="FF000000"/>
        <rFont val="Calibri"/>
      </rPr>
      <t xml:space="preserve">
</t>
    </r>
    <r>
      <rPr>
        <sz val="11"/>
        <color rgb="FF006096"/>
        <rFont val="Roboto Condensed"/>
      </rPr>
      <t># grep -rEsi "^\s*Defaults\s+([^#]+,\s*)?logfile\s*=\s*(\"|\')?\S+(\"|\')?(,\s*\S+\s*)*\s*(#.*)?$" /usr/local/etc/sudoers*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</si>
  <si>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4.3.4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</si>
  <si>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</si>
  <si>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</si>
  <si>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</si>
  <si>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</si>
  <si>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/usr/local/etc/sudoers</t>
    </r>
    <r>
      <rPr>
        <sz val="11"/>
        <color rgb="FF000000"/>
        <rFont val="Calibri"/>
      </rPr>
      <t xml:space="preserve"> and </t>
    </r>
    <r>
      <rPr>
        <b/>
        <sz val="11"/>
        <color rgb="FF000000"/>
        <rFont val="Calibri"/>
      </rPr>
      <t>/usr/local/etc/sudoers.d/*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/usr/local/etc/sudoers*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</si>
  <si>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4.3.5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</si>
  <si>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</si>
  <si>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</si>
  <si>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</si>
  <si>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/usr/local/etc/sudoers</t>
    </r>
    <r>
      <rPr>
        <sz val="11"/>
        <color rgb="FF000000"/>
        <rFont val="Calibri"/>
      </rPr>
      <t xml:space="preserve"> and </t>
    </r>
    <r>
      <rPr>
        <b/>
        <sz val="11"/>
        <color rgb="FF000000"/>
        <rFont val="Calibri"/>
      </rPr>
      <t>/usr/local/etc/sudoers.d/*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/usr/local/etc/sudoers*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</si>
  <si>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4.3.6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</si>
  <si>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</si>
  <si>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</si>
  <si>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</si>
  <si>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grep -roE "timestamp_timeout=[0-9]*" /usr/local/etc/sudoers*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/usr/local/etc/sudoers*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</si>
  <si>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4.3.7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</si>
  <si>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</si>
  <si>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pw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requisite	pam_group.so		no_warn group=sugroup root_only fail_safe ruser</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</si>
  <si>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</si>
  <si>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-Ei '^auth\s+(required|requisite)+\s+pam_group\.so\s+\S+\s(group=\S+\b)' /etc/pam.d/su</t>
    </r>
    <r>
      <rPr>
        <sz val="11"/>
        <color rgb="FF006096"/>
        <rFont val="Roboto Condensed"/>
      </rPr>
      <t xml:space="preserve">
</t>
    </r>
    <r>
      <rPr>
        <sz val="11"/>
        <color rgb="FF006096"/>
        <rFont val="Roboto Condensed"/>
      </rPr>
      <t>auth		requisite	pam_group.so		no_warn group=wheel root_only fail_safe ruser</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</si>
  <si>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pam_passwdqc module</t>
  </si>
  <si>
    <t>4.4.1.1.1</t>
  </si>
  <si>
    <r>
      <rPr>
        <sz val="11"/>
        <rFont val="Calibri"/>
      </rPr>
      <t>Ensure password length is configured</t>
    </r>
  </si>
  <si>
    <r>
      <rPr>
        <sz val="11"/>
        <color rgb="FF000000"/>
        <rFont val="Calibri"/>
      </rPr>
      <t xml:space="preserve">Create or modify the file </t>
    </r>
    <r>
      <rPr>
        <b/>
        <sz val="11"/>
        <color rgb="FF000000"/>
        <rFont val="Calibri"/>
      </rPr>
      <t>/etc/pam.d/passwd</t>
    </r>
    <r>
      <rPr>
        <sz val="11"/>
        <color rgb="FF000000"/>
        <rFont val="Calibri"/>
      </rPr>
      <t xml:space="preserve"> and add or modify the following line to set the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pam_passwdqc.so		enforce=everyone minlen=disabled,14,12,8,6</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</si>
  <si>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t>
    </r>
    <r>
      <rPr>
        <sz val="11"/>
        <color rgb="FF000000"/>
        <rFont val="Calibri"/>
      </rPr>
      <t xml:space="preserve">
</t>
    </r>
    <r>
      <rPr>
        <sz val="11"/>
        <color rgb="FF000000"/>
        <rFont val="Calibri"/>
      </rPr>
      <t xml:space="preserve">Below are the minimum allowed password lengths for different kinds of passwords/passphrases. The keyword </t>
    </r>
    <r>
      <rPr>
        <b/>
        <sz val="11"/>
        <color rgb="FF000000"/>
        <rFont val="Calibri"/>
      </rPr>
      <t>disabled</t>
    </r>
    <r>
      <rPr>
        <sz val="11"/>
        <color rgb="FF000000"/>
        <rFont val="Calibri"/>
      </rPr>
      <t xml:space="preserve"> can be used to disallow passwords of a given kind regardless of length. Each subsequent number must be no larger than the preceding one.</t>
    </r>
    <r>
      <rPr>
        <sz val="11"/>
        <color rgb="FF000000"/>
        <rFont val="Calibri"/>
      </rPr>
      <t xml:space="preserve">
</t>
    </r>
    <r>
      <rPr>
        <b/>
        <sz val="11"/>
        <color rgb="FF000000"/>
        <rFont val="Calibri"/>
      </rPr>
      <t>N0</t>
    </r>
    <r>
      <rPr>
        <sz val="11"/>
        <color rgb="FF000000"/>
        <rFont val="Calibri"/>
      </rPr>
      <t xml:space="preserve"> is used for passwords consisting of characters from one character class only. The character classes are digits, lower-case, upper-case, and other characters. There is also a special class for non-ASCII characters that cannot be classified but are assumed to be non-digits.</t>
    </r>
    <r>
      <rPr>
        <sz val="11"/>
        <color rgb="FF000000"/>
        <rFont val="Calibri"/>
      </rPr>
      <t xml:space="preserve">
</t>
    </r>
    <r>
      <rPr>
        <b/>
        <sz val="11"/>
        <color rgb="FF000000"/>
        <rFont val="Calibri"/>
      </rPr>
      <t>N1</t>
    </r>
    <r>
      <rPr>
        <sz val="11"/>
        <color rgb="FF000000"/>
        <rFont val="Calibri"/>
      </rPr>
      <t xml:space="preserve"> is used for passwords consisting of characters from two character classes that do not meet the requirements for a passphrase.</t>
    </r>
    <r>
      <rPr>
        <sz val="11"/>
        <color rgb="FF000000"/>
        <rFont val="Calibri"/>
      </rPr>
      <t xml:space="preserve">
</t>
    </r>
    <r>
      <rPr>
        <b/>
        <sz val="11"/>
        <color rgb="FF000000"/>
        <rFont val="Calibri"/>
      </rPr>
      <t>N2</t>
    </r>
    <r>
      <rPr>
        <sz val="11"/>
        <color rgb="FF000000"/>
        <rFont val="Calibri"/>
      </rPr>
      <t xml:space="preserve"> is used for passphrases. A passphrase must consist of sufficient words.</t>
    </r>
    <r>
      <rPr>
        <sz val="11"/>
        <color rgb="FF000000"/>
        <rFont val="Calibri"/>
      </rPr>
      <t xml:space="preserve">
</t>
    </r>
    <r>
      <rPr>
        <b/>
        <sz val="11"/>
        <color rgb="FF000000"/>
        <rFont val="Calibri"/>
      </rPr>
      <t>N3</t>
    </r>
    <r>
      <rPr>
        <sz val="11"/>
        <color rgb="FF000000"/>
        <rFont val="Calibri"/>
      </rPr>
      <t xml:space="preserve"> and </t>
    </r>
    <r>
      <rPr>
        <b/>
        <sz val="11"/>
        <color rgb="FF000000"/>
        <rFont val="Calibri"/>
      </rPr>
      <t>N4</t>
    </r>
    <r>
      <rPr>
        <sz val="11"/>
        <color rgb="FF000000"/>
        <rFont val="Calibri"/>
      </rPr>
      <t xml:space="preserve"> are used for passwords of characters from three and four-character classes, respectively.</t>
    </r>
    <r>
      <rPr>
        <sz val="11"/>
        <color rgb="FF000000"/>
        <rFont val="Calibri"/>
      </rPr>
      <t xml:space="preserve">
</t>
    </r>
    <r>
      <rPr>
        <sz val="11"/>
        <color rgb="FF000000"/>
        <rFont val="Calibri"/>
      </rPr>
      <t>In addition to being sufficiently long,	passwords must contain enough different characters for the character classes and the minimum length they have been checked against.</t>
    </r>
  </si>
  <si>
    <r>
      <rPr>
        <sz val="11"/>
        <color rgb="FF000000"/>
        <rFont val="Calibri"/>
      </rPr>
      <t xml:space="preserve">Run the following command to verify that the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-Ei -- '\bminlen=.*(1[4-9]|[2-9][0-9]|[1-9][0-9]{2,})\b' /etc/pam.d/*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/etc/pam.d/passwd:password	requisite	pam_passwdqc.so		enforce=everyone minlen=disabled,14,12,8,6</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for </t>
    </r>
    <r>
      <rPr>
        <b/>
        <sz val="11"/>
        <color rgb="FF000000"/>
        <rFont val="Calibri"/>
      </rPr>
      <t>N1</t>
    </r>
    <r>
      <rPr>
        <sz val="11"/>
        <color rgb="FF000000"/>
        <rFont val="Calibri"/>
      </rPr>
      <t xml:space="preserv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-Ei -- '^\s*password\s+(requisite|required|sufficient)\s+pam_passwdqc\.so.*minlen=.*([0-9]|1[0-3])' /etc/pam.d/*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</si>
  <si>
    <r>
      <rPr>
        <sz val="11"/>
        <color rgb="FF000000"/>
        <rFont val="Calibri"/>
      </rPr>
      <t>minlen = 8</t>
    </r>
  </si>
  <si>
    <t>4.4.1.1.2</t>
  </si>
  <si>
    <r>
      <rPr>
        <sz val="11"/>
        <rFont val="Calibri"/>
      </rPr>
      <t>Ensure password quality is enforced for the root user</t>
    </r>
  </si>
  <si>
    <r>
      <rPr>
        <sz val="11"/>
        <color rgb="FF000000"/>
        <rFont val="Calibri"/>
      </rPr>
      <t xml:space="preserve">Create or modify the file </t>
    </r>
    <r>
      <rPr>
        <b/>
        <sz val="11"/>
        <color rgb="FF000000"/>
        <rFont val="Calibri"/>
      </rPr>
      <t>/etc/pam.d/passwd</t>
    </r>
    <r>
      <rPr>
        <sz val="11"/>
        <color rgb="FF000000"/>
        <rFont val="Calibri"/>
      </rPr>
      <t xml:space="preserve"> and add or modify the following line to ensure that password quality is enforced for everyone including </t>
    </r>
    <r>
      <rPr>
        <b/>
        <sz val="11"/>
        <color rgb="FF000000"/>
        <rFont val="Calibri"/>
      </rPr>
      <t>root</t>
    </r>
    <r>
      <rPr>
        <sz val="11"/>
        <color rgb="FF000000"/>
        <rFont val="Calibri"/>
      </rPr>
      <t xml:space="preserve"> user: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pam_passwdqc.so		enforce=everyone minlen=disabled,14,12,8,6</t>
    </r>
    <r>
      <rPr>
        <sz val="11"/>
        <color rgb="FF006096"/>
        <rFont val="Roboto Condensed"/>
      </rPr>
      <t xml:space="preserve">
</t>
    </r>
  </si>
  <si>
    <r>
      <rPr>
        <sz val="11"/>
        <color rgb="FF000000"/>
        <rFont val="Calibri"/>
      </rPr>
      <t xml:space="preserve">If the </t>
    </r>
    <r>
      <rPr>
        <b/>
        <sz val="11"/>
        <color rgb="FF000000"/>
        <rFont val="Calibri"/>
      </rPr>
      <t>pam_passwdqc</t>
    </r>
    <r>
      <rPr>
        <sz val="11"/>
        <color rgb="FF000000"/>
        <rFont val="Calibri"/>
      </rPr>
      <t xml:space="preserve"> </t>
    </r>
    <r>
      <rPr>
        <b/>
        <sz val="11"/>
        <color rgb="FF000000"/>
        <rFont val="Calibri"/>
      </rPr>
      <t>enforce=everyone</t>
    </r>
    <r>
      <rPr>
        <sz val="11"/>
        <color rgb="FF000000"/>
        <rFont val="Calibri"/>
      </rPr>
      <t xml:space="preserve"> option is enabled, the module will return an error on the failed check, even if the user changing the password is the root.</t>
    </r>
    <r>
      <rPr>
        <sz val="11"/>
        <color rgb="FF000000"/>
        <rFont val="Calibri"/>
      </rPr>
      <t xml:space="preserve">
</t>
    </r>
    <r>
      <rPr>
        <sz val="11"/>
        <color rgb="FF000000"/>
        <rFont val="Calibri"/>
      </rPr>
      <t xml:space="preserve">This option is off by default, meaning only the message about the failed check is printed, but </t>
    </r>
    <r>
      <rPr>
        <b/>
        <sz val="11"/>
        <color rgb="FF000000"/>
        <rFont val="Calibri"/>
      </rPr>
      <t>root</t>
    </r>
    <r>
      <rPr>
        <sz val="11"/>
        <color rgb="FF000000"/>
        <rFont val="Calibri"/>
      </rPr>
      <t xml:space="preserve"> can change the password anyway.</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root</t>
    </r>
    <r>
      <rPr>
        <sz val="11"/>
        <color rgb="FF000000"/>
        <rFont val="Calibri"/>
      </rPr>
      <t xml:space="preserve"> user is not asked for an old password, so the checks that compare the old and new passwords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</si>
  <si>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-Ei -- 'pam_passwdqc.so.*\benforce=everyone\b' /etc/pam.d/*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/etc/pam.d/passwd:password    requisite   pam_passwdqc.so     enforce=everyone minlen=disabled,14,12,8,6</t>
    </r>
    <r>
      <rPr>
        <sz val="11"/>
        <color rgb="FF006096"/>
        <rFont val="Roboto Condensed"/>
      </rPr>
      <t xml:space="preserve">
</t>
    </r>
  </si>
  <si>
    <r>
      <rPr>
        <sz val="11"/>
        <color rgb="FF000000"/>
        <rFont val="Calibri"/>
      </rPr>
      <t>disabled</t>
    </r>
  </si>
  <si>
    <t>Configure pam_unix module</t>
  </si>
  <si>
    <t>4.4.1.2.1</t>
  </si>
  <si>
    <r>
      <rPr>
        <sz val="11"/>
        <rFont val="Calibri"/>
      </rPr>
      <t>Ensure pam_unix does not include nullok</t>
    </r>
  </si>
  <si>
    <r>
      <rPr>
        <sz val="11"/>
        <color rgb="FF000000"/>
        <rFont val="Calibri"/>
      </rPr>
      <t xml:space="preserve">Run the following script to verify that the </t>
    </r>
    <r>
      <rPr>
        <b/>
        <sz val="11"/>
        <color rgb="FF000000"/>
        <rFont val="Calibri"/>
      </rPr>
      <t>system</t>
    </r>
    <r>
      <rPr>
        <sz val="11"/>
        <color rgb="FF000000"/>
        <rFont val="Calibri"/>
      </rPr>
      <t xml:space="preserve"> and </t>
    </r>
    <r>
      <rPr>
        <b/>
        <sz val="11"/>
        <color rgb="FF000000"/>
        <rFont val="Calibri"/>
      </rPr>
      <t>password</t>
    </r>
    <r>
      <rPr>
        <sz val="11"/>
        <color rgb="FF000000"/>
        <rFont val="Calibri"/>
      </rPr>
      <t xml:space="preserve"> files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-E -- '^\s*(auth|account|password|session)\s+(requisite|required|sufficient)\s+pam_unix\.so\b' /etc/pam.d/{passwd,system} | grep -E -- '\bnullok\b'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/etc/pam.d/passwd:password	required	pam_unix.so		no_warn try_first_pass nullok</t>
    </r>
    <r>
      <rPr>
        <sz val="11"/>
        <color rgb="FF006096"/>
        <rFont val="Roboto Condensed"/>
      </rPr>
      <t xml:space="preserve">
</t>
    </r>
    <r>
      <rPr>
        <sz val="11"/>
        <color rgb="FF006096"/>
        <rFont val="Roboto Condensed"/>
      </rPr>
      <t>/etc/pam.d/system:auth		required	pam_unix.so		no_warn try_first_pass nullok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run the following script:</t>
    </r>
    <r>
      <rPr>
        <sz val="11"/>
        <color rgb="FF000000"/>
        <rFont val="Calibri"/>
      </rPr>
      <t xml:space="preserve">
</t>
    </r>
    <r>
      <rPr>
        <sz val="11"/>
        <color rgb="FF006096"/>
        <rFont val="Roboto Condensed"/>
      </rPr>
      <t># find /etc/pam.d -type f -exec sed -i '' -E 's|[[:space:]]?nullok||g' {} \;</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</si>
  <si>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prevent users from gaining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</si>
  <si>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-E -- '^\s*(auth|account|password|session)\s+(requisite|required|sufficient)\s+pam_unix\.so\b' /etc/pam.d/{passwd,system} | grep -E -- '\bnullok\b'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/etc/pam.d/system:account	required	pam_unix.so</t>
    </r>
    <r>
      <rPr>
        <sz val="11"/>
        <color rgb="FF006096"/>
        <rFont val="Roboto Condensed"/>
      </rPr>
      <t xml:space="preserve">
</t>
    </r>
    <r>
      <rPr>
        <sz val="11"/>
        <color rgb="FF006096"/>
        <rFont val="Roboto Condensed"/>
      </rPr>
      <t>/etc/pam.d/system:password	required	pam_unix.so		no_warn try_first_pass</t>
    </r>
    <r>
      <rPr>
        <sz val="11"/>
        <color rgb="FF006096"/>
        <rFont val="Roboto Condensed"/>
      </rPr>
      <t xml:space="preserve">
</t>
    </r>
  </si>
  <si>
    <t>Configure shadow password suite parameters</t>
  </si>
  <si>
    <t>4.5.1.1</t>
  </si>
  <si>
    <r>
      <rPr>
        <sz val="11"/>
        <rFont val="Calibri"/>
      </rPr>
      <t>Ensure strong password hashing algorithm is configured</t>
    </r>
  </si>
  <si>
    <r>
      <rPr>
        <sz val="11"/>
        <color rgb="FF000000"/>
        <rFont val="Calibri"/>
      </rPr>
      <t>Set password hashing algorithm to sha512.</t>
    </r>
    <r>
      <rPr>
        <sz val="11"/>
        <color rgb="FF000000"/>
        <rFont val="Calibri"/>
      </rPr>
      <t xml:space="preserve">
</t>
    </r>
    <r>
      <rPr>
        <sz val="11"/>
        <color rgb="FF000000"/>
        <rFont val="Calibri"/>
      </rPr>
      <t xml:space="preserve">Edit </t>
    </r>
    <r>
      <rPr>
        <b/>
        <sz val="11"/>
        <color rgb="FF000000"/>
        <rFont val="Calibri"/>
      </rPr>
      <t>/etc/login.conf</t>
    </r>
    <r>
      <rPr>
        <sz val="11"/>
        <color rgb="FF000000"/>
        <rFont val="Calibri"/>
      </rPr>
      <t xml:space="preserve"> and edit or add a line like the following for the </t>
    </r>
    <r>
      <rPr>
        <b/>
        <sz val="11"/>
        <color rgb="FF000000"/>
        <rFont val="Calibri"/>
      </rPr>
      <t>default</t>
    </r>
    <r>
      <rPr>
        <sz val="11"/>
        <color rgb="FF000000"/>
        <rFont val="Calibri"/>
      </rPr>
      <t xml:space="preserve"> configuration:</t>
    </r>
    <r>
      <rPr>
        <sz val="11"/>
        <color rgb="FF000000"/>
        <rFont val="Calibri"/>
      </rPr>
      <t xml:space="preserve">
</t>
    </r>
    <r>
      <rPr>
        <sz val="11"/>
        <color rgb="FF006096"/>
        <rFont val="Roboto Condensed"/>
      </rPr>
      <t>:passwd_format=sha512:</t>
    </r>
    <r>
      <rPr>
        <sz val="11"/>
        <color rgb="FF006096"/>
        <rFont val="Roboto Condensed"/>
      </rPr>
      <t xml:space="preserve">
</t>
    </r>
    <r>
      <rPr>
        <sz val="11"/>
        <color rgb="FF000000"/>
        <rFont val="Calibri"/>
      </rPr>
      <t xml:space="preserve">
</t>
    </r>
    <r>
      <rPr>
        <sz val="11"/>
        <color rgb="FF000000"/>
        <rFont val="Calibri"/>
      </rPr>
      <t xml:space="preserve">After editing the file regenerate the </t>
    </r>
    <r>
      <rPr>
        <b/>
        <sz val="11"/>
        <color rgb="FF000000"/>
        <rFont val="Calibri"/>
      </rPr>
      <t>login.conf.db</t>
    </r>
    <r>
      <rPr>
        <sz val="11"/>
        <color rgb="FF000000"/>
        <rFont val="Calibri"/>
      </rPr>
      <t xml:space="preserve"> with the command:</t>
    </r>
    <r>
      <rPr>
        <sz val="11"/>
        <color rgb="FF000000"/>
        <rFont val="Calibri"/>
      </rPr>
      <t xml:space="preserve">
</t>
    </r>
    <r>
      <rPr>
        <sz val="11"/>
        <color rgb="FF006096"/>
        <rFont val="Roboto Condensed"/>
      </rPr>
      <t># cap_mkdb /etc/login.conf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If it is determined that the password algorithm being used is not </t>
    </r>
    <r>
      <rPr>
        <b/>
        <sz val="11"/>
        <color rgb="FF000000"/>
        <rFont val="Calibri"/>
      </rPr>
      <t>sha512</t>
    </r>
    <r>
      <rPr>
        <sz val="11"/>
        <color rgb="FF000000"/>
        <rFont val="Calibri"/>
      </rPr>
      <t>, once it is changed, it is recommended that all group passwords be updated to use the stronger hashing algorithm.</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</si>
  <si>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</si>
  <si>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Verify password hashing algorithm is sha512:</t>
    </r>
    <r>
      <rPr>
        <sz val="11"/>
        <color rgb="FF000000"/>
        <rFont val="Calibri"/>
      </rPr>
      <t xml:space="preserve">
</t>
    </r>
    <r>
      <rPr>
        <sz val="11"/>
        <color rgb="FF000000"/>
        <rFont val="Calibri"/>
      </rPr>
      <t xml:space="preserve">Run the following command to verify the hashing algorithm is </t>
    </r>
    <r>
      <rPr>
        <b/>
        <sz val="11"/>
        <color rgb="FF000000"/>
        <rFont val="Calibri"/>
      </rPr>
      <t>sha512</t>
    </r>
    <r>
      <rPr>
        <sz val="11"/>
        <color rgb="FF000000"/>
        <rFont val="Calibri"/>
      </rPr>
      <t xml:space="preserve"> in </t>
    </r>
    <r>
      <rPr>
        <b/>
        <sz val="11"/>
        <color rgb="FF000000"/>
        <rFont val="Calibri"/>
      </rPr>
      <t>/etc/login.conf</t>
    </r>
    <r>
      <rPr>
        <sz val="11"/>
        <color rgb="FF000000"/>
        <rFont val="Calibri"/>
      </rPr>
      <t>:</t>
    </r>
    <r>
      <rPr>
        <sz val="11"/>
        <color rgb="FF000000"/>
        <rFont val="Calibri"/>
      </rPr>
      <t xml:space="preserve">
</t>
    </r>
    <r>
      <rPr>
        <sz val="11"/>
        <color rgb="FF006096"/>
        <rFont val="Roboto Condensed"/>
      </rPr>
      <t># grep -E -- '^\s:passwd_format=sha512:' /etc/login.conf</t>
    </r>
    <r>
      <rPr>
        <sz val="11"/>
        <color rgb="FF006096"/>
        <rFont val="Roboto Condensed"/>
      </rPr>
      <t xml:space="preserve">
</t>
    </r>
    <r>
      <rPr>
        <sz val="11"/>
        <color rgb="FF006096"/>
        <rFont val="Roboto Condensed"/>
      </rPr>
      <t xml:space="preserve">	:passwd_format=sha512:\</t>
    </r>
    <r>
      <rPr>
        <sz val="11"/>
        <color rgb="FF006096"/>
        <rFont val="Roboto Condensed"/>
      </rPr>
      <t xml:space="preserve">
</t>
    </r>
  </si>
  <si>
    <t>4.5.1.2</t>
  </si>
  <si>
    <r>
      <rPr>
        <sz val="11"/>
        <rFont val="Calibri"/>
      </rPr>
      <t>Ensure password expiration is 365 days or less</t>
    </r>
  </si>
  <si>
    <r>
      <rPr>
        <sz val="11"/>
        <color rgb="FF000000"/>
        <rFont val="Calibri"/>
      </rPr>
      <t xml:space="preserve">Set the </t>
    </r>
    <r>
      <rPr>
        <b/>
        <sz val="11"/>
        <color rgb="FF000000"/>
        <rFont val="Calibri"/>
      </rPr>
      <t>passwordtime</t>
    </r>
    <r>
      <rPr>
        <sz val="11"/>
        <color rgb="FF000000"/>
        <rFont val="Calibri"/>
      </rPr>
      <t xml:space="preserve"> parameter to conform to site policy in </t>
    </r>
    <r>
      <rPr>
        <b/>
        <sz val="11"/>
        <color rgb="FF000000"/>
        <rFont val="Calibri"/>
      </rPr>
      <t>/etc/login.conf</t>
    </r>
    <r>
      <rPr>
        <sz val="11"/>
        <color rgb="FF000000"/>
        <rFont val="Calibri"/>
      </rPr>
      <t xml:space="preserve"> and add something similar to the following in the </t>
    </r>
    <r>
      <rPr>
        <b/>
        <sz val="11"/>
        <color rgb="FF000000"/>
        <rFont val="Calibri"/>
      </rPr>
      <t>default</t>
    </r>
    <r>
      <rPr>
        <sz val="11"/>
        <color rgb="FF000000"/>
        <rFont val="Calibri"/>
      </rPr>
      <t xml:space="preserve"> class :</t>
    </r>
    <r>
      <rPr>
        <sz val="11"/>
        <color rgb="FF000000"/>
        <rFont val="Calibri"/>
      </rPr>
      <t xml:space="preserve">
</t>
    </r>
    <r>
      <rPr>
        <sz val="11"/>
        <color rgb="FF006096"/>
        <rFont val="Roboto Condensed"/>
      </rPr>
      <t>:passwordtime=365d:</t>
    </r>
    <r>
      <rPr>
        <sz val="11"/>
        <color rgb="FF006096"/>
        <rFont val="Roboto Condensed"/>
      </rPr>
      <t xml:space="preserve">
</t>
    </r>
    <r>
      <rPr>
        <sz val="11"/>
        <color rgb="FF000000"/>
        <rFont val="Calibri"/>
      </rPr>
      <t xml:space="preserve">
</t>
    </r>
    <r>
      <rPr>
        <sz val="11"/>
        <color rgb="FF000000"/>
        <rFont val="Calibri"/>
      </rPr>
      <t xml:space="preserve">After editing the file regenerate the </t>
    </r>
    <r>
      <rPr>
        <b/>
        <sz val="11"/>
        <color rgb="FF000000"/>
        <rFont val="Calibri"/>
      </rPr>
      <t>login.conf.db</t>
    </r>
    <r>
      <rPr>
        <sz val="11"/>
        <color rgb="FF000000"/>
        <rFont val="Calibri"/>
      </rPr>
      <t xml:space="preserve"> with the command:</t>
    </r>
    <r>
      <rPr>
        <sz val="11"/>
        <color rgb="FF000000"/>
        <rFont val="Calibri"/>
      </rPr>
      <t xml:space="preserve">
</t>
    </r>
    <r>
      <rPr>
        <sz val="11"/>
        <color rgb="FF006096"/>
        <rFont val="Roboto Condensed"/>
      </rPr>
      <t># cap_mkdb /etc/login.conf</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 for i in $(awk -F: '($3&gt;=1000)&amp;&amp;($1!="nobody"){print $1}' /etc/passwd); do pw usermod -n $i -p +365d; done</t>
    </r>
    <r>
      <rPr>
        <sz val="11"/>
        <color rgb="FF006096"/>
        <rFont val="Roboto Condensed"/>
      </rPr>
      <t xml:space="preserve">
</t>
    </r>
  </si>
  <si>
    <r>
      <rPr>
        <sz val="11"/>
        <color rgb="FF000000"/>
        <rFont val="Calibri"/>
      </rPr>
      <t xml:space="preserve">The </t>
    </r>
    <r>
      <rPr>
        <b/>
        <sz val="11"/>
        <color rgb="FF000000"/>
        <rFont val="Calibri"/>
      </rPr>
      <t>passwordtime</t>
    </r>
    <r>
      <rPr>
        <sz val="11"/>
        <color rgb="FF000000"/>
        <rFont val="Calibri"/>
      </rPr>
      <t xml:space="preserve"> parameter in </t>
    </r>
    <r>
      <rPr>
        <b/>
        <sz val="11"/>
        <color rgb="FF000000"/>
        <rFont val="Calibri"/>
      </rPr>
      <t>/etc/login.conf</t>
    </r>
    <r>
      <rPr>
        <sz val="11"/>
        <color rgb="FF000000"/>
        <rFont val="Calibri"/>
      </rPr>
      <t xml:space="preserve"> allows an administrator to force passwords to expire once they reach a defined age.  It is recommended that the </t>
    </r>
    <r>
      <rPr>
        <b/>
        <sz val="11"/>
        <color rgb="FF000000"/>
        <rFont val="Calibri"/>
      </rPr>
      <t>passwordtime</t>
    </r>
    <r>
      <rPr>
        <sz val="11"/>
        <color rgb="FF000000"/>
        <rFont val="Calibri"/>
      </rPr>
      <t xml:space="preserve"> parameter be set to less than or equal to 365 days.</t>
    </r>
  </si>
  <si>
    <r>
      <rPr>
        <sz val="11"/>
        <color rgb="FF000000"/>
        <rFont val="Calibri"/>
      </rPr>
      <t>The password expiration must be greater than the minimum days between password changes or users will be unable to change their password</t>
    </r>
  </si>
  <si>
    <r>
      <rPr>
        <sz val="11"/>
        <color rgb="FF000000"/>
        <rFont val="Calibri"/>
      </rPr>
      <t xml:space="preserve">Run the following command and verify </t>
    </r>
    <r>
      <rPr>
        <b/>
        <sz val="11"/>
        <color rgb="FF000000"/>
        <rFont val="Calibri"/>
      </rPr>
      <t>passwordtime</t>
    </r>
    <r>
      <rPr>
        <sz val="11"/>
        <color rgb="FF000000"/>
        <rFont val="Calibri"/>
      </rPr>
      <t xml:space="preserve"> conforms to site policy (no more than 365 days):</t>
    </r>
    <r>
      <rPr>
        <sz val="11"/>
        <color rgb="FF000000"/>
        <rFont val="Calibri"/>
      </rPr>
      <t xml:space="preserve">
</t>
    </r>
    <r>
      <rPr>
        <sz val="11"/>
        <color rgb="FF006096"/>
        <rFont val="Roboto Condensed"/>
      </rPr>
      <t># grep -E -- '^\s:passwordtime=' /etc/login.conf</t>
    </r>
    <r>
      <rPr>
        <sz val="11"/>
        <color rgb="FF006096"/>
        <rFont val="Roboto Condensed"/>
      </rPr>
      <t xml:space="preserve">
</t>
    </r>
    <r>
      <rPr>
        <sz val="11"/>
        <color rgb="FF000000"/>
        <rFont val="Calibri"/>
      </rPr>
      <t xml:space="preserve">
</t>
    </r>
    <r>
      <rPr>
        <sz val="11"/>
        <color rgb="FF000000"/>
        <rFont val="Calibri"/>
      </rPr>
      <t>If nothing is returned that means that password expiry is not active.</t>
    </r>
  </si>
  <si>
    <t>4.5.1.3</t>
  </si>
  <si>
    <r>
      <rPr>
        <sz val="11"/>
        <rFont val="Calibri"/>
      </rPr>
      <t>Ensure password expiration warning days is 7 or more</t>
    </r>
  </si>
  <si>
    <r>
      <rPr>
        <sz val="11"/>
        <color rgb="FF000000"/>
        <rFont val="Calibri"/>
      </rPr>
      <t xml:space="preserve">Set the </t>
    </r>
    <r>
      <rPr>
        <b/>
        <sz val="11"/>
        <color rgb="FF000000"/>
        <rFont val="Calibri"/>
      </rPr>
      <t>warnpassword</t>
    </r>
    <r>
      <rPr>
        <sz val="11"/>
        <color rgb="FF000000"/>
        <rFont val="Calibri"/>
      </rPr>
      <t xml:space="preserve"> parameter to </t>
    </r>
    <r>
      <rPr>
        <b/>
        <sz val="11"/>
        <color rgb="FF000000"/>
        <rFont val="Calibri"/>
      </rPr>
      <t>7d</t>
    </r>
    <r>
      <rPr>
        <sz val="11"/>
        <color rgb="FF000000"/>
        <rFont val="Calibri"/>
      </rPr>
      <t xml:space="preserve"> in </t>
    </r>
    <r>
      <rPr>
        <b/>
        <sz val="11"/>
        <color rgb="FF000000"/>
        <rFont val="Calibri"/>
      </rPr>
      <t>/etc/login.conf</t>
    </r>
    <r>
      <rPr>
        <sz val="11"/>
        <color rgb="FF000000"/>
        <rFont val="Calibri"/>
      </rPr>
      <t xml:space="preserve"> for the </t>
    </r>
    <r>
      <rPr>
        <b/>
        <sz val="11"/>
        <color rgb="FF000000"/>
        <rFont val="Calibri"/>
      </rPr>
      <t>default</t>
    </r>
    <r>
      <rPr>
        <sz val="11"/>
        <color rgb="FF000000"/>
        <rFont val="Calibri"/>
      </rPr>
      <t xml:space="preserve"> class:</t>
    </r>
    <r>
      <rPr>
        <sz val="11"/>
        <color rgb="FF000000"/>
        <rFont val="Calibri"/>
      </rPr>
      <t xml:space="preserve">
</t>
    </r>
    <r>
      <rPr>
        <sz val="11"/>
        <color rgb="FF006096"/>
        <rFont val="Roboto Condensed"/>
      </rPr>
      <t>:warnpassword=7d:</t>
    </r>
    <r>
      <rPr>
        <sz val="11"/>
        <color rgb="FF006096"/>
        <rFont val="Roboto Condensed"/>
      </rPr>
      <t xml:space="preserve">
</t>
    </r>
  </si>
  <si>
    <r>
      <rPr>
        <sz val="11"/>
        <color rgb="FF000000"/>
        <rFont val="Calibri"/>
      </rPr>
      <t xml:space="preserve">The </t>
    </r>
    <r>
      <rPr>
        <b/>
        <sz val="11"/>
        <color rgb="FF000000"/>
        <rFont val="Calibri"/>
      </rPr>
      <t>warnpassword</t>
    </r>
    <r>
      <rPr>
        <sz val="11"/>
        <color rgb="FF000000"/>
        <rFont val="Calibri"/>
      </rPr>
      <t xml:space="preserve"> parameter in </t>
    </r>
    <r>
      <rPr>
        <b/>
        <sz val="11"/>
        <color rgb="FF000000"/>
        <rFont val="Calibri"/>
      </rPr>
      <t>/etc/login.conf</t>
    </r>
    <r>
      <rPr>
        <sz val="11"/>
        <color rgb="FF000000"/>
        <rFont val="Calibri"/>
      </rPr>
      <t xml:space="preserve">  allows an administrator to notify users that their password will expire in a defined number of days. It is recommended that the </t>
    </r>
    <r>
      <rPr>
        <b/>
        <sz val="11"/>
        <color rgb="FF000000"/>
        <rFont val="Calibri"/>
      </rPr>
      <t>warnpassword</t>
    </r>
    <r>
      <rPr>
        <sz val="11"/>
        <color rgb="FF000000"/>
        <rFont val="Calibri"/>
      </rPr>
      <t xml:space="preserve"> parameter be set to 7 or more days.</t>
    </r>
  </si>
  <si>
    <r>
      <rPr>
        <sz val="11"/>
        <color rgb="FF000000"/>
        <rFont val="Calibri"/>
      </rPr>
      <t xml:space="preserve">Run the following command and verify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-E -- '^\s:warnpassword=' /etc/login.conf</t>
    </r>
    <r>
      <rPr>
        <sz val="11"/>
        <color rgb="FF006096"/>
        <rFont val="Roboto Condensed"/>
      </rPr>
      <t xml:space="preserve">
</t>
    </r>
  </si>
  <si>
    <t>Configure root and system accounts and environment</t>
  </si>
  <si>
    <t>4.5.2.1</t>
  </si>
  <si>
    <r>
      <rPr>
        <sz val="11"/>
        <rFont val="Calibri"/>
      </rPr>
      <t>Ensure default group for the root account is GID 0</t>
    </r>
  </si>
  <si>
    <r>
      <rPr>
        <sz val="11"/>
        <color rgb="FF000000"/>
        <rFont val="Calibri"/>
      </rPr>
      <t xml:space="preserve">Run the following command to set the </t>
    </r>
    <r>
      <rPr>
        <b/>
        <sz val="11"/>
        <color rgb="FF000000"/>
        <rFont val="Calibri"/>
      </rPr>
      <t>root</t>
    </r>
    <r>
      <rPr>
        <sz val="11"/>
        <color rgb="FF000000"/>
        <rFont val="Calibri"/>
      </rPr>
      <t xml:space="preserve"> user's default group ID to </t>
    </r>
    <r>
      <rPr>
        <b/>
        <sz val="11"/>
        <color rgb="FF000000"/>
        <rFont val="Calibri"/>
      </rPr>
      <t>0</t>
    </r>
    <r>
      <rPr>
        <sz val="11"/>
        <color rgb="FF000000"/>
        <rFont val="Calibri"/>
      </rPr>
      <t>:</t>
    </r>
    <r>
      <rPr>
        <sz val="11"/>
        <color rgb="FF000000"/>
        <rFont val="Calibri"/>
      </rPr>
      <t xml:space="preserve">
</t>
    </r>
    <r>
      <rPr>
        <sz val="11"/>
        <color rgb="FF006096"/>
        <rFont val="Roboto Condensed"/>
      </rPr>
      <t># pw usermod -g 0 root</t>
    </r>
    <r>
      <rPr>
        <sz val="11"/>
        <color rgb="FF006096"/>
        <rFont val="Roboto Condensed"/>
      </rPr>
      <t xml:space="preserve">
</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</si>
  <si>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</si>
  <si>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group ID is </t>
    </r>
    <r>
      <rPr>
        <b/>
        <sz val="11"/>
        <color rgb="FF000000"/>
        <rFont val="Calibri"/>
      </rPr>
      <t>0</t>
    </r>
    <r>
      <rPr>
        <sz val="11"/>
        <color rgb="FF000000"/>
        <rFont val="Calibri"/>
      </rPr>
      <t>:</t>
    </r>
    <r>
      <rPr>
        <sz val="11"/>
        <color rgb="FF000000"/>
        <rFont val="Calibri"/>
      </rPr>
      <t xml:space="preserve">
</t>
    </r>
    <r>
      <rPr>
        <sz val="11"/>
        <color rgb="FF006096"/>
        <rFont val="Roboto Condensed"/>
      </rPr>
      <t># awk -F: '$1=="root"{print $1":"$4}' /etc/passwd</t>
    </r>
    <r>
      <rPr>
        <sz val="11"/>
        <color rgb="FF006096"/>
        <rFont val="Roboto Condensed"/>
      </rPr>
      <t xml:space="preserve">
</t>
    </r>
    <r>
      <rPr>
        <sz val="11"/>
        <color rgb="FF006096"/>
        <rFont val="Roboto Condensed"/>
      </rPr>
      <t>root:0</t>
    </r>
    <r>
      <rPr>
        <sz val="11"/>
        <color rgb="FF006096"/>
        <rFont val="Roboto Condensed"/>
      </rPr>
      <t xml:space="preserve">
</t>
    </r>
  </si>
  <si>
    <t>4.5.2.2</t>
  </si>
  <si>
    <r>
      <rPr>
        <sz val="11"/>
        <rFont val="Calibri"/>
      </rPr>
      <t>Ensure root user umask is configured</t>
    </r>
  </si>
  <si>
    <r>
      <rPr>
        <sz val="11"/>
        <color rgb="FF000000"/>
        <rFont val="Calibri"/>
      </rPr>
      <t xml:space="preserve">Edit </t>
    </r>
    <r>
      <rPr>
        <b/>
        <sz val="11"/>
        <color rgb="FF000000"/>
        <rFont val="Calibri"/>
      </rPr>
      <t>/root/.profile</t>
    </r>
    <r>
      <rPr>
        <sz val="11"/>
        <color rgb="FF000000"/>
        <rFont val="Calibri"/>
      </rPr>
      <t xml:space="preserve"> and </t>
    </r>
    <r>
      <rPr>
        <b/>
        <sz val="11"/>
        <color rgb="FF000000"/>
        <rFont val="Calibri"/>
      </rPr>
      <t>/root/.shrc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</si>
  <si>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FreeBSD, the default permissions for any newly created directory is 0755 (</t>
    </r>
    <r>
      <rPr>
        <b/>
        <sz val="11"/>
        <color rgb="FF000000"/>
        <rFont val="Calibri"/>
      </rPr>
      <t>rwxr-xr-x</t>
    </r>
    <r>
      <rPr>
        <sz val="11"/>
        <color rgb="FF000000"/>
        <rFont val="Calibri"/>
      </rPr>
      <t>), and for any newly created file it is 0644 (</t>
    </r>
    <r>
      <rPr>
        <b/>
        <sz val="11"/>
        <color rgb="FF000000"/>
        <rFont val="Calibri"/>
      </rPr>
      <t>rw-r--r--</t>
    </r>
    <r>
      <rPr>
        <sz val="11"/>
        <color rgb="FF000000"/>
        <rFont val="Calibri"/>
      </rPr>
      <t xml:space="preserve">). The </t>
    </r>
    <r>
      <rPr>
        <b/>
        <sz val="11"/>
        <color rgb="FF000000"/>
        <rFont val="Calibri"/>
      </rPr>
      <t>umask</t>
    </r>
    <r>
      <rPr>
        <sz val="11"/>
        <color rgb="FF000000"/>
        <rFont val="Calibri"/>
      </rPr>
      <t xml:space="preserve"> modifies the default FreeBSD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t>
    </r>
    <r>
      <rPr>
        <sz val="11"/>
        <color rgb="FF000000"/>
        <rFont val="Calibri"/>
      </rPr>
      <t xml:space="preserve">- </t>
    </r>
    <r>
      <rPr>
        <b/>
        <sz val="11"/>
        <color rgb="FF000000"/>
        <rFont val="Calibri"/>
      </rPr>
      <t>/root/.shrc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</si>
  <si>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755 (drwxr-xr-x)</t>
    </r>
    <r>
      <rPr>
        <sz val="11"/>
        <color rgb="FF000000"/>
        <rFont val="Calibri"/>
      </rPr>
      <t xml:space="preserve">, and a newly created file's permissions be </t>
    </r>
    <r>
      <rPr>
        <b/>
        <sz val="11"/>
        <color rgb="FF000000"/>
        <rFont val="Calibri"/>
      </rPr>
      <t>644 (rw-r--r--)</t>
    </r>
    <r>
      <rPr>
        <sz val="11"/>
        <color rgb="FF000000"/>
        <rFont val="Calibri"/>
      </rPr>
      <t>, or more restrictive:</t>
    </r>
    <r>
      <rPr>
        <sz val="11"/>
        <color rgb="FF000000"/>
        <rFont val="Calibri"/>
      </rPr>
      <t xml:space="preserve">
</t>
    </r>
    <r>
      <rPr>
        <sz val="11"/>
        <color rgb="FF006096"/>
        <rFont val="Roboto Condensed"/>
      </rPr>
      <t xml:space="preserve">grep -Esi -- '^\s*umask\s+(([0-7][0-7][01][0-7]\b|[0-7][0-7][0-7][0-6]\b)|([0-7][01][0-7]\b|[0-7][0-7][0-6]\b)|(u=[rwx]{1,3},)?(((g=[rx]?[rx]?w[rx]?[rx]?\b)(,o=[rwx]{1,3})?)|((g=[wrx]{1,3},)?o=[wrx]{1,3}\b)))' /root/.profile /root/.shrc </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</si>
  <si>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</si>
  <si>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4.5.2.3</t>
  </si>
  <si>
    <r>
      <rPr>
        <sz val="11"/>
        <rFont val="Calibri"/>
      </rPr>
      <t>Ensure system accounts are secured</t>
    </r>
  </si>
  <si>
    <r>
      <rPr>
        <b/>
        <sz val="11"/>
        <color rgb="FF000000"/>
        <rFont val="Calibri"/>
      </rPr>
      <t>System accounts</t>
    </r>
    <r>
      <rPr>
        <sz val="11"/>
        <color rgb="FF000000"/>
        <rFont val="Calibri"/>
      </rPr>
      <t xml:space="preserve">
</t>
    </r>
    <r>
      <rPr>
        <sz val="11"/>
        <color rgb="FF000000"/>
        <rFont val="Calibri"/>
      </rPr>
      <t xml:space="preserve">Set the shell for any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pw usermod -s $(command -v nologin) &lt;user&gt;</t>
    </r>
    <r>
      <rPr>
        <sz val="11"/>
        <color rgb="FF006096"/>
        <rFont val="Roboto Condensed"/>
      </rPr>
      <t xml:space="preserve">
</t>
    </r>
    <r>
      <rPr>
        <sz val="11"/>
        <color rgb="FF000000"/>
        <rFont val="Calibri"/>
      </rPr>
      <t xml:space="preserve">
</t>
    </r>
    <r>
      <rPr>
        <b/>
        <sz val="11"/>
        <color rgb="FF000000"/>
        <rFont val="Calibri"/>
      </rPr>
      <t>Disabled accounts</t>
    </r>
    <r>
      <rPr>
        <sz val="11"/>
        <color rgb="FF000000"/>
        <rFont val="Calibri"/>
      </rPr>
      <t xml:space="preserve">
</t>
    </r>
    <r>
      <rPr>
        <sz val="11"/>
        <color rgb="FF000000"/>
        <rFont val="Calibri"/>
      </rPr>
      <t>Lock any non-root accounts returned by the audit:</t>
    </r>
    <r>
      <rPr>
        <sz val="11"/>
        <color rgb="FF000000"/>
        <rFont val="Calibri"/>
      </rPr>
      <t xml:space="preserve">
</t>
    </r>
    <r>
      <rPr>
        <sz val="11"/>
        <color rgb="FF006096"/>
        <rFont val="Roboto Condensed"/>
      </rPr>
      <t># pw lock &lt;user&gt;</t>
    </r>
    <r>
      <rPr>
        <sz val="11"/>
        <color rgb="FF006096"/>
        <rFont val="Roboto Condensed"/>
      </rPr>
      <t xml:space="preserve">
</t>
    </r>
  </si>
  <si>
    <r>
      <rPr>
        <sz val="11"/>
        <color rgb="FF000000"/>
        <rFont val="Calibri"/>
      </rPr>
      <t>Several accounts are provided with most distributions that are used to manage applications and are not intended to provide an interactive shell. Furthermore, a user may add special accounts not intended to provide an interactive shell.</t>
    </r>
  </si>
  <si>
    <r>
      <rPr>
        <b/>
        <sz val="11"/>
        <color rgb="FF000000"/>
        <rFont val="Calibri"/>
      </rPr>
      <t>System accounts</t>
    </r>
    <r>
      <rPr>
        <sz val="11"/>
        <color rgb="FF000000"/>
        <rFont val="Calibri"/>
      </rPr>
      <t xml:space="preserve">
</t>
    </r>
    <r>
      <rPr>
        <sz val="11"/>
        <color rgb="FF000000"/>
        <rFont val="Calibri"/>
      </rPr>
      <t xml:space="preserve">Check critical system accounts for </t>
    </r>
    <r>
      <rPr>
        <b/>
        <sz val="11"/>
        <color rgb="FF000000"/>
        <rFont val="Calibri"/>
      </rPr>
      <t>nologin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awk -F: '($1!~/^(root|toor|uucp)$/ || $3 == 65533) &amp;&amp; $7!~/^(\/usr)?\/sbin\/nologin$/ { print $1 }' /etc/passwd</t>
    </r>
    <r>
      <rPr>
        <sz val="11"/>
        <color rgb="FF006096"/>
        <rFont val="Roboto Condensed"/>
      </rPr>
      <t xml:space="preserve">
</t>
    </r>
    <r>
      <rPr>
        <sz val="11"/>
        <color rgb="FF000000"/>
        <rFont val="Calibri"/>
      </rPr>
      <t xml:space="preserve">
</t>
    </r>
    <r>
      <rPr>
        <sz val="11"/>
        <color rgb="FF000000"/>
        <rFont val="Calibri"/>
      </rPr>
      <t>Verify no results are returned.</t>
    </r>
    <r>
      <rPr>
        <sz val="11"/>
        <color rgb="FF000000"/>
        <rFont val="Calibri"/>
      </rPr>
      <t xml:space="preserve">
</t>
    </r>
    <r>
      <rPr>
        <b/>
        <sz val="11"/>
        <color rgb="FF000000"/>
        <rFont val="Calibri"/>
      </rPr>
      <t>Disabled accounts</t>
    </r>
    <r>
      <rPr>
        <sz val="11"/>
        <color rgb="FF000000"/>
        <rFont val="Calibri"/>
      </rPr>
      <t xml:space="preserve">
</t>
    </r>
    <r>
      <rPr>
        <sz val="11"/>
        <color rgb="FF000000"/>
        <rFont val="Calibri"/>
      </rPr>
      <t xml:space="preserve">Ensure all accounts that configured the shell as </t>
    </r>
    <r>
      <rPr>
        <b/>
        <sz val="11"/>
        <color rgb="FF000000"/>
        <rFont val="Calibri"/>
      </rPr>
      <t>nologin</t>
    </r>
    <r>
      <rPr>
        <sz val="11"/>
        <color rgb="FF000000"/>
        <rFont val="Calibri"/>
      </rPr>
      <t xml:space="preserve"> also have their passwords disabled.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awk -F: '($2!="*" &amp;&amp; $7~/^(\/usr)?\/sbin\/nologin$/) { print $1 }' /etc/master.passwd</t>
    </r>
    <r>
      <rPr>
        <sz val="11"/>
        <color rgb="FF006096"/>
        <rFont val="Roboto Condensed"/>
      </rPr>
      <t xml:space="preserve">
</t>
    </r>
    <r>
      <rPr>
        <sz val="11"/>
        <color rgb="FF000000"/>
        <rFont val="Calibri"/>
      </rPr>
      <t xml:space="preserve">
</t>
    </r>
    <r>
      <rPr>
        <sz val="11"/>
        <color rgb="FF000000"/>
        <rFont val="Calibri"/>
      </rPr>
      <t>Verify no results are returned.</t>
    </r>
  </si>
  <si>
    <t>Configure user default environment</t>
  </si>
  <si>
    <t>4.5.3.1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</si>
  <si>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</si>
  <si>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</si>
  <si>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that contains the full pathnames of valid login shells. This file is consulted by </t>
    </r>
    <r>
      <rPr>
        <b/>
        <sz val="11"/>
        <color rgb="FF000000"/>
        <rFont val="Calibri"/>
      </rPr>
      <t>chsh</t>
    </r>
    <r>
      <rPr>
        <sz val="11"/>
        <color rgb="FF000000"/>
        <rFont val="Calibri"/>
      </rPr>
      <t xml:space="preserve"> and is available to be queried by other programs.</t>
    </r>
    <r>
      <rPr>
        <sz val="11"/>
        <color rgb="FF000000"/>
        <rFont val="Calibri"/>
      </rPr>
      <t xml:space="preserve">
</t>
    </r>
    <r>
      <rPr>
        <sz val="11"/>
        <color rgb="FF000000"/>
        <rFont val="Calibri"/>
      </rPr>
      <t>Be aware that there are programs that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</si>
  <si>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'/nologin\b' /etc/shells</t>
    </r>
    <r>
      <rPr>
        <sz val="11"/>
        <color rgb="FF006096"/>
        <rFont val="Roboto Condensed"/>
      </rPr>
      <t xml:space="preserve">
</t>
    </r>
    <r>
      <rPr>
        <sz val="11"/>
        <color rgb="FF000000"/>
        <rFont val="Calibri"/>
      </rPr>
      <t xml:space="preserve">
</t>
    </r>
    <r>
      <rPr>
        <sz val="11"/>
        <color rgb="FF000000"/>
        <rFont val="Calibri"/>
      </rPr>
      <t>Nothing should be returned</t>
    </r>
  </si>
  <si>
    <t>4.5.3.2</t>
  </si>
  <si>
    <r>
      <rPr>
        <sz val="11"/>
        <rFont val="Calibri"/>
      </rPr>
      <t>Ensure default user umask is configured</t>
    </r>
  </si>
  <si>
    <r>
      <rPr>
        <sz val="11"/>
        <color rgb="FF000000"/>
        <rFont val="Calibri"/>
      </rPr>
      <t xml:space="preserve">In case proper </t>
    </r>
    <r>
      <rPr>
        <b/>
        <sz val="11"/>
        <color rgb="FF000000"/>
        <rFont val="Calibri"/>
      </rPr>
      <t>umask</t>
    </r>
    <r>
      <rPr>
        <sz val="11"/>
        <color rgb="FF000000"/>
        <rFont val="Calibri"/>
      </rPr>
      <t xml:space="preserve"> is not configured system-wide necessary measurements should be taken to define them in </t>
    </r>
    <r>
      <rPr>
        <b/>
        <sz val="11"/>
        <color rgb="FF000000"/>
        <rFont val="Calibri"/>
      </rPr>
      <t>/etc/login.conf</t>
    </r>
    <r>
      <rPr>
        <sz val="11"/>
        <color rgb="FF000000"/>
        <rFont val="Calibri"/>
      </rPr>
      <t xml:space="preserve"> or system-wide shell configurations like a file in </t>
    </r>
    <r>
      <rPr>
        <b/>
        <sz val="11"/>
        <color rgb="FF000000"/>
        <rFont val="Calibri"/>
      </rPr>
      <t>/etc/profile.d/*.sh</t>
    </r>
    <r>
      <rPr>
        <sz val="11"/>
        <color rgb="FF000000"/>
        <rFont val="Calibri"/>
      </rPr>
      <t xml:space="preserve"> or </t>
    </r>
    <r>
      <rPr>
        <b/>
        <sz val="11"/>
        <color rgb="FF000000"/>
        <rFont val="Calibri"/>
      </rPr>
      <t>/etc/csh.cshrc</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method only applies to Bourne Again shell and C Shell. If other shells are supported on the system, it is recommended that their configuration files also be checked</t>
    </r>
  </si>
  <si>
    <r>
      <rPr>
        <sz val="11"/>
        <color rgb="FF000000"/>
        <rFont val="Calibri"/>
      </rPr>
      <t>The user file-creation mode mask (</t>
    </r>
    <r>
      <rPr>
        <b/>
        <sz val="11"/>
        <color rgb="FF000000"/>
        <rFont val="Calibri"/>
      </rPr>
      <t>umask</t>
    </r>
    <r>
      <rPr>
        <sz val="11"/>
        <color rgb="FF000000"/>
        <rFont val="Calibri"/>
      </rPr>
      <t>) determines the file permission for newly created directories and files. In FreeBSD, the default permission for any newly created directory is 0755 (</t>
    </r>
    <r>
      <rPr>
        <b/>
        <sz val="11"/>
        <color rgb="FF000000"/>
        <rFont val="Calibri"/>
      </rPr>
      <t>rwxr-xr-x</t>
    </r>
    <r>
      <rPr>
        <sz val="11"/>
        <color rgb="FF000000"/>
        <rFont val="Calibri"/>
      </rPr>
      <t>), and for any newly created file, it is 0644 (</t>
    </r>
    <r>
      <rPr>
        <b/>
        <sz val="11"/>
        <color rgb="FF000000"/>
        <rFont val="Calibri"/>
      </rPr>
      <t>rw-r--r--</t>
    </r>
    <r>
      <rPr>
        <sz val="11"/>
        <color rgb="FF000000"/>
        <rFont val="Calibri"/>
      </rPr>
      <t xml:space="preserve">). The </t>
    </r>
    <r>
      <rPr>
        <b/>
        <sz val="11"/>
        <color rgb="FF000000"/>
        <rFont val="Calibri"/>
      </rPr>
      <t>umask</t>
    </r>
    <r>
      <rPr>
        <sz val="11"/>
        <color rgb="FF000000"/>
        <rFont val="Calibri"/>
      </rPr>
      <t xml:space="preserve"> modifies the default FreeBSD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three or four digits. ie </t>
    </r>
    <r>
      <rPr>
        <b/>
        <sz val="11"/>
        <color rgb="FF000000"/>
        <rFont val="Calibri"/>
      </rPr>
      <t>umask 022</t>
    </r>
    <r>
      <rPr>
        <sz val="11"/>
        <color rgb="FF000000"/>
        <rFont val="Calibri"/>
      </rPr>
      <t xml:space="preserve"> or </t>
    </r>
    <r>
      <rPr>
        <b/>
        <sz val="11"/>
        <color rgb="FF000000"/>
        <rFont val="Calibri"/>
      </rPr>
      <t>umask 027</t>
    </r>
    <r>
      <rPr>
        <sz val="11"/>
        <color rgb="FF000000"/>
        <rFont val="Calibri"/>
      </rPr>
      <t>.  If a four-digit umask is used, the first digit is ignored. The remaining three digits affect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use the login class capability database </t>
    </r>
    <r>
      <rPr>
        <b/>
        <sz val="11"/>
        <color rgb="FF000000"/>
        <rFont val="Calibri"/>
      </rPr>
      <t>/etc/login.conf</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t>
    </r>
    <r>
      <rPr>
        <b/>
        <sz val="11"/>
        <color rgb="FF000000"/>
        <rFont val="Calibri"/>
      </rPr>
      <t>chmod</t>
    </r>
    <r>
      <rPr>
        <sz val="11"/>
        <color rgb="FF000000"/>
        <rFont val="Calibri"/>
      </rPr>
      <t xml:space="preserve">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.cshrc</t>
    </r>
    <r>
      <rPr>
        <sz val="11"/>
        <color rgb="FF000000"/>
        <rFont val="Calibri"/>
      </rPr>
      <t xml:space="preserve"> or </t>
    </r>
    <r>
      <rPr>
        <b/>
        <sz val="11"/>
        <color rgb="FF000000"/>
        <rFont val="Calibri"/>
      </rPr>
      <t>.shrc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Login class capability database:</t>
    </r>
    <r>
      <rPr>
        <sz val="11"/>
        <color rgb="FF000000"/>
        <rFont val="Calibri"/>
      </rPr>
      <t xml:space="preserve">
</t>
    </r>
    <r>
      <rPr>
        <sz val="11"/>
        <color rgb="FF000000"/>
        <rFont val="Calibri"/>
      </rPr>
      <t xml:space="preserve">- will set the </t>
    </r>
    <r>
      <rPr>
        <b/>
        <sz val="11"/>
        <color rgb="FF000000"/>
        <rFont val="Calibri"/>
      </rPr>
      <t>umask</t>
    </r>
    <r>
      <rPr>
        <sz val="11"/>
        <color rgb="FF000000"/>
        <rFont val="Calibri"/>
      </rPr>
      <t xml:space="preserve"> according to the system default in </t>
    </r>
    <r>
      <rPr>
        <b/>
        <sz val="11"/>
        <color rgb="FF000000"/>
        <rFont val="Calibri"/>
      </rPr>
      <t>/etc/login.conf</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The </t>
    </r>
    <r>
      <rPr>
        <b/>
        <sz val="11"/>
        <color rgb="FF000000"/>
        <rFont val="Calibri"/>
      </rPr>
      <t>umask=&lt;mask&gt;</t>
    </r>
    <r>
      <rPr>
        <sz val="11"/>
        <color rgb="FF000000"/>
        <rFont val="Calibri"/>
      </rPr>
      <t xml:space="preserve"> value in the </t>
    </r>
    <r>
      <rPr>
        <b/>
        <sz val="11"/>
        <color rgb="FF000000"/>
        <rFont val="Calibri"/>
      </rPr>
      <t>/etc/login.conf</t>
    </r>
    <r>
      <rPr>
        <sz val="11"/>
        <color rgb="FF000000"/>
        <rFont val="Calibri"/>
      </rPr>
      <t xml:space="preserve"> file is interpreted as Octal</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system-wide environmental variables on users' shells. The variables are sometimes the same ones in the </t>
    </r>
    <r>
      <rPr>
        <b/>
        <sz val="11"/>
        <color rgb="FF000000"/>
        <rFont val="Calibri"/>
      </rPr>
      <t>.profile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system-wide environmental variables.</t>
    </r>
    <r>
      <rPr>
        <sz val="11"/>
        <color rgb="FF000000"/>
        <rFont val="Calibri"/>
      </rPr>
      <t xml:space="preserve">
</t>
    </r>
    <r>
      <rPr>
        <sz val="11"/>
        <color rgb="FF000000"/>
        <rFont val="Calibri"/>
      </rPr>
      <t xml:space="preserve">- </t>
    </r>
    <r>
      <rPr>
        <b/>
        <sz val="11"/>
        <color rgb="FF000000"/>
        <rFont val="Calibri"/>
      </rPr>
      <t>/etc/csh.cshrc</t>
    </r>
    <r>
      <rPr>
        <sz val="11"/>
        <color rgb="FF000000"/>
        <rFont val="Calibri"/>
      </rPr>
      <t xml:space="preserve"> - System-wide version of </t>
    </r>
    <r>
      <rPr>
        <b/>
        <sz val="11"/>
        <color rgb="FF000000"/>
        <rFont val="Calibri"/>
      </rPr>
      <t>.cshrc</t>
    </r>
    <r>
      <rPr>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~/.profile</t>
    </r>
    <r>
      <rPr>
        <sz val="11"/>
        <color rgb="FF000000"/>
        <rFont val="Calibri"/>
      </rPr>
      <t xml:space="preserve"> - This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~/.shrc</t>
    </r>
    <r>
      <rPr>
        <sz val="11"/>
        <color rgb="FF000000"/>
        <rFont val="Calibri"/>
      </rPr>
      <t xml:space="preserve"> - Is executed for interactive shells if the user's shell is set to </t>
    </r>
    <r>
      <rPr>
        <b/>
        <sz val="11"/>
        <color rgb="FF000000"/>
        <rFont val="Calibri"/>
      </rPr>
      <t>/bin/sh</t>
    </r>
    <r>
      <rPr>
        <sz val="11"/>
        <color rgb="FF000000"/>
        <rFont val="Calibri"/>
      </rPr>
      <t xml:space="preserve">. </t>
    </r>
    <r>
      <rPr>
        <b/>
        <sz val="11"/>
        <color rgb="FF000000"/>
        <rFont val="Calibri"/>
      </rPr>
      <t>only read by a shell that's both interactive and non-login</t>
    </r>
    <r>
      <rPr>
        <sz val="11"/>
        <color rgb="FF000000"/>
        <rFont val="Calibri"/>
      </rPr>
      <t xml:space="preserve">
</t>
    </r>
    <r>
      <rPr>
        <sz val="11"/>
        <color rgb="FF000000"/>
        <rFont val="Calibri"/>
      </rPr>
      <t xml:space="preserve">- </t>
    </r>
    <r>
      <rPr>
        <b/>
        <sz val="11"/>
        <color rgb="FF000000"/>
        <rFont val="Calibri"/>
      </rPr>
      <t>~/.cshrc</t>
    </r>
    <r>
      <rPr>
        <sz val="11"/>
        <color rgb="FF000000"/>
        <rFont val="Calibri"/>
      </rPr>
      <t xml:space="preserve"> - Is executed for interactive shells if the user's shell is set to </t>
    </r>
    <r>
      <rPr>
        <b/>
        <sz val="11"/>
        <color rgb="FF000000"/>
        <rFont val="Calibri"/>
      </rPr>
      <t>/bin/csh</t>
    </r>
    <r>
      <rPr>
        <sz val="11"/>
        <color rgb="FF000000"/>
        <rFont val="Calibri"/>
      </rPr>
      <t xml:space="preserve">.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In the file </t>
    </r>
    <r>
      <rPr>
        <b/>
        <sz val="11"/>
        <color rgb="FF000000"/>
        <rFont val="Calibri"/>
      </rPr>
      <t>/etc/login.conf</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</si>
  <si>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enforce a newly created directories' permissions to be </t>
    </r>
    <r>
      <rPr>
        <b/>
        <sz val="11"/>
        <color rgb="FF000000"/>
        <rFont val="Calibri"/>
      </rPr>
      <t>755 (drwxr-xr-x)</t>
    </r>
    <r>
      <rPr>
        <sz val="11"/>
        <color rgb="FF000000"/>
        <rFont val="Calibri"/>
      </rPr>
      <t xml:space="preserve">, and a newly created file's permissions be </t>
    </r>
    <r>
      <rPr>
        <b/>
        <sz val="11"/>
        <color rgb="FF000000"/>
        <rFont val="Calibri"/>
      </rPr>
      <t>644 (rw-r--r--)</t>
    </r>
    <r>
      <rPr>
        <sz val="11"/>
        <color rgb="FF000000"/>
        <rFont val="Calibri"/>
      </rPr>
      <t>, or more restrictive:</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Files to check</t>
    </r>
    <r>
      <rPr>
        <sz val="11"/>
        <color rgb="FF006096"/>
        <rFont val="Roboto Condensed"/>
      </rPr>
      <t xml:space="preserve">
</t>
    </r>
    <r>
      <rPr>
        <sz val="11"/>
        <color rgb="FF006096"/>
        <rFont val="Roboto Condensed"/>
      </rPr>
      <t>files="/etc/login.conf /etc/profile.d/* /etc/csh.cshrc"</t>
    </r>
    <r>
      <rPr>
        <sz val="11"/>
        <color rgb="FF006096"/>
        <rFont val="Roboto Condensed"/>
      </rPr>
      <t xml:space="preserve">
</t>
    </r>
    <r>
      <rPr>
        <sz val="11"/>
        <color rgb="FF006096"/>
        <rFont val="Roboto Condensed"/>
      </rPr>
      <t># Pattern to search for (umask 022 or 22)</t>
    </r>
    <r>
      <rPr>
        <sz val="11"/>
        <color rgb="FF006096"/>
        <rFont val="Roboto Condensed"/>
      </rPr>
      <t xml:space="preserve">
</t>
    </r>
    <r>
      <rPr>
        <sz val="11"/>
        <color rgb="FF006096"/>
        <rFont val="Roboto Condensed"/>
      </rPr>
      <t>pattern="umask.*0?22"</t>
    </r>
    <r>
      <rPr>
        <sz val="11"/>
        <color rgb="FF006096"/>
        <rFont val="Roboto Condensed"/>
      </rPr>
      <t xml:space="preserve">
</t>
    </r>
    <r>
      <rPr>
        <sz val="11"/>
        <color rgb="FF006096"/>
        <rFont val="Roboto Condensed"/>
      </rPr>
      <t># Iterate over each file</t>
    </r>
    <r>
      <rPr>
        <sz val="11"/>
        <color rgb="FF006096"/>
        <rFont val="Roboto Condensed"/>
      </rPr>
      <t xml:space="preserve">
</t>
    </r>
    <r>
      <rPr>
        <sz val="11"/>
        <color rgb="FF006096"/>
        <rFont val="Roboto Condensed"/>
      </rPr>
      <t>for file in $files;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 Check if the umask is set to 022 or 22 in the file</t>
    </r>
    <r>
      <rPr>
        <sz val="11"/>
        <color rgb="FF006096"/>
        <rFont val="Roboto Condensed"/>
      </rPr>
      <t xml:space="preserve">
</t>
    </r>
    <r>
      <rPr>
        <sz val="11"/>
        <color rgb="FF006096"/>
        <rFont val="Roboto Condensed"/>
      </rPr>
      <t xml:space="preserve">        if grep -qE "$pattern" "$file"; then</t>
    </r>
    <r>
      <rPr>
        <sz val="11"/>
        <color rgb="FF006096"/>
        <rFont val="Roboto Condensed"/>
      </rPr>
      <t xml:space="preserve">
</t>
    </r>
    <r>
      <rPr>
        <sz val="11"/>
        <color rgb="FF006096"/>
        <rFont val="Roboto Condensed"/>
      </rPr>
      <t xml:space="preserve">            echo "Correct umask (022 or 22) found in $file"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"WARNING: Correct umask (022 or 22) not found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"File $file does not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</si>
  <si>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UMASK 022</t>
    </r>
  </si>
  <si>
    <t>Configure syslog</t>
  </si>
  <si>
    <t>5.1.1.1</t>
  </si>
  <si>
    <r>
      <rPr>
        <sz val="11"/>
        <rFont val="Calibri"/>
      </rPr>
      <t>Ensure syslog is installed</t>
    </r>
  </si>
  <si>
    <r>
      <rPr>
        <sz val="11"/>
        <color rgb="FF000000"/>
        <rFont val="Calibri"/>
      </rPr>
      <t xml:space="preserve">Run the following command to activate and start the </t>
    </r>
    <r>
      <rPr>
        <b/>
        <sz val="11"/>
        <color rgb="FF000000"/>
        <rFont val="Calibri"/>
      </rPr>
      <t>syslogd</t>
    </r>
    <r>
      <rPr>
        <sz val="11"/>
        <color rgb="FF000000"/>
        <rFont val="Calibri"/>
      </rPr>
      <t xml:space="preserve"> service in the highly unlikely case that the service was disabled:</t>
    </r>
    <r>
      <rPr>
        <sz val="11"/>
        <color rgb="FF000000"/>
        <rFont val="Calibri"/>
      </rPr>
      <t xml:space="preserve">
</t>
    </r>
    <r>
      <rPr>
        <sz val="11"/>
        <color rgb="FF006096"/>
        <rFont val="Roboto Condensed"/>
      </rPr>
      <t># service syslogd start</t>
    </r>
    <r>
      <rPr>
        <sz val="11"/>
        <color rgb="FF006096"/>
        <rFont val="Roboto Condensed"/>
      </rPr>
      <t xml:space="preserve">
</t>
    </r>
  </si>
  <si>
    <r>
      <rPr>
        <sz val="11"/>
        <color rgb="FF000000"/>
        <rFont val="Calibri"/>
      </rPr>
      <t xml:space="preserve">The </t>
    </r>
    <r>
      <rPr>
        <b/>
        <sz val="11"/>
        <color rgb="FF000000"/>
        <rFont val="Calibri"/>
      </rPr>
      <t>syslogd</t>
    </r>
    <r>
      <rPr>
        <sz val="11"/>
        <color rgb="FF000000"/>
        <rFont val="Calibri"/>
      </rPr>
      <t xml:space="preserve"> software is recommended for FreeBSD and is shipped with the base system.</t>
    </r>
  </si>
  <si>
    <r>
      <rPr>
        <sz val="11"/>
        <color rgb="FF000000"/>
        <rFont val="Calibri"/>
      </rPr>
      <t xml:space="preserve">Run the following command to verify that </t>
    </r>
    <r>
      <rPr>
        <b/>
        <sz val="11"/>
        <color rgb="FF000000"/>
        <rFont val="Calibri"/>
      </rPr>
      <t>syslogd</t>
    </r>
    <r>
      <rPr>
        <sz val="11"/>
        <color rgb="FF000000"/>
        <rFont val="Calibri"/>
      </rPr>
      <t xml:space="preserve"> is enabled at startup.</t>
    </r>
    <r>
      <rPr>
        <sz val="11"/>
        <color rgb="FF000000"/>
        <rFont val="Calibri"/>
      </rPr>
      <t xml:space="preserve">
</t>
    </r>
    <r>
      <rPr>
        <sz val="11"/>
        <color rgb="FF006096"/>
        <rFont val="Roboto Condensed"/>
      </rPr>
      <t># sysrc syslogd_enable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syslogd_enable: YES</t>
    </r>
    <r>
      <rPr>
        <sz val="11"/>
        <color rgb="FF006096"/>
        <rFont val="Roboto Condensed"/>
      </rPr>
      <t xml:space="preserve">
</t>
    </r>
  </si>
  <si>
    <t>5.1.1.2</t>
  </si>
  <si>
    <r>
      <rPr>
        <sz val="11"/>
        <rFont val="Calibri"/>
      </rPr>
      <t>Ensure syslogd service is enabled</t>
    </r>
  </si>
  <si>
    <r>
      <rPr>
        <sz val="11"/>
        <color rgb="FF000000"/>
        <rFont val="Calibri"/>
      </rPr>
      <t xml:space="preserve">Run the following command to enable </t>
    </r>
    <r>
      <rPr>
        <b/>
        <sz val="11"/>
        <color rgb="FF000000"/>
        <rFont val="Calibri"/>
      </rPr>
      <t>syslogd</t>
    </r>
    <r>
      <rPr>
        <sz val="11"/>
        <color rgb="FF000000"/>
        <rFont val="Calibri"/>
      </rPr>
      <t>:</t>
    </r>
    <r>
      <rPr>
        <sz val="11"/>
        <color rgb="FF000000"/>
        <rFont val="Calibri"/>
      </rPr>
      <t xml:space="preserve">
</t>
    </r>
    <r>
      <rPr>
        <sz val="11"/>
        <color rgb="FF006096"/>
        <rFont val="Roboto Condensed"/>
      </rPr>
      <t># service syslogd enable</t>
    </r>
    <r>
      <rPr>
        <sz val="11"/>
        <color rgb="FF006096"/>
        <rFont val="Roboto Condensed"/>
      </rPr>
      <t xml:space="preserve">
</t>
    </r>
  </si>
  <si>
    <r>
      <rPr>
        <sz val="11"/>
        <color rgb="FF000000"/>
        <rFont val="Calibri"/>
      </rPr>
      <t xml:space="preserve">Ensure that the </t>
    </r>
    <r>
      <rPr>
        <b/>
        <sz val="11"/>
        <color rgb="FF000000"/>
        <rFont val="Calibri"/>
      </rPr>
      <t>syslogd</t>
    </r>
    <r>
      <rPr>
        <sz val="11"/>
        <color rgb="FF000000"/>
        <rFont val="Calibri"/>
      </rPr>
      <t xml:space="preserve"> service is enabled.</t>
    </r>
  </si>
  <si>
    <r>
      <rPr>
        <b/>
        <sz val="11"/>
        <color rgb="FF000000"/>
        <rFont val="Calibri"/>
      </rPr>
      <t>- IF -</t>
    </r>
    <r>
      <rPr>
        <sz val="11"/>
        <color rgb="FF000000"/>
        <rFont val="Calibri"/>
      </rPr>
      <t xml:space="preserve"> </t>
    </r>
    <r>
      <rPr>
        <b/>
        <sz val="11"/>
        <color rgb="FF000000"/>
        <rFont val="Calibri"/>
      </rPr>
      <t>syslogd</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syslogd</t>
    </r>
    <r>
      <rPr>
        <sz val="11"/>
        <color rgb="FF000000"/>
        <rFont val="Calibri"/>
      </rPr>
      <t xml:space="preserve"> is enabled:</t>
    </r>
    <r>
      <rPr>
        <sz val="11"/>
        <color rgb="FF000000"/>
        <rFont val="Calibri"/>
      </rPr>
      <t xml:space="preserve">
</t>
    </r>
    <r>
      <rPr>
        <sz val="11"/>
        <color rgb="FF006096"/>
        <rFont val="Roboto Condensed"/>
      </rPr>
      <t># sysrc syslogd_enable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syslogd_enable: YES</t>
    </r>
    <r>
      <rPr>
        <sz val="11"/>
        <color rgb="FF006096"/>
        <rFont val="Roboto Condensed"/>
      </rPr>
      <t xml:space="preserve">
</t>
    </r>
  </si>
  <si>
    <t>5.1.1.3</t>
  </si>
  <si>
    <r>
      <rPr>
        <sz val="11"/>
        <rFont val="Calibri"/>
      </rPr>
      <t>Ensure syslogd default file permissions are configured</t>
    </r>
  </si>
  <si>
    <r>
      <rPr>
        <sz val="11"/>
        <color rgb="FF000000"/>
        <rFont val="Calibri"/>
      </rPr>
      <t xml:space="preserve">Edit either </t>
    </r>
    <r>
      <rPr>
        <b/>
        <sz val="11"/>
        <color rgb="FF000000"/>
        <rFont val="Calibri"/>
      </rPr>
      <t>/etc/newsyslog.conf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/etc/newsyslog.conf.d/</t>
    </r>
    <r>
      <rPr>
        <sz val="11"/>
        <color rgb="FF000000"/>
        <rFont val="Calibri"/>
      </rPr>
      <t xml:space="preserve"> and set the </t>
    </r>
    <r>
      <rPr>
        <b/>
        <sz val="11"/>
        <color rgb="FF000000"/>
        <rFont val="Calibri"/>
      </rPr>
      <t>mode</t>
    </r>
    <r>
      <rPr>
        <sz val="11"/>
        <color rgb="FF000000"/>
        <rFont val="Calibri"/>
      </rPr>
      <t xml:space="preserve"> of the specific file to </t>
    </r>
    <r>
      <rPr>
        <b/>
        <sz val="11"/>
        <color rgb="FF000000"/>
        <rFont val="Calibri"/>
      </rPr>
      <t>644</t>
    </r>
    <r>
      <rPr>
        <sz val="11"/>
        <color rgb="FF000000"/>
        <rFont val="Calibri"/>
      </rPr>
      <t xml:space="preserve"> or more restrictive.</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service syslogd restart</t>
    </r>
    <r>
      <rPr>
        <sz val="11"/>
        <color rgb="FF006096"/>
        <rFont val="Roboto Condensed"/>
      </rPr>
      <t xml:space="preserve">
</t>
    </r>
  </si>
  <si>
    <r>
      <rPr>
        <b/>
        <sz val="11"/>
        <color rgb="FF000000"/>
        <rFont val="Calibri"/>
      </rPr>
      <t>syslogd</t>
    </r>
    <r>
      <rPr>
        <sz val="11"/>
        <color rgb="FF000000"/>
        <rFont val="Calibri"/>
      </rPr>
      <t xml:space="preserve"> will create log files that do not already exist on the system. This setting controls what permissions will be applied to these newly created files. These settings are handled by a different tool </t>
    </r>
    <r>
      <rPr>
        <b/>
        <sz val="11"/>
        <color rgb="FF000000"/>
        <rFont val="Calibri"/>
      </rPr>
      <t>newsyslog</t>
    </r>
    <r>
      <rPr>
        <sz val="11"/>
        <color rgb="FF000000"/>
        <rFont val="Calibri"/>
      </rPr>
      <t xml:space="preserve"> which also handles the logfile rotation and retention.</t>
    </r>
  </si>
  <si>
    <r>
      <rPr>
        <sz val="11"/>
        <color rgb="FF000000"/>
        <rFont val="Calibri"/>
      </rPr>
      <t xml:space="preserve">The system's global mask could be overridden to make the file permissions stricter than what is configured in newsyslog.conf with the mode directive.Thus, it is critical to ensure that the intended file creation mode is not overridden with less restrictive settings in </t>
    </r>
    <r>
      <rPr>
        <b/>
        <sz val="11"/>
        <color rgb="FF000000"/>
        <rFont val="Calibri"/>
      </rPr>
      <t>/etc/newsyslog.conf</t>
    </r>
    <r>
      <rPr>
        <sz val="11"/>
        <color rgb="FF000000"/>
        <rFont val="Calibri"/>
      </rPr>
      <t xml:space="preserve">, </t>
    </r>
    <r>
      <rPr>
        <b/>
        <sz val="11"/>
        <color rgb="FF000000"/>
        <rFont val="Calibri"/>
      </rPr>
      <t>/etc/newsyslog.conf.d/*conf</t>
    </r>
    <r>
      <rPr>
        <sz val="11"/>
        <color rgb="FF000000"/>
        <rFont val="Calibri"/>
      </rPr>
      <t xml:space="preserve">, </t>
    </r>
    <r>
      <rPr>
        <b/>
        <sz val="11"/>
        <color rgb="FF000000"/>
        <rFont val="Calibri"/>
      </rPr>
      <t>/use/local/etc/newsyslog.conf.d/*conf</t>
    </r>
    <r>
      <rPr>
        <sz val="11"/>
        <color rgb="FF000000"/>
        <rFont val="Calibri"/>
      </rPr>
      <t xml:space="preserve"> files.</t>
    </r>
  </si>
  <si>
    <r>
      <rPr>
        <sz val="11"/>
        <color rgb="FF000000"/>
        <rFont val="Calibri"/>
      </rPr>
      <t>Run the following command:</t>
    </r>
    <r>
      <rPr>
        <sz val="11"/>
        <color rgb="FF000000"/>
        <rFont val="Calibri"/>
      </rPr>
      <t xml:space="preserve">
</t>
    </r>
    <r>
      <rPr>
        <sz val="11"/>
        <color rgb="FF006096"/>
        <rFont val="Roboto Condensed"/>
      </rPr>
      <t># grep -Ei '\s\s[0,2,4,6,7][0,2,4,6,7][0,2,4,6,7]\b' /etc/newsyslog.conf /etc/newsyslog.conf.d/*</t>
    </r>
    <r>
      <rPr>
        <sz val="11"/>
        <color rgb="FF006096"/>
        <rFont val="Roboto Condensed"/>
      </rPr>
      <t xml:space="preserve">
</t>
    </r>
    <r>
      <rPr>
        <sz val="11"/>
        <color rgb="FF000000"/>
        <rFont val="Calibri"/>
      </rPr>
      <t xml:space="preserve">
</t>
    </r>
    <r>
      <rPr>
        <sz val="11"/>
        <color rgb="FF000000"/>
        <rFont val="Calibri"/>
      </rPr>
      <t>Verify the output of the second field is 644 or more restrictive:</t>
    </r>
    <r>
      <rPr>
        <sz val="11"/>
        <color rgb="FF000000"/>
        <rFont val="Calibri"/>
      </rPr>
      <t xml:space="preserve">
</t>
    </r>
    <r>
      <rPr>
        <sz val="11"/>
        <color rgb="FF006096"/>
        <rFont val="Roboto Condensed"/>
      </rPr>
      <t>/etc/newsyslog.conf:/var/log/all.log			600  7	  *	@T00  J</t>
    </r>
    <r>
      <rPr>
        <sz val="11"/>
        <color rgb="FF006096"/>
        <rFont val="Roboto Condensed"/>
      </rPr>
      <t xml:space="preserve">
</t>
    </r>
    <r>
      <rPr>
        <sz val="11"/>
        <color rgb="FF006096"/>
        <rFont val="Roboto Condensed"/>
      </rPr>
      <t>/etc/newsyslog.conf:/var/log/auth.log			600  7	  1000 @0101T JC</t>
    </r>
    <r>
      <rPr>
        <sz val="11"/>
        <color rgb="FF006096"/>
        <rFont val="Roboto Condensed"/>
      </rPr>
      <t xml:space="preserve">
</t>
    </r>
    <r>
      <rPr>
        <sz val="11"/>
        <color rgb="FF006096"/>
        <rFont val="Roboto Condensed"/>
      </rPr>
      <t>/etc/newsyslog.conf:/var/log/console.log			600  5	  1000	*     J</t>
    </r>
    <r>
      <rPr>
        <sz val="11"/>
        <color rgb="FF006096"/>
        <rFont val="Roboto Condensed"/>
      </rPr>
      <t xml:space="preserve">
</t>
    </r>
    <r>
      <rPr>
        <sz val="11"/>
        <color rgb="FF006096"/>
        <rFont val="Roboto Condensed"/>
      </rPr>
      <t>/etc/newsyslog.conf:/var/log/cron				600  3	  1000	*     JC</t>
    </r>
    <r>
      <rPr>
        <sz val="11"/>
        <color rgb="FF006096"/>
        <rFont val="Roboto Condensed"/>
      </rPr>
      <t xml:space="preserve">
</t>
    </r>
    <r>
      <rPr>
        <sz val="11"/>
        <color rgb="FF006096"/>
        <rFont val="Roboto Condensed"/>
      </rPr>
      <t>/etc/newsyslog.conf:/var/log/daemon.log			644  5	  1000	@0101T JC</t>
    </r>
    <r>
      <rPr>
        <sz val="11"/>
        <color rgb="FF006096"/>
        <rFont val="Roboto Condensed"/>
      </rPr>
      <t xml:space="preserve">
</t>
    </r>
    <r>
      <rPr>
        <sz val="11"/>
        <color rgb="FF006096"/>
        <rFont val="Roboto Condensed"/>
      </rPr>
      <t>/etc/newsyslog.conf:/var/log/daily.log			640  7	  *	@T00  JN</t>
    </r>
    <r>
      <rPr>
        <sz val="11"/>
        <color rgb="FF006096"/>
        <rFont val="Roboto Condensed"/>
      </rPr>
      <t xml:space="preserve">
</t>
    </r>
    <r>
      <rPr>
        <sz val="11"/>
        <color rgb="FF006096"/>
        <rFont val="Roboto Condensed"/>
      </rPr>
      <t>/etc/newsyslog.conf:/var/log/debug.log			600  7	  1000 *     JC</t>
    </r>
    <r>
      <rPr>
        <sz val="11"/>
        <color rgb="FF006096"/>
        <rFont val="Roboto Condensed"/>
      </rPr>
      <t xml:space="preserve">
</t>
    </r>
    <r>
      <rPr>
        <sz val="11"/>
        <color rgb="FF006096"/>
        <rFont val="Roboto Condensed"/>
      </rPr>
      <t>/etc/newsyslog.conf:/var/log/devd.log			644  3	  1000	*     JC</t>
    </r>
    <r>
      <rPr>
        <sz val="11"/>
        <color rgb="FF006096"/>
        <rFont val="Roboto Condensed"/>
      </rPr>
      <t xml:space="preserve">
</t>
    </r>
    <r>
      <rPr>
        <sz val="11"/>
        <color rgb="FF006096"/>
        <rFont val="Roboto Condensed"/>
      </rPr>
      <t>/etc/newsyslog.conf:/var/log/init.log			644  3	  1000	*     J</t>
    </r>
    <r>
      <rPr>
        <sz val="11"/>
        <color rgb="FF006096"/>
        <rFont val="Roboto Condensed"/>
      </rPr>
      <t xml:space="preserve">
</t>
    </r>
    <r>
      <rPr>
        <sz val="11"/>
        <color rgb="FF006096"/>
        <rFont val="Roboto Condensed"/>
      </rPr>
      <t>/etc/newsyslog.conf:/var/log/kerberos.log			600  7	  1000	*     J</t>
    </r>
    <r>
      <rPr>
        <sz val="11"/>
        <color rgb="FF006096"/>
        <rFont val="Roboto Condensed"/>
      </rPr>
      <t xml:space="preserve">
</t>
    </r>
    <r>
      <rPr>
        <sz val="11"/>
        <color rgb="FF006096"/>
        <rFont val="Roboto Condensed"/>
      </rPr>
      <t>/etc/newsyslog.conf:/var/log/maillog			640  7	  *	@T00  JC</t>
    </r>
    <r>
      <rPr>
        <sz val="11"/>
        <color rgb="FF006096"/>
        <rFont val="Roboto Condensed"/>
      </rPr>
      <t xml:space="preserve">
</t>
    </r>
    <r>
      <rPr>
        <sz val="11"/>
        <color rgb="FF006096"/>
        <rFont val="Roboto Condensed"/>
      </rPr>
      <t>/etc/newsyslog.conf:/var/log/messages			644  5	  1000	@0101T JC</t>
    </r>
    <r>
      <rPr>
        <sz val="11"/>
        <color rgb="FF006096"/>
        <rFont val="Roboto Condensed"/>
      </rPr>
      <t xml:space="preserve">
</t>
    </r>
    <r>
      <rPr>
        <sz val="11"/>
        <color rgb="FF006096"/>
        <rFont val="Roboto Condensed"/>
      </rPr>
      <t>/etc/newsyslog.conf:/var/log/monthly.log			640  12	  *	$M1D0 JN</t>
    </r>
    <r>
      <rPr>
        <sz val="11"/>
        <color rgb="FF006096"/>
        <rFont val="Roboto Condensed"/>
      </rPr>
      <t xml:space="preserve">
</t>
    </r>
    <r>
      <rPr>
        <sz val="11"/>
        <color rgb="FF006096"/>
        <rFont val="Roboto Condensed"/>
      </rPr>
      <t>/etc/newsyslog.conf:/var/log/security			600  10	  1000	*     JC</t>
    </r>
    <r>
      <rPr>
        <sz val="11"/>
        <color rgb="FF006096"/>
        <rFont val="Roboto Condensed"/>
      </rPr>
      <t xml:space="preserve">
</t>
    </r>
    <r>
      <rPr>
        <sz val="11"/>
        <color rgb="FF006096"/>
        <rFont val="Roboto Condensed"/>
      </rPr>
      <t>/etc/newsyslog.conf:/var/log/utx.log			644  3	  *	@01T05 B</t>
    </r>
    <r>
      <rPr>
        <sz val="11"/>
        <color rgb="FF006096"/>
        <rFont val="Roboto Condensed"/>
      </rPr>
      <t xml:space="preserve">
</t>
    </r>
    <r>
      <rPr>
        <sz val="11"/>
        <color rgb="FF006096"/>
        <rFont val="Roboto Condensed"/>
      </rPr>
      <t>/etc/newsyslog.conf:/var/log/weekly.log			640  5	  *	$W6D0 JN</t>
    </r>
    <r>
      <rPr>
        <sz val="11"/>
        <color rgb="FF006096"/>
        <rFont val="Roboto Condensed"/>
      </rPr>
      <t xml:space="preserve">
</t>
    </r>
    <r>
      <rPr>
        <sz val="11"/>
        <color rgb="FF006096"/>
        <rFont val="Roboto Condensed"/>
      </rPr>
      <t>/etc/newsyslog.conf.d/ftp.conf:/var/log/xferlog			600  7	  1000	*     JC</t>
    </r>
    <r>
      <rPr>
        <sz val="11"/>
        <color rgb="FF006096"/>
        <rFont val="Roboto Condensed"/>
      </rPr>
      <t xml:space="preserve">
</t>
    </r>
    <r>
      <rPr>
        <sz val="11"/>
        <color rgb="FF006096"/>
        <rFont val="Roboto Condensed"/>
      </rPr>
      <t>/etc/newsyslog.conf.d/lpr.conf:/var/log/lpd-errs			644  7	  1000	*     JC</t>
    </r>
    <r>
      <rPr>
        <sz val="11"/>
        <color rgb="FF006096"/>
        <rFont val="Roboto Condensed"/>
      </rPr>
      <t xml:space="preserve">
</t>
    </r>
    <r>
      <rPr>
        <sz val="11"/>
        <color rgb="FF006096"/>
        <rFont val="Roboto Condensed"/>
      </rPr>
      <t>/etc/newsyslog.conf.d/opensm.conf:/var/log/opensm.log			600  7	1000	*	J	/var/run/opensm.pid	30</t>
    </r>
    <r>
      <rPr>
        <sz val="11"/>
        <color rgb="FF006096"/>
        <rFont val="Roboto Condensed"/>
      </rPr>
      <t xml:space="preserve">
</t>
    </r>
    <r>
      <rPr>
        <sz val="11"/>
        <color rgb="FF006096"/>
        <rFont val="Roboto Condensed"/>
      </rPr>
      <t>/etc/newsyslog.conf.d/pf.conf:/var/log/pflog				600  3	  1000	*     JB    /var/run/pflogd.pid</t>
    </r>
    <r>
      <rPr>
        <sz val="11"/>
        <color rgb="FF006096"/>
        <rFont val="Roboto Condensed"/>
      </rPr>
      <t xml:space="preserve">
</t>
    </r>
    <r>
      <rPr>
        <sz val="11"/>
        <color rgb="FF006096"/>
        <rFont val="Roboto Condensed"/>
      </rPr>
      <t>/etc/newsyslog.conf.d/sendmail.conf:/var/log/sendmail.st			640  10	  *	168   BN</t>
    </r>
    <r>
      <rPr>
        <sz val="11"/>
        <color rgb="FF006096"/>
        <rFont val="Roboto Condensed"/>
      </rPr>
      <t xml:space="preserve">
</t>
    </r>
  </si>
  <si>
    <t>5.1.1.4</t>
  </si>
  <si>
    <r>
      <rPr>
        <sz val="11"/>
        <rFont val="Calibri"/>
      </rPr>
      <t>Ensure logging is configured</t>
    </r>
  </si>
  <si>
    <r>
      <rPr>
        <sz val="11"/>
        <color rgb="FF000000"/>
        <rFont val="Calibri"/>
      </rPr>
      <t xml:space="preserve">Edit the following lines in the </t>
    </r>
    <r>
      <rPr>
        <b/>
        <sz val="11"/>
        <color rgb="FF000000"/>
        <rFont val="Calibri"/>
      </rPr>
      <t>/etc/syslog.conf</t>
    </r>
    <r>
      <rPr>
        <sz val="11"/>
        <color rgb="FF000000"/>
        <rFont val="Calibri"/>
      </rPr>
      <t xml:space="preserve"> and </t>
    </r>
    <r>
      <rPr>
        <b/>
        <sz val="11"/>
        <color rgb="FF000000"/>
        <rFont val="Calibri"/>
      </rPr>
      <t>/etc/syslog.d/*.conf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*.err;kern.warning;auth.notice;mail.crit		/dev/console</t>
    </r>
    <r>
      <rPr>
        <sz val="11"/>
        <color rgb="FF006096"/>
        <rFont val="Roboto Condensed"/>
      </rPr>
      <t xml:space="preserve">
</t>
    </r>
    <r>
      <rPr>
        <sz val="11"/>
        <color rgb="FF006096"/>
        <rFont val="Roboto Condensed"/>
      </rPr>
      <t>*.notice;authpriv.none;kern.debug;lpr.info;mail.crit;news.err	/var/log/messages</t>
    </r>
    <r>
      <rPr>
        <sz val="11"/>
        <color rgb="FF006096"/>
        <rFont val="Roboto Condensed"/>
      </rPr>
      <t xml:space="preserve">
</t>
    </r>
    <r>
      <rPr>
        <sz val="11"/>
        <color rgb="FF006096"/>
        <rFont val="Roboto Condensed"/>
      </rPr>
      <t>security.*					/var/log/security</t>
    </r>
    <r>
      <rPr>
        <sz val="11"/>
        <color rgb="FF006096"/>
        <rFont val="Roboto Condensed"/>
      </rPr>
      <t xml:space="preserve">
</t>
    </r>
    <r>
      <rPr>
        <sz val="11"/>
        <color rgb="FF006096"/>
        <rFont val="Roboto Condensed"/>
      </rPr>
      <t>auth.info;authpriv.info				/var/log/auth.log</t>
    </r>
    <r>
      <rPr>
        <sz val="11"/>
        <color rgb="FF006096"/>
        <rFont val="Roboto Condensed"/>
      </rPr>
      <t xml:space="preserve">
</t>
    </r>
    <r>
      <rPr>
        <sz val="11"/>
        <color rgb="FF006096"/>
        <rFont val="Roboto Condensed"/>
      </rPr>
      <t>mail.info					/var/log/maillog</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!-devd</t>
    </r>
    <r>
      <rPr>
        <sz val="11"/>
        <color rgb="FF006096"/>
        <rFont val="Roboto Condensed"/>
      </rPr>
      <t xml:space="preserve">
</t>
    </r>
    <r>
      <rPr>
        <sz val="11"/>
        <color rgb="FF006096"/>
        <rFont val="Roboto Condensed"/>
      </rPr>
      <t>*.=debug					/var/log/debug.log</t>
    </r>
    <r>
      <rPr>
        <sz val="11"/>
        <color rgb="FF006096"/>
        <rFont val="Roboto Condensed"/>
      </rPr>
      <t xml:space="preserve">
</t>
    </r>
    <r>
      <rPr>
        <sz val="11"/>
        <color rgb="FF006096"/>
        <rFont val="Roboto Condensed"/>
      </rPr>
      <t>*.emerg						*</t>
    </r>
    <r>
      <rPr>
        <sz val="11"/>
        <color rgb="FF006096"/>
        <rFont val="Roboto Condensed"/>
      </rPr>
      <t xml:space="preserve">
</t>
    </r>
    <r>
      <rPr>
        <sz val="11"/>
        <color rgb="FF006096"/>
        <rFont val="Roboto Condensed"/>
      </rPr>
      <t>daemon.info					/var/log/daemon.log</t>
    </r>
    <r>
      <rPr>
        <sz val="11"/>
        <color rgb="FF006096"/>
        <rFont val="Roboto Condensed"/>
      </rPr>
      <t xml:space="preserve">
</t>
    </r>
    <r>
      <rPr>
        <sz val="11"/>
        <color rgb="FF006096"/>
        <rFont val="Roboto Condensed"/>
      </rPr>
      <t># uncomment this to log all writes to /dev/console to /var/log/console.log</t>
    </r>
    <r>
      <rPr>
        <sz val="11"/>
        <color rgb="FF006096"/>
        <rFont val="Roboto Condensed"/>
      </rPr>
      <t xml:space="preserve">
</t>
    </r>
    <r>
      <rPr>
        <sz val="11"/>
        <color rgb="FF006096"/>
        <rFont val="Roboto Condensed"/>
      </rPr>
      <t># touch /var/log/console.log and chmod it to mode 600 before it will work</t>
    </r>
    <r>
      <rPr>
        <sz val="11"/>
        <color rgb="FF006096"/>
        <rFont val="Roboto Condensed"/>
      </rPr>
      <t xml:space="preserve">
</t>
    </r>
    <r>
      <rPr>
        <sz val="11"/>
        <color rgb="FF006096"/>
        <rFont val="Roboto Condensed"/>
      </rPr>
      <t>#console.info					/var/log/console.log</t>
    </r>
    <r>
      <rPr>
        <sz val="11"/>
        <color rgb="FF006096"/>
        <rFont val="Roboto Condensed"/>
      </rPr>
      <t xml:space="preserve">
</t>
    </r>
    <r>
      <rPr>
        <sz val="11"/>
        <color rgb="FF006096"/>
        <rFont val="Roboto Condensed"/>
      </rPr>
      <t># uncomment this to enable logging of all log messages to /var/log/all.log</t>
    </r>
    <r>
      <rPr>
        <sz val="11"/>
        <color rgb="FF006096"/>
        <rFont val="Roboto Condensed"/>
      </rPr>
      <t xml:space="preserve">
</t>
    </r>
    <r>
      <rPr>
        <sz val="11"/>
        <color rgb="FF006096"/>
        <rFont val="Roboto Condensed"/>
      </rPr>
      <t># touch /var/log/all.log and chmod it to mode 600 before it will work</t>
    </r>
    <r>
      <rPr>
        <sz val="11"/>
        <color rgb="FF006096"/>
        <rFont val="Roboto Condensed"/>
      </rPr>
      <t xml:space="preserve">
</t>
    </r>
    <r>
      <rPr>
        <sz val="11"/>
        <color rgb="FF006096"/>
        <rFont val="Roboto Condensed"/>
      </rPr>
      <t>#*.*						/var/log/all.log</t>
    </r>
    <r>
      <rPr>
        <sz val="11"/>
        <color rgb="FF006096"/>
        <rFont val="Roboto Condensed"/>
      </rPr>
      <t xml:space="preserve">
</t>
    </r>
    <r>
      <rPr>
        <sz val="11"/>
        <color rgb="FF006096"/>
        <rFont val="Roboto Condensed"/>
      </rPr>
      <t># uncomment this to enable logging to a remote loghost named loghost</t>
    </r>
    <r>
      <rPr>
        <sz val="11"/>
        <color rgb="FF006096"/>
        <rFont val="Roboto Condensed"/>
      </rPr>
      <t xml:space="preserve">
</t>
    </r>
    <r>
      <rPr>
        <sz val="11"/>
        <color rgb="FF006096"/>
        <rFont val="Roboto Condensed"/>
      </rPr>
      <t>#*.*						@loghost</t>
    </r>
    <r>
      <rPr>
        <sz val="11"/>
        <color rgb="FF006096"/>
        <rFont val="Roboto Condensed"/>
      </rPr>
      <t xml:space="preserve">
</t>
    </r>
    <r>
      <rPr>
        <sz val="11"/>
        <color rgb="FF006096"/>
        <rFont val="Roboto Condensed"/>
      </rPr>
      <t># uncomment these if you're running inn</t>
    </r>
    <r>
      <rPr>
        <sz val="11"/>
        <color rgb="FF006096"/>
        <rFont val="Roboto Condensed"/>
      </rPr>
      <t xml:space="preserve">
</t>
    </r>
    <r>
      <rPr>
        <sz val="11"/>
        <color rgb="FF006096"/>
        <rFont val="Roboto Condensed"/>
      </rPr>
      <t># news.crit					/var/log/news/news.crit</t>
    </r>
    <r>
      <rPr>
        <sz val="11"/>
        <color rgb="FF006096"/>
        <rFont val="Roboto Condensed"/>
      </rPr>
      <t xml:space="preserve">
</t>
    </r>
    <r>
      <rPr>
        <sz val="11"/>
        <color rgb="FF006096"/>
        <rFont val="Roboto Condensed"/>
      </rPr>
      <t># news.err					/var/log/news/news.err</t>
    </r>
    <r>
      <rPr>
        <sz val="11"/>
        <color rgb="FF006096"/>
        <rFont val="Roboto Condensed"/>
      </rPr>
      <t xml:space="preserve">
</t>
    </r>
    <r>
      <rPr>
        <sz val="11"/>
        <color rgb="FF006096"/>
        <rFont val="Roboto Condensed"/>
      </rPr>
      <t># news.notice					/var/log/news/news.notice</t>
    </r>
    <r>
      <rPr>
        <sz val="11"/>
        <color rgb="FF006096"/>
        <rFont val="Roboto Condensed"/>
      </rPr>
      <t xml:space="preserve">
</t>
    </r>
    <r>
      <rPr>
        <sz val="11"/>
        <color rgb="FF006096"/>
        <rFont val="Roboto Condensed"/>
      </rPr>
      <t># Uncomment this if you wish to see messages produced by devd</t>
    </r>
    <r>
      <rPr>
        <sz val="11"/>
        <color rgb="FF006096"/>
        <rFont val="Roboto Condensed"/>
      </rPr>
      <t xml:space="preserve">
</t>
    </r>
    <r>
      <rPr>
        <sz val="11"/>
        <color rgb="FF006096"/>
        <rFont val="Roboto Condensed"/>
      </rPr>
      <t># !devd</t>
    </r>
    <r>
      <rPr>
        <sz val="11"/>
        <color rgb="FF006096"/>
        <rFont val="Roboto Condensed"/>
      </rPr>
      <t xml:space="preserve">
</t>
    </r>
    <r>
      <rPr>
        <sz val="11"/>
        <color rgb="FF006096"/>
        <rFont val="Roboto Condensed"/>
      </rPr>
      <t># *.&gt;=notice					/var/log/devd.log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include						/etc/syslog.d</t>
    </r>
    <r>
      <rPr>
        <sz val="11"/>
        <color rgb="FF006096"/>
        <rFont val="Roboto Condensed"/>
      </rPr>
      <t xml:space="preserve">
</t>
    </r>
    <r>
      <rPr>
        <sz val="11"/>
        <color rgb="FF006096"/>
        <rFont val="Roboto Condensed"/>
      </rPr>
      <t>include						/usr/local/etc/syslog.d</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syslogd</t>
    </r>
    <r>
      <rPr>
        <sz val="11"/>
        <color rgb="FF000000"/>
        <rFont val="Calibri"/>
      </rPr>
      <t xml:space="preserve"> configuration:</t>
    </r>
    <r>
      <rPr>
        <sz val="11"/>
        <color rgb="FF000000"/>
        <rFont val="Calibri"/>
      </rPr>
      <t xml:space="preserve">
</t>
    </r>
    <r>
      <rPr>
        <sz val="11"/>
        <color rgb="FF006096"/>
        <rFont val="Roboto Condensed"/>
      </rPr>
      <t># service syslogd restart</t>
    </r>
    <r>
      <rPr>
        <sz val="11"/>
        <color rgb="FF006096"/>
        <rFont val="Roboto Condensed"/>
      </rPr>
      <t xml:space="preserve">
</t>
    </r>
  </si>
  <si>
    <r>
      <rPr>
        <sz val="11"/>
        <color rgb="FF000000"/>
        <rFont val="Calibri"/>
      </rPr>
      <t xml:space="preserve">The </t>
    </r>
    <r>
      <rPr>
        <b/>
        <sz val="11"/>
        <color rgb="FF000000"/>
        <rFont val="Calibri"/>
      </rPr>
      <t>/etc/syslog.conf</t>
    </r>
    <r>
      <rPr>
        <sz val="11"/>
        <color rgb="FF000000"/>
        <rFont val="Calibri"/>
      </rPr>
      <t xml:space="preserve">, </t>
    </r>
    <r>
      <rPr>
        <b/>
        <sz val="11"/>
        <color rgb="FF000000"/>
        <rFont val="Calibri"/>
      </rPr>
      <t>/etc/syslog.d/*.conf</t>
    </r>
    <r>
      <rPr>
        <sz val="11"/>
        <color rgb="FF000000"/>
        <rFont val="Calibri"/>
      </rPr>
      <t xml:space="preserve"> and </t>
    </r>
    <r>
      <rPr>
        <b/>
        <sz val="11"/>
        <color rgb="FF000000"/>
        <rFont val="Calibri"/>
      </rPr>
      <t>/usr/local/etc/syslog.d/*.conf</t>
    </r>
    <r>
      <rPr>
        <sz val="11"/>
        <color rgb="FF000000"/>
        <rFont val="Calibri"/>
      </rPr>
      <t xml:space="preserve"> files specify logging rules and which files are to be used to log certain classes of messages.</t>
    </r>
  </si>
  <si>
    <r>
      <rPr>
        <sz val="11"/>
        <color rgb="FF000000"/>
        <rFont val="Calibri"/>
      </rPr>
      <t xml:space="preserve">Review the contents of </t>
    </r>
    <r>
      <rPr>
        <b/>
        <sz val="11"/>
        <color rgb="FF000000"/>
        <rFont val="Calibri"/>
      </rPr>
      <t>/etc/syslog.conf</t>
    </r>
    <r>
      <rPr>
        <sz val="11"/>
        <color rgb="FF000000"/>
        <rFont val="Calibri"/>
      </rPr>
      <t xml:space="preserve">, </t>
    </r>
    <r>
      <rPr>
        <b/>
        <sz val="11"/>
        <color rgb="FF000000"/>
        <rFont val="Calibri"/>
      </rPr>
      <t>/etc/syslog.d/*.conf</t>
    </r>
    <r>
      <rPr>
        <sz val="11"/>
        <color rgb="FF000000"/>
        <rFont val="Calibri"/>
      </rPr>
      <t xml:space="preserve"> and </t>
    </r>
    <r>
      <rPr>
        <b/>
        <sz val="11"/>
        <color rgb="FF000000"/>
        <rFont val="Calibri"/>
      </rPr>
      <t>/usr/local/etc/syslog.d/*.conf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</si>
  <si>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5.1.1.5</t>
  </si>
  <si>
    <r>
      <rPr>
        <sz val="11"/>
        <rFont val="Calibri"/>
      </rPr>
      <t>Ensure syslog is configured to send logs to a remote log host</t>
    </r>
  </si>
  <si>
    <r>
      <rPr>
        <sz val="11"/>
        <color rgb="FF000000"/>
        <rFont val="Calibri"/>
      </rPr>
      <t xml:space="preserve">Edit the </t>
    </r>
    <r>
      <rPr>
        <b/>
        <sz val="11"/>
        <color rgb="FF000000"/>
        <rFont val="Calibri"/>
      </rPr>
      <t>/etc/syslog.conf</t>
    </r>
    <r>
      <rPr>
        <sz val="11"/>
        <color rgb="FF000000"/>
        <rFont val="Calibri"/>
      </rPr>
      <t xml:space="preserve"> and </t>
    </r>
    <r>
      <rPr>
        <b/>
        <sz val="11"/>
        <color rgb="FF000000"/>
        <rFont val="Calibri"/>
      </rPr>
      <t>/etc/syslog.d/*.conf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syslogd</t>
    </r>
    <r>
      <rPr>
        <sz val="11"/>
        <color rgb="FF000000"/>
        <rFont val="Calibri"/>
      </rPr>
      <t xml:space="preserve"> configuration:</t>
    </r>
    <r>
      <rPr>
        <sz val="11"/>
        <color rgb="FF000000"/>
        <rFont val="Calibri"/>
      </rPr>
      <t xml:space="preserve">
</t>
    </r>
    <r>
      <rPr>
        <sz val="11"/>
        <color rgb="FF006096"/>
        <rFont val="Roboto Condensed"/>
      </rPr>
      <t xml:space="preserve"># service syslogd restart </t>
    </r>
    <r>
      <rPr>
        <sz val="11"/>
        <color rgb="FF006096"/>
        <rFont val="Roboto Condensed"/>
      </rPr>
      <t xml:space="preserve">
</t>
    </r>
  </si>
  <si>
    <r>
      <rPr>
        <sz val="11"/>
        <color rgb="FF000000"/>
        <rFont val="Calibri"/>
      </rPr>
      <t>Syslog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</si>
  <si>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/etc/syslog.conf</t>
    </r>
    <r>
      <rPr>
        <sz val="11"/>
        <color rgb="FF000000"/>
        <rFont val="Calibri"/>
      </rPr>
      <t xml:space="preserve">, </t>
    </r>
    <r>
      <rPr>
        <b/>
        <sz val="11"/>
        <color rgb="FF000000"/>
        <rFont val="Calibri"/>
      </rPr>
      <t>/etc/syslog.d/*.conf</t>
    </r>
    <r>
      <rPr>
        <sz val="11"/>
        <color rgb="FF000000"/>
        <rFont val="Calibri"/>
      </rPr>
      <t xml:space="preserve"> and </t>
    </r>
    <r>
      <rPr>
        <b/>
        <sz val="11"/>
        <color rgb="FF000000"/>
        <rFont val="Calibri"/>
      </rPr>
      <t>/usr/local/etc/syslog.d/*.conf</t>
    </r>
    <r>
      <rPr>
        <sz val="11"/>
        <color rgb="FF000000"/>
        <rFont val="Calibri"/>
      </rPr>
      <t xml:space="preserve"> files and verify that logs are sent to a central host (where </t>
    </r>
    <r>
      <rPr>
        <b/>
        <sz val="11"/>
        <color rgb="FF000000"/>
        <rFont val="Calibri"/>
      </rPr>
      <t>loghost.example.com</t>
    </r>
    <r>
      <rPr>
        <sz val="11"/>
        <color rgb="FF000000"/>
        <rFont val="Calibri"/>
      </rPr>
      <t xml:space="preserve"> is the name of your central log host):</t>
    </r>
    <r>
      <rPr>
        <sz val="11"/>
        <color rgb="FF000000"/>
        <rFont val="Calibri"/>
      </rPr>
      <t xml:space="preserve">
</t>
    </r>
    <r>
      <rPr>
        <sz val="11"/>
        <color rgb="FF006096"/>
        <rFont val="Roboto Condensed"/>
      </rPr>
      <t># grep "^*.*[^I][^I]*@" /etc/syslog.conf /etc/syslog.d/*.conf /usr/local/etc/syslog.d/*.conf</t>
    </r>
    <r>
      <rPr>
        <sz val="11"/>
        <color rgb="FF006096"/>
        <rFont val="Roboto Condensed"/>
      </rPr>
      <t xml:space="preserve">
</t>
    </r>
    <r>
      <rPr>
        <sz val="11"/>
        <color rgb="FF000000"/>
        <rFont val="Calibri"/>
      </rPr>
      <t xml:space="preserve">
</t>
    </r>
    <r>
      <rPr>
        <sz val="11"/>
        <color rgb="FF000000"/>
        <rFont val="Calibri"/>
      </rPr>
      <t xml:space="preserve">Output must include </t>
    </r>
    <r>
      <rPr>
        <b/>
        <sz val="11"/>
        <color rgb="FF000000"/>
        <rFont val="Calibri"/>
      </rPr>
      <t>@&lt;FQDN or IP of remote loghost&gt;</t>
    </r>
    <r>
      <rPr>
        <sz val="11"/>
        <color rgb="FF000000"/>
        <rFont val="Calibri"/>
      </rPr>
      <t>, for example</t>
    </r>
    <r>
      <rPr>
        <sz val="11"/>
        <color rgb="FF000000"/>
        <rFont val="Calibri"/>
      </rPr>
      <t xml:space="preserve">
</t>
    </r>
    <r>
      <rPr>
        <sz val="11"/>
        <color rgb="FF006096"/>
        <rFont val="Roboto Condensed"/>
      </rPr>
      <t>*.* @loghost.example.com</t>
    </r>
    <r>
      <rPr>
        <sz val="11"/>
        <color rgb="FF006096"/>
        <rFont val="Roboto Condensed"/>
      </rPr>
      <t xml:space="preserve">
</t>
    </r>
  </si>
  <si>
    <t>5.1.1.6</t>
  </si>
  <si>
    <r>
      <rPr>
        <sz val="11"/>
        <rFont val="Calibri"/>
      </rPr>
      <t>Ensure rsyslog is not configured to receive logs from a remote client</t>
    </r>
  </si>
  <si>
    <r>
      <rPr>
        <sz val="11"/>
        <color rgb="FF000000"/>
        <rFont val="Calibri"/>
      </rPr>
      <t xml:space="preserve">If the result does not include </t>
    </r>
    <r>
      <rPr>
        <b/>
        <sz val="11"/>
        <color rgb="FF000000"/>
        <rFont val="Calibri"/>
      </rPr>
      <t>-s</t>
    </r>
    <r>
      <rPr>
        <sz val="11"/>
        <color rgb="FF000000"/>
        <rFont val="Calibri"/>
      </rPr>
      <t xml:space="preserve"> flag, then the following commands will fix this:</t>
    </r>
    <r>
      <rPr>
        <sz val="11"/>
        <color rgb="FF000000"/>
        <rFont val="Calibri"/>
      </rPr>
      <t xml:space="preserve">
</t>
    </r>
    <r>
      <rPr>
        <sz val="11"/>
        <color rgb="FF006096"/>
        <rFont val="Roboto Condensed"/>
      </rPr>
      <t># sysrc syslogd_flags+=" -s"</t>
    </r>
    <r>
      <rPr>
        <sz val="11"/>
        <color rgb="FF006096"/>
        <rFont val="Roboto Condensed"/>
      </rPr>
      <t xml:space="preserve">
</t>
    </r>
  </si>
  <si>
    <r>
      <rPr>
        <sz val="11"/>
        <color rgb="FF000000"/>
        <rFont val="Calibri"/>
      </rPr>
      <t>Syslog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</si>
  <si>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/etc/rc.conf</t>
    </r>
    <r>
      <rPr>
        <sz val="11"/>
        <color rgb="FF000000"/>
        <rFont val="Calibri"/>
      </rPr>
      <t xml:space="preserve"> file and verify that the system is not configured to accept incoming logs.</t>
    </r>
    <r>
      <rPr>
        <sz val="11"/>
        <color rgb="FF000000"/>
        <rFont val="Calibri"/>
      </rPr>
      <t xml:space="preserve">
</t>
    </r>
    <r>
      <rPr>
        <sz val="11"/>
        <color rgb="FF006096"/>
        <rFont val="Roboto Condensed"/>
      </rPr>
      <t># sysrc syslogd_flags | grep -E '\-.*s'</t>
    </r>
    <r>
      <rPr>
        <sz val="11"/>
        <color rgb="FF006096"/>
        <rFont val="Roboto Condensed"/>
      </rPr>
      <t xml:space="preserve">
</t>
    </r>
    <r>
      <rPr>
        <sz val="11"/>
        <color rgb="FF006096"/>
        <rFont val="Roboto Condensed"/>
      </rPr>
      <t>syslogd_flags: -s</t>
    </r>
    <r>
      <rPr>
        <sz val="11"/>
        <color rgb="FF006096"/>
        <rFont val="Roboto Condensed"/>
      </rPr>
      <t xml:space="preserve">
</t>
    </r>
    <r>
      <rPr>
        <sz val="11"/>
        <color rgb="FF000000"/>
        <rFont val="Calibri"/>
      </rPr>
      <t xml:space="preserve">
</t>
    </r>
    <r>
      <rPr>
        <b/>
        <sz val="11"/>
        <color rgb="FF000000"/>
        <rFont val="Calibri"/>
      </rPr>
      <t>-s</t>
    </r>
    <r>
      <rPr>
        <sz val="11"/>
        <color rgb="FF000000"/>
        <rFont val="Calibri"/>
      </rPr>
      <t xml:space="preserve"> flags denote operation in a secure mode. Do not log messages from remote machines. If specified twice, no network socket will be opened at all, which also disables logging to remote machines.</t>
    </r>
  </si>
  <si>
    <t>Configure Logging</t>
  </si>
  <si>
    <t>5.1.2</t>
  </si>
  <si>
    <r>
      <rPr>
        <sz val="11"/>
        <rFont val="Calibri"/>
      </rPr>
      <t>Ensure newsyslog is configured</t>
    </r>
  </si>
  <si>
    <r>
      <rPr>
        <sz val="11"/>
        <color rgb="FF000000"/>
        <rFont val="Calibri"/>
      </rPr>
      <t xml:space="preserve">Edit </t>
    </r>
    <r>
      <rPr>
        <b/>
        <sz val="11"/>
        <color rgb="FF000000"/>
        <rFont val="Calibri"/>
      </rPr>
      <t>/etc/newsyslog.conf</t>
    </r>
    <r>
      <rPr>
        <sz val="11"/>
        <color rgb="FF000000"/>
        <rFont val="Calibri"/>
      </rPr>
      <t xml:space="preserve">, </t>
    </r>
    <r>
      <rPr>
        <b/>
        <sz val="11"/>
        <color rgb="FF000000"/>
        <rFont val="Calibri"/>
      </rPr>
      <t>/etc/newsyslog.conf.d/*.conf</t>
    </r>
    <r>
      <rPr>
        <sz val="11"/>
        <color rgb="FF000000"/>
        <rFont val="Calibri"/>
      </rPr>
      <t xml:space="preserve"> and </t>
    </r>
    <r>
      <rPr>
        <b/>
        <sz val="11"/>
        <color rgb="FF000000"/>
        <rFont val="Calibri"/>
      </rPr>
      <t>/usr/local/etc/newsyslog.conf.d/*.conf</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</si>
  <si>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files </t>
    </r>
    <r>
      <rPr>
        <b/>
        <sz val="11"/>
        <color rgb="FF000000"/>
        <rFont val="Calibri"/>
      </rPr>
      <t>/etc/newsyslog.conf</t>
    </r>
    <r>
      <rPr>
        <sz val="11"/>
        <color rgb="FF000000"/>
        <rFont val="Calibri"/>
      </rPr>
      <t xml:space="preserve">, </t>
    </r>
    <r>
      <rPr>
        <b/>
        <sz val="11"/>
        <color rgb="FF000000"/>
        <rFont val="Calibri"/>
      </rPr>
      <t>/etc/newsyslog.conf.d/*.conf</t>
    </r>
    <r>
      <rPr>
        <sz val="11"/>
        <color rgb="FF000000"/>
        <rFont val="Calibri"/>
      </rPr>
      <t xml:space="preserve"> and </t>
    </r>
    <r>
      <rPr>
        <b/>
        <sz val="11"/>
        <color rgb="FF000000"/>
        <rFont val="Calibri"/>
      </rPr>
      <t>/usr/local/etc/newsyslog.conf.d/*.conf</t>
    </r>
    <r>
      <rPr>
        <sz val="11"/>
        <color rgb="FF000000"/>
        <rFont val="Calibri"/>
      </rPr>
      <t xml:space="preserve"> is the configuration file used to rotate log files created by </t>
    </r>
    <r>
      <rPr>
        <b/>
        <sz val="11"/>
        <color rgb="FF000000"/>
        <rFont val="Calibri"/>
      </rPr>
      <t>syslog</t>
    </r>
    <r>
      <rPr>
        <sz val="11"/>
        <color rgb="FF000000"/>
        <rFont val="Calibri"/>
      </rPr>
      <t>.</t>
    </r>
  </si>
  <si>
    <r>
      <rPr>
        <sz val="11"/>
        <color rgb="FF000000"/>
        <rFont val="Calibri"/>
      </rPr>
      <t xml:space="preserve">Review </t>
    </r>
    <r>
      <rPr>
        <b/>
        <sz val="11"/>
        <color rgb="FF000000"/>
        <rFont val="Calibri"/>
      </rPr>
      <t>/etc/newsyslog.conf</t>
    </r>
    <r>
      <rPr>
        <sz val="11"/>
        <color rgb="FF000000"/>
        <rFont val="Calibri"/>
      </rPr>
      <t xml:space="preserve">, </t>
    </r>
    <r>
      <rPr>
        <b/>
        <sz val="11"/>
        <color rgb="FF000000"/>
        <rFont val="Calibri"/>
      </rPr>
      <t>/etc/newsyslog.conf.d/*.conf</t>
    </r>
    <r>
      <rPr>
        <sz val="11"/>
        <color rgb="FF000000"/>
        <rFont val="Calibri"/>
      </rPr>
      <t xml:space="preserve"> and </t>
    </r>
    <r>
      <rPr>
        <b/>
        <sz val="11"/>
        <color rgb="FF000000"/>
        <rFont val="Calibri"/>
      </rPr>
      <t>/usr/local/etc/newsyslog.conf.d/*.conf</t>
    </r>
    <r>
      <rPr>
        <sz val="11"/>
        <color rgb="FF000000"/>
        <rFont val="Calibri"/>
      </rPr>
      <t xml:space="preserve"> and verify logs are rotated according to site policy.</t>
    </r>
  </si>
  <si>
    <t>5.1.3</t>
  </si>
  <si>
    <r>
      <rPr>
        <sz val="11"/>
        <rFont val="Calibri"/>
      </rPr>
      <t>Ensure all logfiles have appropriate access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</si>
  <si>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if the remediation causes issues.</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Define the list of log files, their expected permissions, user, and group</t>
    </r>
    <r>
      <rPr>
        <sz val="11"/>
        <color rgb="FF006096"/>
        <rFont val="Roboto Condensed"/>
      </rPr>
      <t xml:space="preserve">
</t>
    </r>
    <r>
      <rPr>
        <sz val="11"/>
        <color rgb="FF006096"/>
        <rFont val="Roboto Condensed"/>
      </rPr>
      <t>log_files="</t>
    </r>
    <r>
      <rPr>
        <sz val="11"/>
        <color rgb="FF006096"/>
        <rFont val="Roboto Condensed"/>
      </rPr>
      <t xml:space="preserve">
</t>
    </r>
    <r>
      <rPr>
        <sz val="11"/>
        <color rgb="FF006096"/>
        <rFont val="Roboto Condensed"/>
      </rPr>
      <t>/var/log/messages:640:root:wheel</t>
    </r>
    <r>
      <rPr>
        <sz val="11"/>
        <color rgb="FF006096"/>
        <rFont val="Roboto Condensed"/>
      </rPr>
      <t xml:space="preserve">
</t>
    </r>
    <r>
      <rPr>
        <sz val="11"/>
        <color rgb="FF006096"/>
        <rFont val="Roboto Condensed"/>
      </rPr>
      <t>/var/log/cron:640:root:wheel</t>
    </r>
    <r>
      <rPr>
        <sz val="11"/>
        <color rgb="FF006096"/>
        <rFont val="Roboto Condensed"/>
      </rPr>
      <t xml:space="preserve">
</t>
    </r>
    <r>
      <rPr>
        <sz val="11"/>
        <color rgb="FF006096"/>
        <rFont val="Roboto Condensed"/>
      </rPr>
      <t>/var/log/auth.log:640:root:wheel</t>
    </r>
    <r>
      <rPr>
        <sz val="11"/>
        <color rgb="FF006096"/>
        <rFont val="Roboto Condensed"/>
      </rPr>
      <t xml:space="preserve">
</t>
    </r>
    <r>
      <rPr>
        <sz val="11"/>
        <color rgb="FF006096"/>
        <rFont val="Roboto Condensed"/>
      </rPr>
      <t>/var/log/maillog:640:root:wheel</t>
    </r>
    <r>
      <rPr>
        <sz val="11"/>
        <color rgb="FF006096"/>
        <rFont val="Roboto Condensed"/>
      </rPr>
      <t xml:space="preserve">
</t>
    </r>
    <r>
      <rPr>
        <sz val="11"/>
        <color rgb="FF006096"/>
        <rFont val="Roboto Condensed"/>
      </rPr>
      <t>/var/log/xferlog:640:root:wheel</t>
    </r>
    <r>
      <rPr>
        <sz val="11"/>
        <color rgb="FF006096"/>
        <rFont val="Roboto Condensed"/>
      </rPr>
      <t xml:space="preserve">
</t>
    </r>
    <r>
      <rPr>
        <sz val="11"/>
        <color rgb="FF006096"/>
        <rFont val="Roboto Condensed"/>
      </rPr>
      <t>/var/log/debug.log:640:root:wheel</t>
    </r>
    <r>
      <rPr>
        <sz val="11"/>
        <color rgb="FF006096"/>
        <rFont val="Roboto Condensed"/>
      </rPr>
      <t xml:space="preserve">
</t>
    </r>
    <r>
      <rPr>
        <sz val="11"/>
        <color rgb="FF006096"/>
        <rFont val="Roboto Condensed"/>
      </rPr>
      <t>/var/log/console.log:640:root:wheel</t>
    </r>
    <r>
      <rPr>
        <sz val="11"/>
        <color rgb="FF006096"/>
        <rFont val="Roboto Condensed"/>
      </rPr>
      <t xml:space="preserve">
</t>
    </r>
    <r>
      <rPr>
        <sz val="11"/>
        <color rgb="FF006096"/>
        <rFont val="Roboto Condensed"/>
      </rPr>
      <t>/var/log/dmesg:640:root:wheel</t>
    </r>
    <r>
      <rPr>
        <sz val="11"/>
        <color rgb="FF006096"/>
        <rFont val="Roboto Condensed"/>
      </rPr>
      <t xml:space="preserve">
</t>
    </r>
    <r>
      <rPr>
        <sz val="11"/>
        <color rgb="FF006096"/>
        <rFont val="Roboto Condensed"/>
      </rPr>
      <t>/var/log/security:640:root:wheel</t>
    </r>
    <r>
      <rPr>
        <sz val="11"/>
        <color rgb="FF006096"/>
        <rFont val="Roboto Condensed"/>
      </rPr>
      <t xml:space="preserve">
</t>
    </r>
    <r>
      <rPr>
        <sz val="11"/>
        <color rgb="FF006096"/>
        <rFont val="Roboto Condensed"/>
      </rPr>
      <t>/var/log/all.log:640:root:wheel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Iterate over each log file, its expected permissions, user, and group</t>
    </r>
    <r>
      <rPr>
        <sz val="11"/>
        <color rgb="FF006096"/>
        <rFont val="Roboto Condensed"/>
      </rPr>
      <t xml:space="preserve">
</t>
    </r>
    <r>
      <rPr>
        <sz val="11"/>
        <color rgb="FF006096"/>
        <rFont val="Roboto Condensed"/>
      </rPr>
      <t>echo "$log_files" | while IFS=: read -r file expected_perms expected_user expected_group;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 Get current permissions, user, and group of the file</t>
    </r>
    <r>
      <rPr>
        <sz val="11"/>
        <color rgb="FF006096"/>
        <rFont val="Roboto Condensed"/>
      </rPr>
      <t xml:space="preserve">
</t>
    </r>
    <r>
      <rPr>
        <sz val="11"/>
        <color rgb="FF006096"/>
        <rFont val="Roboto Condensed"/>
      </rPr>
      <t xml:space="preserve">        current_perms=$(stat -f "%Lp" "$file")</t>
    </r>
    <r>
      <rPr>
        <sz val="11"/>
        <color rgb="FF006096"/>
        <rFont val="Roboto Condensed"/>
      </rPr>
      <t xml:space="preserve">
</t>
    </r>
    <r>
      <rPr>
        <sz val="11"/>
        <color rgb="FF006096"/>
        <rFont val="Roboto Condensed"/>
      </rPr>
      <t xml:space="preserve">        current_user=$(stat -f "%Su" "$file")</t>
    </r>
    <r>
      <rPr>
        <sz val="11"/>
        <color rgb="FF006096"/>
        <rFont val="Roboto Condensed"/>
      </rPr>
      <t xml:space="preserve">
</t>
    </r>
    <r>
      <rPr>
        <sz val="11"/>
        <color rgb="FF006096"/>
        <rFont val="Roboto Condensed"/>
      </rPr>
      <t xml:space="preserve">        current_group=$(stat -f "%Sg" "$file")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permissions are correct</t>
    </r>
    <r>
      <rPr>
        <sz val="11"/>
        <color rgb="FF006096"/>
        <rFont val="Roboto Condensed"/>
      </rPr>
      <t xml:space="preserve">
</t>
    </r>
    <r>
      <rPr>
        <sz val="11"/>
        <color rgb="FF006096"/>
        <rFont val="Roboto Condensed"/>
      </rPr>
      <t xml:space="preserve">        if [ "$current_perms" -ne "$expected_perms" ]; then</t>
    </r>
    <r>
      <rPr>
        <sz val="11"/>
        <color rgb="FF006096"/>
        <rFont val="Roboto Condensed"/>
      </rPr>
      <t xml:space="preserve">
</t>
    </r>
    <r>
      <rPr>
        <sz val="11"/>
        <color rgb="FF006096"/>
        <rFont val="Roboto Condensed"/>
      </rPr>
      <t xml:space="preserve">            echo "Fixing permissions for $file from $current_perms to $expected_perms"</t>
    </r>
    <r>
      <rPr>
        <sz val="11"/>
        <color rgb="FF006096"/>
        <rFont val="Roboto Condensed"/>
      </rPr>
      <t xml:space="preserve">
</t>
    </r>
    <r>
      <rPr>
        <sz val="11"/>
        <color rgb="FF006096"/>
        <rFont val="Roboto Condensed"/>
      </rPr>
      <t xml:space="preserve">            chmod "$expected_perms"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user ownership is correct</t>
    </r>
    <r>
      <rPr>
        <sz val="11"/>
        <color rgb="FF006096"/>
        <rFont val="Roboto Condensed"/>
      </rPr>
      <t xml:space="preserve">
</t>
    </r>
    <r>
      <rPr>
        <sz val="11"/>
        <color rgb="FF006096"/>
        <rFont val="Roboto Condensed"/>
      </rPr>
      <t xml:space="preserve">        if [ "$current_user" != "$expected_user" ]; then</t>
    </r>
    <r>
      <rPr>
        <sz val="11"/>
        <color rgb="FF006096"/>
        <rFont val="Roboto Condensed"/>
      </rPr>
      <t xml:space="preserve">
</t>
    </r>
    <r>
      <rPr>
        <sz val="11"/>
        <color rgb="FF006096"/>
        <rFont val="Roboto Condensed"/>
      </rPr>
      <t xml:space="preserve">            echo "Fixing user ownership for $file from $current_user to $expected_user"</t>
    </r>
    <r>
      <rPr>
        <sz val="11"/>
        <color rgb="FF006096"/>
        <rFont val="Roboto Condensed"/>
      </rPr>
      <t xml:space="preserve">
</t>
    </r>
    <r>
      <rPr>
        <sz val="11"/>
        <color rgb="FF006096"/>
        <rFont val="Roboto Condensed"/>
      </rPr>
      <t xml:space="preserve">            chown "$expected_user"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group ownership is correct</t>
    </r>
    <r>
      <rPr>
        <sz val="11"/>
        <color rgb="FF006096"/>
        <rFont val="Roboto Condensed"/>
      </rPr>
      <t xml:space="preserve">
</t>
    </r>
    <r>
      <rPr>
        <sz val="11"/>
        <color rgb="FF006096"/>
        <rFont val="Roboto Condensed"/>
      </rPr>
      <t xml:space="preserve">        if [ "$current_group" != "$expected_group" ]; then</t>
    </r>
    <r>
      <rPr>
        <sz val="11"/>
        <color rgb="FF006096"/>
        <rFont val="Roboto Condensed"/>
      </rPr>
      <t xml:space="preserve">
</t>
    </r>
    <r>
      <rPr>
        <sz val="11"/>
        <color rgb="FF006096"/>
        <rFont val="Roboto Condensed"/>
      </rPr>
      <t xml:space="preserve">            echo "Fixing group ownership for $file from $current_group to $expected_group"</t>
    </r>
    <r>
      <rPr>
        <sz val="11"/>
        <color rgb="FF006096"/>
        <rFont val="Roboto Condensed"/>
      </rPr>
      <t xml:space="preserve">
</t>
    </r>
    <r>
      <rPr>
        <sz val="11"/>
        <color rgb="FF006096"/>
        <rFont val="Roboto Condensed"/>
      </rPr>
      <t xml:space="preserve">            chgrp "$expected_group"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"File $file does not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echo "Log file permissions, user, and group ownership check and fix completed."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have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</si>
  <si>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 xml:space="preserve">Log files stored in </t>
    </r>
    <r>
      <rPr>
        <b/>
        <sz val="11"/>
        <color rgb="FF000000"/>
        <rFont val="Calibri"/>
      </rPr>
      <t>/var/log/</t>
    </r>
    <r>
      <rPr>
        <sz val="11"/>
        <color rgb="FF000000"/>
        <rFont val="Calibri"/>
      </rPr>
      <t xml:space="preserve"> contain logged information from many services on the system and potentially from other logged hosts as well.</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</si>
  <si>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Define the list of log files, their expected permissions, user, and group</t>
    </r>
    <r>
      <rPr>
        <sz val="11"/>
        <color rgb="FF006096"/>
        <rFont val="Roboto Condensed"/>
      </rPr>
      <t xml:space="preserve">
</t>
    </r>
    <r>
      <rPr>
        <sz val="11"/>
        <color rgb="FF006096"/>
        <rFont val="Roboto Condensed"/>
      </rPr>
      <t>log_files="</t>
    </r>
    <r>
      <rPr>
        <sz val="11"/>
        <color rgb="FF006096"/>
        <rFont val="Roboto Condensed"/>
      </rPr>
      <t xml:space="preserve">
</t>
    </r>
    <r>
      <rPr>
        <sz val="11"/>
        <color rgb="FF006096"/>
        <rFont val="Roboto Condensed"/>
      </rPr>
      <t>/var/log/messages:640:root:wheel</t>
    </r>
    <r>
      <rPr>
        <sz val="11"/>
        <color rgb="FF006096"/>
        <rFont val="Roboto Condensed"/>
      </rPr>
      <t xml:space="preserve">
</t>
    </r>
    <r>
      <rPr>
        <sz val="11"/>
        <color rgb="FF006096"/>
        <rFont val="Roboto Condensed"/>
      </rPr>
      <t>/var/log/cron:640:root:wheel</t>
    </r>
    <r>
      <rPr>
        <sz val="11"/>
        <color rgb="FF006096"/>
        <rFont val="Roboto Condensed"/>
      </rPr>
      <t xml:space="preserve">
</t>
    </r>
    <r>
      <rPr>
        <sz val="11"/>
        <color rgb="FF006096"/>
        <rFont val="Roboto Condensed"/>
      </rPr>
      <t>/var/log/auth.log:640:root:wheel</t>
    </r>
    <r>
      <rPr>
        <sz val="11"/>
        <color rgb="FF006096"/>
        <rFont val="Roboto Condensed"/>
      </rPr>
      <t xml:space="preserve">
</t>
    </r>
    <r>
      <rPr>
        <sz val="11"/>
        <color rgb="FF006096"/>
        <rFont val="Roboto Condensed"/>
      </rPr>
      <t>/var/log/maillog:640:root:wheel</t>
    </r>
    <r>
      <rPr>
        <sz val="11"/>
        <color rgb="FF006096"/>
        <rFont val="Roboto Condensed"/>
      </rPr>
      <t xml:space="preserve">
</t>
    </r>
    <r>
      <rPr>
        <sz val="11"/>
        <color rgb="FF006096"/>
        <rFont val="Roboto Condensed"/>
      </rPr>
      <t>/var/log/xferlog:640:root:wheel</t>
    </r>
    <r>
      <rPr>
        <sz val="11"/>
        <color rgb="FF006096"/>
        <rFont val="Roboto Condensed"/>
      </rPr>
      <t xml:space="preserve">
</t>
    </r>
    <r>
      <rPr>
        <sz val="11"/>
        <color rgb="FF006096"/>
        <rFont val="Roboto Condensed"/>
      </rPr>
      <t>/var/log/debug.log:640:root:wheel</t>
    </r>
    <r>
      <rPr>
        <sz val="11"/>
        <color rgb="FF006096"/>
        <rFont val="Roboto Condensed"/>
      </rPr>
      <t xml:space="preserve">
</t>
    </r>
    <r>
      <rPr>
        <sz val="11"/>
        <color rgb="FF006096"/>
        <rFont val="Roboto Condensed"/>
      </rPr>
      <t>/var/log/console.log:640:root:wheel</t>
    </r>
    <r>
      <rPr>
        <sz val="11"/>
        <color rgb="FF006096"/>
        <rFont val="Roboto Condensed"/>
      </rPr>
      <t xml:space="preserve">
</t>
    </r>
    <r>
      <rPr>
        <sz val="11"/>
        <color rgb="FF006096"/>
        <rFont val="Roboto Condensed"/>
      </rPr>
      <t>/var/log/dmesg:640:root:wheel</t>
    </r>
    <r>
      <rPr>
        <sz val="11"/>
        <color rgb="FF006096"/>
        <rFont val="Roboto Condensed"/>
      </rPr>
      <t xml:space="preserve">
</t>
    </r>
    <r>
      <rPr>
        <sz val="11"/>
        <color rgb="FF006096"/>
        <rFont val="Roboto Condensed"/>
      </rPr>
      <t>/var/log/security:640:root:wheel</t>
    </r>
    <r>
      <rPr>
        <sz val="11"/>
        <color rgb="FF006096"/>
        <rFont val="Roboto Condensed"/>
      </rPr>
      <t xml:space="preserve">
</t>
    </r>
    <r>
      <rPr>
        <sz val="11"/>
        <color rgb="FF006096"/>
        <rFont val="Roboto Condensed"/>
      </rPr>
      <t>/var/log/all.log:640:root:wheel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Iterate over each log file, its expected permissions, user, and group</t>
    </r>
    <r>
      <rPr>
        <sz val="11"/>
        <color rgb="FF006096"/>
        <rFont val="Roboto Condensed"/>
      </rPr>
      <t xml:space="preserve">
</t>
    </r>
    <r>
      <rPr>
        <sz val="11"/>
        <color rgb="FF006096"/>
        <rFont val="Roboto Condensed"/>
      </rPr>
      <t>echo "$log_files" | while IFS=: read -r file expected_perms expected_user expected_group;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 Get current permissions, user, and group of the file</t>
    </r>
    <r>
      <rPr>
        <sz val="11"/>
        <color rgb="FF006096"/>
        <rFont val="Roboto Condensed"/>
      </rPr>
      <t xml:space="preserve">
</t>
    </r>
    <r>
      <rPr>
        <sz val="11"/>
        <color rgb="FF006096"/>
        <rFont val="Roboto Condensed"/>
      </rPr>
      <t xml:space="preserve">        current_perms=$(stat -f "%Lp" "$file")</t>
    </r>
    <r>
      <rPr>
        <sz val="11"/>
        <color rgb="FF006096"/>
        <rFont val="Roboto Condensed"/>
      </rPr>
      <t xml:space="preserve">
</t>
    </r>
    <r>
      <rPr>
        <sz val="11"/>
        <color rgb="FF006096"/>
        <rFont val="Roboto Condensed"/>
      </rPr>
      <t xml:space="preserve">        current_user=$(stat -f "%Su" "$file")</t>
    </r>
    <r>
      <rPr>
        <sz val="11"/>
        <color rgb="FF006096"/>
        <rFont val="Roboto Condensed"/>
      </rPr>
      <t xml:space="preserve">
</t>
    </r>
    <r>
      <rPr>
        <sz val="11"/>
        <color rgb="FF006096"/>
        <rFont val="Roboto Condensed"/>
      </rPr>
      <t xml:space="preserve">        current_group=$(stat -f "%Sg" "$file")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permissions are correct</t>
    </r>
    <r>
      <rPr>
        <sz val="11"/>
        <color rgb="FF006096"/>
        <rFont val="Roboto Condensed"/>
      </rPr>
      <t xml:space="preserve">
</t>
    </r>
    <r>
      <rPr>
        <sz val="11"/>
        <color rgb="FF006096"/>
        <rFont val="Roboto Condensed"/>
      </rPr>
      <t xml:space="preserve">        if [ "$current_perms" -ge "$expected_perms" ]; then</t>
    </r>
    <r>
      <rPr>
        <sz val="11"/>
        <color rgb="FF006096"/>
        <rFont val="Roboto Condensed"/>
      </rPr>
      <t xml:space="preserve">
</t>
    </r>
    <r>
      <rPr>
        <sz val="11"/>
        <color rgb="FF006096"/>
        <rFont val="Roboto Condensed"/>
      </rPr>
      <t xml:space="preserve">            echo "$file permission is set to $current_perms but should be $expected_perms"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user ownership is correct</t>
    </r>
    <r>
      <rPr>
        <sz val="11"/>
        <color rgb="FF006096"/>
        <rFont val="Roboto Condensed"/>
      </rPr>
      <t xml:space="preserve">
</t>
    </r>
    <r>
      <rPr>
        <sz val="11"/>
        <color rgb="FF006096"/>
        <rFont val="Roboto Condensed"/>
      </rPr>
      <t xml:space="preserve">        if [ "$current_user" != "$expected_user" ]; then</t>
    </r>
    <r>
      <rPr>
        <sz val="11"/>
        <color rgb="FF006096"/>
        <rFont val="Roboto Condensed"/>
      </rPr>
      <t xml:space="preserve">
</t>
    </r>
    <r>
      <rPr>
        <sz val="11"/>
        <color rgb="FF006096"/>
        <rFont val="Roboto Condensed"/>
      </rPr>
      <t xml:space="preserve">            echo "$file ownership is set to $current_user but should be $expected_user"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group ownership is correct</t>
    </r>
    <r>
      <rPr>
        <sz val="11"/>
        <color rgb="FF006096"/>
        <rFont val="Roboto Condensed"/>
      </rPr>
      <t xml:space="preserve">
</t>
    </r>
    <r>
      <rPr>
        <sz val="11"/>
        <color rgb="FF006096"/>
        <rFont val="Roboto Condensed"/>
      </rPr>
      <t xml:space="preserve">        if [ "$current_group" != "$expected_group" ]; then</t>
    </r>
    <r>
      <rPr>
        <sz val="11"/>
        <color rgb="FF006096"/>
        <rFont val="Roboto Condensed"/>
      </rPr>
      <t xml:space="preserve">
</t>
    </r>
    <r>
      <rPr>
        <sz val="11"/>
        <color rgb="FF006096"/>
        <rFont val="Roboto Condensed"/>
      </rPr>
      <t xml:space="preserve">            echo "$file group ownership is set to $current_group but should be $expected_group"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"File $file does not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echo "Log file permissions, user, and group ownership check and fix completed."</t>
    </r>
    <r>
      <rPr>
        <sz val="11"/>
        <color rgb="FF006096"/>
        <rFont val="Roboto Condensed"/>
      </rPr>
      <t xml:space="preserve">
</t>
    </r>
  </si>
  <si>
    <t>Ensure auditing is enabled</t>
  </si>
  <si>
    <t>5.2.1.1</t>
  </si>
  <si>
    <r>
      <rPr>
        <sz val="11"/>
        <rFont val="Calibri"/>
      </rPr>
      <t>Ensure auditd service is enabled</t>
    </r>
  </si>
  <si>
    <r>
      <rPr>
        <sz val="11"/>
        <color rgb="FF000000"/>
        <rFont val="Calibri"/>
      </rPr>
      <t xml:space="preserve">Run the following command to enable </t>
    </r>
    <r>
      <rPr>
        <b/>
        <sz val="11"/>
        <color rgb="FF000000"/>
        <rFont val="Calibri"/>
      </rPr>
      <t>auditd</t>
    </r>
    <r>
      <rPr>
        <sz val="11"/>
        <color rgb="FF000000"/>
        <rFont val="Calibri"/>
      </rPr>
      <t>:</t>
    </r>
    <r>
      <rPr>
        <sz val="11"/>
        <color rgb="FF000000"/>
        <rFont val="Calibri"/>
      </rPr>
      <t xml:space="preserve">
</t>
    </r>
    <r>
      <rPr>
        <sz val="11"/>
        <color rgb="FF006096"/>
        <rFont val="Roboto Condensed"/>
      </rPr>
      <t># service auditd enable</t>
    </r>
    <r>
      <rPr>
        <sz val="11"/>
        <color rgb="FF006096"/>
        <rFont val="Roboto Condensed"/>
      </rPr>
      <t xml:space="preserve">
</t>
    </r>
    <r>
      <rPr>
        <sz val="11"/>
        <color rgb="FF006096"/>
        <rFont val="Roboto Condensed"/>
      </rPr>
      <t>auditd enabled in /etc/rc.conf</t>
    </r>
    <r>
      <rPr>
        <sz val="11"/>
        <color rgb="FF006096"/>
        <rFont val="Roboto Condensed"/>
      </rPr>
      <t xml:space="preserve">
</t>
    </r>
    <r>
      <rPr>
        <sz val="11"/>
        <color rgb="FF000000"/>
        <rFont val="Calibri"/>
      </rPr>
      <t xml:space="preserve">
</t>
    </r>
    <r>
      <rPr>
        <sz val="11"/>
        <color rgb="FF000000"/>
        <rFont val="Calibri"/>
      </rPr>
      <t xml:space="preserve">Run the following command to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service auditd start</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</si>
  <si>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</si>
  <si>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that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sysrc auditd_enable</t>
    </r>
    <r>
      <rPr>
        <sz val="11"/>
        <color rgb="FF006096"/>
        <rFont val="Roboto Condensed"/>
      </rPr>
      <t xml:space="preserve">
</t>
    </r>
    <r>
      <rPr>
        <sz val="11"/>
        <color rgb="FF006096"/>
        <rFont val="Roboto Condensed"/>
      </rPr>
      <t>auditd_enable: YES</t>
    </r>
    <r>
      <rPr>
        <sz val="11"/>
        <color rgb="FF006096"/>
        <rFont val="Roboto Condensed"/>
      </rPr>
      <t xml:space="preserve">
</t>
    </r>
    <r>
      <rPr>
        <sz val="11"/>
        <color rgb="FF000000"/>
        <rFont val="Calibri"/>
      </rPr>
      <t xml:space="preserve">
</t>
    </r>
    <r>
      <rPr>
        <sz val="11"/>
        <color rgb="FF000000"/>
        <rFont val="Calibri"/>
      </rPr>
      <t>Verify result is "YES".</t>
    </r>
  </si>
  <si>
    <t>Configure Data Retention</t>
  </si>
  <si>
    <t>5.2.2.1</t>
  </si>
  <si>
    <r>
      <rPr>
        <sz val="11"/>
        <rFont val="Calibri"/>
      </rPr>
      <t>Ensure audit log storage size is configured</t>
    </r>
  </si>
  <si>
    <r>
      <rPr>
        <sz val="11"/>
        <color rgb="FF000000"/>
        <rFont val="Calibri"/>
      </rPr>
      <t xml:space="preserve">Set the following parameter in </t>
    </r>
    <r>
      <rPr>
        <b/>
        <sz val="11"/>
        <color rgb="FF000000"/>
        <rFont val="Calibri"/>
      </rPr>
      <t>/etc/security/audit_control</t>
    </r>
    <r>
      <rPr>
        <sz val="11"/>
        <color rgb="FF000000"/>
        <rFont val="Calibri"/>
      </rPr>
      <t xml:space="preserve"> by site policy:</t>
    </r>
    <r>
      <rPr>
        <sz val="11"/>
        <color rgb="FF000000"/>
        <rFont val="Calibri"/>
      </rPr>
      <t xml:space="preserve">
</t>
    </r>
    <r>
      <rPr>
        <sz val="11"/>
        <color rgb="FF006096"/>
        <rFont val="Roboto Condensed"/>
      </rPr>
      <t>filesz:2M</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</si>
  <si>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</si>
  <si>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the output complies with site policy:</t>
    </r>
    <r>
      <rPr>
        <sz val="11"/>
        <color rgb="FF000000"/>
        <rFont val="Calibri"/>
      </rPr>
      <t xml:space="preserve">
</t>
    </r>
    <r>
      <rPr>
        <sz val="11"/>
        <color rgb="FF006096"/>
        <rFont val="Roboto Condensed"/>
      </rPr>
      <t># grep "^filesz:" /etc/security/audit_control</t>
    </r>
    <r>
      <rPr>
        <sz val="11"/>
        <color rgb="FF006096"/>
        <rFont val="Roboto Condensed"/>
      </rPr>
      <t xml:space="preserve">
</t>
    </r>
    <r>
      <rPr>
        <sz val="11"/>
        <color rgb="FF006096"/>
        <rFont val="Roboto Condensed"/>
      </rPr>
      <t>filesz:2M</t>
    </r>
    <r>
      <rPr>
        <sz val="11"/>
        <color rgb="FF006096"/>
        <rFont val="Roboto Condensed"/>
      </rPr>
      <t xml:space="preserve">
</t>
    </r>
  </si>
  <si>
    <t>5.2.2.2</t>
  </si>
  <si>
    <r>
      <rPr>
        <sz val="11"/>
        <rFont val="Calibri"/>
      </rPr>
      <t>Ensure audit logs are not automatically deleted</t>
    </r>
  </si>
  <si>
    <r>
      <rPr>
        <sz val="11"/>
        <color rgb="FF000000"/>
        <rFont val="Calibri"/>
      </rPr>
      <t xml:space="preserve">Based on local site policy either remove the </t>
    </r>
    <r>
      <rPr>
        <b/>
        <sz val="11"/>
        <color rgb="FF000000"/>
        <rFont val="Calibri"/>
      </rPr>
      <t>expire-after</t>
    </r>
    <r>
      <rPr>
        <sz val="11"/>
        <color rgb="FF000000"/>
        <rFont val="Calibri"/>
      </rPr>
      <t xml:space="preserve"> directive or set it to a larger value to retain older logs. The directive can be set in </t>
    </r>
    <r>
      <rPr>
        <b/>
        <sz val="11"/>
        <color rgb="FF000000"/>
        <rFont val="Calibri"/>
      </rPr>
      <t>/etc/security/audit_control</t>
    </r>
    <r>
      <rPr>
        <sz val="11"/>
        <color rgb="FF000000"/>
        <rFont val="Calibri"/>
      </rPr>
      <t xml:space="preserve">
</t>
    </r>
    <r>
      <rPr>
        <sz val="11"/>
        <color rgb="FF006096"/>
        <rFont val="Roboto Condensed"/>
      </rPr>
      <t>expire-after:10M</t>
    </r>
    <r>
      <rPr>
        <sz val="11"/>
        <color rgb="FF006096"/>
        <rFont val="Roboto Condensed"/>
      </rPr>
      <t xml:space="preserve">
</t>
    </r>
    <r>
      <rPr>
        <sz val="11"/>
        <color rgb="FF000000"/>
        <rFont val="Calibri"/>
      </rPr>
      <t xml:space="preserve">
</t>
    </r>
    <r>
      <rPr>
        <sz val="11"/>
        <color rgb="FF000000"/>
        <rFont val="Calibri"/>
      </rPr>
      <t>The expiration specification can be one value or two values with the logical conjunction of AND/OR between them. Values for the audit log file age are numbers with the following suffixes:s		 Log file age in seconds.h		 Log file age in hours.d		 Log file age in days.y		 Log file age in years.</t>
    </r>
    <r>
      <rPr>
        <sz val="11"/>
        <color rgb="FF000000"/>
        <rFont val="Calibri"/>
      </rPr>
      <t xml:space="preserve">
</t>
    </r>
    <r>
      <rPr>
        <sz val="11"/>
        <color rgb="FF000000"/>
        <rFont val="Calibri"/>
      </rPr>
      <t>Values for the disk space used are numbers with the following suffixes:(space) orB		 Disk space used in Bytes.K		 Disk space used in Kilobytes.M		 Disk space used in Megabytes.G		 Disk space used in Gigabytes.</t>
    </r>
    <r>
      <rPr>
        <sz val="11"/>
        <color rgb="FF000000"/>
        <rFont val="Calibri"/>
      </rPr>
      <t xml:space="preserve">
</t>
    </r>
    <r>
      <rPr>
        <sz val="11"/>
        <color rgb="FF000000"/>
        <rFont val="Calibri"/>
      </rPr>
      <t>The suffixes on the values are case-sensitive. If both an age and disk space value are used they are separated by AND or OR and both values are used to determine when audit log files expire. In the case of AND, both the age and disk space conditions must be met before the log file is removed. In the case of OR, either condition may expire the log file.  For example:</t>
    </r>
    <r>
      <rPr>
        <sz val="11"/>
        <color rgb="FF000000"/>
        <rFont val="Calibri"/>
      </rPr>
      <t xml:space="preserve">
</t>
    </r>
    <r>
      <rPr>
        <sz val="11"/>
        <color rgb="FF006096"/>
        <rFont val="Roboto Condensed"/>
      </rPr>
      <t>expire-after: 60d AND 1G</t>
    </r>
    <r>
      <rPr>
        <sz val="11"/>
        <color rgb="FF006096"/>
        <rFont val="Roboto Condensed"/>
      </rPr>
      <t xml:space="preserve">
</t>
    </r>
    <r>
      <rPr>
        <sz val="11"/>
        <color rgb="FF000000"/>
        <rFont val="Calibri"/>
      </rPr>
      <t xml:space="preserve">
</t>
    </r>
    <r>
      <rPr>
        <sz val="11"/>
        <color rgb="FF000000"/>
        <rFont val="Calibri"/>
      </rPr>
      <t>will expire files that are older than 60 days but only if 1 gigabyte of disk space total is being used by the audit logs.</t>
    </r>
  </si>
  <si>
    <r>
      <rPr>
        <sz val="11"/>
        <color rgb="FF000000"/>
        <rFont val="Calibri"/>
      </rPr>
      <t xml:space="preserve">The </t>
    </r>
    <r>
      <rPr>
        <b/>
        <sz val="11"/>
        <color rgb="FF000000"/>
        <rFont val="Calibri"/>
      </rPr>
      <t>expire-after</t>
    </r>
    <r>
      <rPr>
        <sz val="11"/>
        <color rgb="FF000000"/>
        <rFont val="Calibri"/>
      </rPr>
      <t xml:space="preserve"> specifies when audit log files will expire and be removed.</t>
    </r>
  </si>
  <si>
    <r>
      <rPr>
        <sz val="11"/>
        <color rgb="FF000000"/>
        <rFont val="Calibri"/>
      </rPr>
      <t>Run the following command and verify output matches:</t>
    </r>
    <r>
      <rPr>
        <sz val="11"/>
        <color rgb="FF000000"/>
        <rFont val="Calibri"/>
      </rPr>
      <t xml:space="preserve">
</t>
    </r>
    <r>
      <rPr>
        <sz val="11"/>
        <color rgb="FF006096"/>
        <rFont val="Roboto Condensed"/>
      </rPr>
      <t># grep "^expire-after:" /etc/security/audit_control</t>
    </r>
    <r>
      <rPr>
        <sz val="11"/>
        <color rgb="FF006096"/>
        <rFont val="Roboto Condensed"/>
      </rPr>
      <t xml:space="preserve">
</t>
    </r>
    <r>
      <rPr>
        <sz val="11"/>
        <color rgb="FF006096"/>
        <rFont val="Roboto Condensed"/>
      </rPr>
      <t>expire-after:10M</t>
    </r>
    <r>
      <rPr>
        <sz val="11"/>
        <color rgb="FF006096"/>
        <rFont val="Roboto Condensed"/>
      </rPr>
      <t xml:space="preserve">
</t>
    </r>
  </si>
  <si>
    <t>Configure auditd rules</t>
  </si>
  <si>
    <t>5.2.3.1</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</si>
  <si>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</si>
  <si>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the file </t>
    </r>
    <r>
      <rPr>
        <b/>
        <sz val="11"/>
        <color rgb="FF000000"/>
        <rFont val="Calibri"/>
      </rPr>
      <t>/etc/security/audit_event</t>
    </r>
    <r>
      <rPr>
        <sz val="11"/>
        <color rgb="FF000000"/>
        <rFont val="Calibri"/>
      </rPr>
      <t xml:space="preserve"> and add the flag </t>
    </r>
    <r>
      <rPr>
        <b/>
        <sz val="11"/>
        <color rgb="FF000000"/>
        <rFont val="Calibri"/>
      </rPr>
      <t>aa</t>
    </r>
    <r>
      <rPr>
        <sz val="11"/>
        <color rgb="FF000000"/>
        <rFont val="Calibri"/>
      </rPr>
      <t xml:space="preserve"> in the line starting with </t>
    </r>
    <r>
      <rPr>
        <b/>
        <sz val="11"/>
        <color rgb="FF000000"/>
        <rFont val="Calibri"/>
      </rPr>
      <t>flags:</t>
    </r>
    <r>
      <rPr>
        <sz val="11"/>
        <color rgb="FF000000"/>
        <rFont val="Calibri"/>
      </rPr>
      <t>. The file should contain a line similar to:</t>
    </r>
    <r>
      <rPr>
        <sz val="11"/>
        <color rgb="FF000000"/>
        <rFont val="Calibri"/>
      </rPr>
      <t xml:space="preserve">
</t>
    </r>
    <r>
      <rPr>
        <sz val="11"/>
        <color rgb="FF006096"/>
        <rFont val="Roboto Condensed"/>
      </rPr>
      <t>flags:aa</t>
    </r>
    <r>
      <rPr>
        <sz val="11"/>
        <color rgb="FF006096"/>
        <rFont val="Roboto Condensed"/>
      </rPr>
      <t xml:space="preserve">
</t>
    </r>
  </si>
  <si>
    <r>
      <rPr>
        <b/>
        <sz val="11"/>
        <color rgb="FF000000"/>
        <rFont val="Calibri"/>
      </rPr>
      <t>sudo</t>
    </r>
    <r>
      <rPr>
        <sz val="11"/>
        <color rgb="FF000000"/>
        <rFont val="Calibri"/>
      </rPr>
      <t xml:space="preserve"> provides users with temporarily elevated privileges to perform operations, either as the superuser or another user.</t>
    </r>
  </si>
  <si>
    <r>
      <rPr>
        <sz val="11"/>
        <color rgb="FF000000"/>
        <rFont val="Calibri"/>
      </rPr>
      <t>Run the following command to check the global flags:</t>
    </r>
    <r>
      <rPr>
        <sz val="11"/>
        <color rgb="FF000000"/>
        <rFont val="Calibri"/>
      </rPr>
      <t xml:space="preserve">
</t>
    </r>
    <r>
      <rPr>
        <sz val="11"/>
        <color rgb="FF006096"/>
        <rFont val="Roboto Condensed"/>
      </rPr>
      <t># grep "^flags:.*aa" /etc/security/audit_control</t>
    </r>
    <r>
      <rPr>
        <sz val="11"/>
        <color rgb="FF006096"/>
        <rFont val="Roboto Condensed"/>
      </rPr>
      <t xml:space="preserve">
</t>
    </r>
    <r>
      <rPr>
        <sz val="11"/>
        <color rgb="FF006096"/>
        <rFont val="Roboto Condensed"/>
      </rPr>
      <t>flags:lo,aa</t>
    </r>
    <r>
      <rPr>
        <sz val="11"/>
        <color rgb="FF006096"/>
        <rFont val="Roboto Condensed"/>
      </rPr>
      <t xml:space="preserve">
</t>
    </r>
    <r>
      <rPr>
        <sz val="11"/>
        <color rgb="FF000000"/>
        <rFont val="Calibri"/>
      </rPr>
      <t xml:space="preserve">
</t>
    </r>
    <r>
      <rPr>
        <sz val="11"/>
        <color rgb="FF000000"/>
        <rFont val="Calibri"/>
      </rPr>
      <t xml:space="preserve">Verify the output has </t>
    </r>
    <r>
      <rPr>
        <b/>
        <sz val="11"/>
        <color rgb="FF000000"/>
        <rFont val="Calibri"/>
      </rPr>
      <t>aa</t>
    </r>
    <r>
      <rPr>
        <sz val="11"/>
        <color rgb="FF000000"/>
        <rFont val="Calibri"/>
      </rPr>
      <t xml:space="preserve"> which is the short form of the event class authentication and authorization. </t>
    </r>
    <r>
      <rPr>
        <b/>
        <sz val="11"/>
        <color rgb="FF000000"/>
        <rFont val="Calibri"/>
      </rPr>
      <t>sudo</t>
    </r>
    <r>
      <rPr>
        <sz val="11"/>
        <color rgb="FF000000"/>
        <rFont val="Calibri"/>
      </rPr>
      <t xml:space="preserve"> events are mentioned under </t>
    </r>
    <r>
      <rPr>
        <b/>
        <sz val="11"/>
        <color rgb="FF000000"/>
        <rFont val="Calibri"/>
      </rPr>
      <t>aa</t>
    </r>
    <r>
      <rPr>
        <sz val="11"/>
        <color rgb="FF000000"/>
        <rFont val="Calibri"/>
      </rPr>
      <t xml:space="preserve"> directives.</t>
    </r>
  </si>
  <si>
    <t>5.2.3.2</t>
  </si>
  <si>
    <r>
      <rPr>
        <sz val="11"/>
        <rFont val="Calibri"/>
      </rPr>
      <t>Ensure events that modify the sudo log file are collected</t>
    </r>
  </si>
  <si>
    <r>
      <rPr>
        <sz val="11"/>
        <color rgb="FF000000"/>
        <rFont val="Calibri"/>
      </rPr>
      <t xml:space="preserve">Edit the file </t>
    </r>
    <r>
      <rPr>
        <b/>
        <sz val="11"/>
        <color rgb="FF000000"/>
        <rFont val="Calibri"/>
      </rPr>
      <t>/etc/security/audit_control</t>
    </r>
    <r>
      <rPr>
        <sz val="11"/>
        <color rgb="FF000000"/>
        <rFont val="Calibri"/>
      </rPr>
      <t>, with the relevant rules to monitor events that modify files.</t>
    </r>
    <r>
      <rPr>
        <sz val="11"/>
        <color rgb="FF000000"/>
        <rFont val="Calibri"/>
      </rPr>
      <t xml:space="preserve">
</t>
    </r>
    <r>
      <rPr>
        <sz val="11"/>
        <color rgb="FF000000"/>
        <rFont val="Calibri"/>
      </rPr>
      <t xml:space="preserve">Modify the </t>
    </r>
    <r>
      <rPr>
        <b/>
        <sz val="11"/>
        <color rgb="FF000000"/>
        <rFont val="Calibri"/>
      </rPr>
      <t>flags</t>
    </r>
    <r>
      <rPr>
        <sz val="11"/>
        <color rgb="FF000000"/>
        <rFont val="Calibri"/>
      </rPr>
      <t xml:space="preserve"> directive to match the following:</t>
    </r>
    <r>
      <rPr>
        <sz val="11"/>
        <color rgb="FF000000"/>
        <rFont val="Calibri"/>
      </rPr>
      <t xml:space="preserve">
</t>
    </r>
    <r>
      <rPr>
        <sz val="11"/>
        <color rgb="FF006096"/>
        <rFont val="Roboto Condensed"/>
      </rPr>
      <t>flags:fa,fc,fd,fm,fr,fw</t>
    </r>
    <r>
      <rPr>
        <sz val="11"/>
        <color rgb="FF006096"/>
        <rFont val="Roboto Condensed"/>
      </rPr>
      <t xml:space="preserve">
</t>
    </r>
    <r>
      <rPr>
        <sz val="11"/>
        <color rgb="FF000000"/>
        <rFont val="Calibri"/>
      </rPr>
      <t xml:space="preserve">
</t>
    </r>
    <r>
      <rPr>
        <sz val="11"/>
        <color rgb="FF000000"/>
        <rFont val="Calibri"/>
      </rPr>
      <t>These flags should be added if there were other flags previously configured rather than replacing the entire line.</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</si>
  <si>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</si>
  <si>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sz val="11"/>
        <color rgb="FF000000"/>
        <rFont val="Calibri"/>
      </rPr>
      <t xml:space="preserve">Run the following command to check the current global directives for </t>
    </r>
    <r>
      <rPr>
        <b/>
        <sz val="11"/>
        <color rgb="FF000000"/>
        <rFont val="Calibri"/>
      </rPr>
      <t>auditd</t>
    </r>
    <r>
      <rPr>
        <sz val="11"/>
        <color rgb="FF000000"/>
        <rFont val="Calibri"/>
      </rPr>
      <t xml:space="preserve"> events that are being monitored:</t>
    </r>
    <r>
      <rPr>
        <sz val="11"/>
        <color rgb="FF000000"/>
        <rFont val="Calibri"/>
      </rPr>
      <t xml:space="preserve">
</t>
    </r>
    <r>
      <rPr>
        <sz val="11"/>
        <color rgb="FF006096"/>
        <rFont val="Roboto Condensed"/>
      </rPr>
      <t># grep "^flags:" /etc/security/audit_control</t>
    </r>
    <r>
      <rPr>
        <sz val="11"/>
        <color rgb="FF006096"/>
        <rFont val="Roboto Condensed"/>
      </rPr>
      <t xml:space="preserve">
</t>
    </r>
    <r>
      <rPr>
        <sz val="11"/>
        <color rgb="FF006096"/>
        <rFont val="Roboto Condensed"/>
      </rPr>
      <t>flags:lo,aa</t>
    </r>
    <r>
      <rPr>
        <sz val="11"/>
        <color rgb="FF006096"/>
        <rFont val="Roboto Condensed"/>
      </rPr>
      <t xml:space="preserve">
</t>
    </r>
    <r>
      <rPr>
        <sz val="11"/>
        <color rgb="FF000000"/>
        <rFont val="Calibri"/>
      </rPr>
      <t xml:space="preserve">
</t>
    </r>
    <r>
      <rPr>
        <sz val="11"/>
        <color rgb="FF000000"/>
        <rFont val="Calibri"/>
      </rPr>
      <t>The flags directive should contain the following event classes:</t>
    </r>
    <r>
      <rPr>
        <sz val="11"/>
        <color rgb="FF000000"/>
        <rFont val="Calibri"/>
      </rPr>
      <t xml:space="preserve">
</t>
    </r>
    <r>
      <rPr>
        <sz val="11"/>
        <color rgb="FF000000"/>
        <rFont val="Calibri"/>
      </rPr>
      <t xml:space="preserve">- </t>
    </r>
    <r>
      <rPr>
        <b/>
        <sz val="11"/>
        <color rgb="FF000000"/>
        <rFont val="Calibri"/>
      </rPr>
      <t>fa</t>
    </r>
    <r>
      <rPr>
        <sz val="11"/>
        <color rgb="FF000000"/>
        <rFont val="Calibri"/>
      </rPr>
      <t xml:space="preserve"> (file attribute access)</t>
    </r>
    <r>
      <rPr>
        <sz val="11"/>
        <color rgb="FF000000"/>
        <rFont val="Calibri"/>
      </rPr>
      <t xml:space="preserve">
</t>
    </r>
    <r>
      <rPr>
        <sz val="11"/>
        <color rgb="FF000000"/>
        <rFont val="Calibri"/>
      </rPr>
      <t xml:space="preserve">- </t>
    </r>
    <r>
      <rPr>
        <b/>
        <sz val="11"/>
        <color rgb="FF000000"/>
        <rFont val="Calibri"/>
      </rPr>
      <t>fc</t>
    </r>
    <r>
      <rPr>
        <sz val="11"/>
        <color rgb="FF000000"/>
        <rFont val="Calibri"/>
      </rPr>
      <t xml:space="preserve"> (file create)</t>
    </r>
    <r>
      <rPr>
        <sz val="11"/>
        <color rgb="FF000000"/>
        <rFont val="Calibri"/>
      </rPr>
      <t xml:space="preserve">
</t>
    </r>
    <r>
      <rPr>
        <sz val="11"/>
        <color rgb="FF000000"/>
        <rFont val="Calibri"/>
      </rPr>
      <t xml:space="preserve">- </t>
    </r>
    <r>
      <rPr>
        <b/>
        <sz val="11"/>
        <color rgb="FF000000"/>
        <rFont val="Calibri"/>
      </rPr>
      <t>fd</t>
    </r>
    <r>
      <rPr>
        <sz val="11"/>
        <color rgb="FF000000"/>
        <rFont val="Calibri"/>
      </rPr>
      <t xml:space="preserve"> (file delete)</t>
    </r>
    <r>
      <rPr>
        <sz val="11"/>
        <color rgb="FF000000"/>
        <rFont val="Calibri"/>
      </rPr>
      <t xml:space="preserve">
</t>
    </r>
    <r>
      <rPr>
        <sz val="11"/>
        <color rgb="FF000000"/>
        <rFont val="Calibri"/>
      </rPr>
      <t xml:space="preserve">- </t>
    </r>
    <r>
      <rPr>
        <b/>
        <sz val="11"/>
        <color rgb="FF000000"/>
        <rFont val="Calibri"/>
      </rPr>
      <t>fm</t>
    </r>
    <r>
      <rPr>
        <sz val="11"/>
        <color rgb="FF000000"/>
        <rFont val="Calibri"/>
      </rPr>
      <t xml:space="preserve"> (file attribute modify)</t>
    </r>
    <r>
      <rPr>
        <sz val="11"/>
        <color rgb="FF000000"/>
        <rFont val="Calibri"/>
      </rPr>
      <t xml:space="preserve">
</t>
    </r>
    <r>
      <rPr>
        <sz val="11"/>
        <color rgb="FF000000"/>
        <rFont val="Calibri"/>
      </rPr>
      <t xml:space="preserve">- </t>
    </r>
    <r>
      <rPr>
        <b/>
        <sz val="11"/>
        <color rgb="FF000000"/>
        <rFont val="Calibri"/>
      </rPr>
      <t>fr</t>
    </r>
    <r>
      <rPr>
        <sz val="11"/>
        <color rgb="FF000000"/>
        <rFont val="Calibri"/>
      </rPr>
      <t xml:space="preserve"> (file read)</t>
    </r>
    <r>
      <rPr>
        <sz val="11"/>
        <color rgb="FF000000"/>
        <rFont val="Calibri"/>
      </rPr>
      <t xml:space="preserve">
</t>
    </r>
    <r>
      <rPr>
        <sz val="11"/>
        <color rgb="FF000000"/>
        <rFont val="Calibri"/>
      </rPr>
      <t xml:space="preserve">- </t>
    </r>
    <r>
      <rPr>
        <b/>
        <sz val="11"/>
        <color rgb="FF000000"/>
        <rFont val="Calibri"/>
      </rPr>
      <t>fw</t>
    </r>
    <r>
      <rPr>
        <sz val="11"/>
        <color rgb="FF000000"/>
        <rFont val="Calibri"/>
      </rPr>
      <t xml:space="preserve"> (file write)</t>
    </r>
  </si>
  <si>
    <t>5.2.3.3</t>
  </si>
  <si>
    <r>
      <rPr>
        <sz val="11"/>
        <rFont val="Calibri"/>
      </rPr>
      <t>Ensure use of privileged commands are collected</t>
    </r>
  </si>
  <si>
    <r>
      <rPr>
        <sz val="11"/>
        <color rgb="FF000000"/>
        <rFont val="Calibri"/>
      </rPr>
      <t xml:space="preserve">Edit the file </t>
    </r>
    <r>
      <rPr>
        <b/>
        <sz val="11"/>
        <color rgb="FF000000"/>
        <rFont val="Calibri"/>
      </rPr>
      <t>/etc/security/audit_control</t>
    </r>
    <r>
      <rPr>
        <sz val="11"/>
        <color rgb="FF000000"/>
        <rFont val="Calibri"/>
      </rPr>
      <t>, with the relevant rules to monitor events that modify files.</t>
    </r>
    <r>
      <rPr>
        <sz val="11"/>
        <color rgb="FF000000"/>
        <rFont val="Calibri"/>
      </rPr>
      <t xml:space="preserve">
</t>
    </r>
    <r>
      <rPr>
        <sz val="11"/>
        <color rgb="FF000000"/>
        <rFont val="Calibri"/>
      </rPr>
      <t>Modify the flags directive to match the following:</t>
    </r>
    <r>
      <rPr>
        <sz val="11"/>
        <color rgb="FF000000"/>
        <rFont val="Calibri"/>
      </rPr>
      <t xml:space="preserve">
</t>
    </r>
    <r>
      <rPr>
        <sz val="11"/>
        <color rgb="FF006096"/>
        <rFont val="Roboto Condensed"/>
      </rPr>
      <t>flags:pc</t>
    </r>
    <r>
      <rPr>
        <sz val="11"/>
        <color rgb="FF006096"/>
        <rFont val="Roboto Condensed"/>
      </rPr>
      <t xml:space="preserve">
</t>
    </r>
    <r>
      <rPr>
        <sz val="11"/>
        <color rgb="FF000000"/>
        <rFont val="Calibri"/>
      </rPr>
      <t xml:space="preserve">
</t>
    </r>
    <r>
      <rPr>
        <sz val="11"/>
        <color rgb="FF000000"/>
        <rFont val="Calibri"/>
      </rPr>
      <t>These flags should be added if there were other flags previously configured rather than replacing the entire line.</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</si>
  <si>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</si>
  <si>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Run the following command to check the current global directives for auditd events that are being monitored:</t>
    </r>
    <r>
      <rPr>
        <sz val="11"/>
        <color rgb="FF000000"/>
        <rFont val="Calibri"/>
      </rPr>
      <t xml:space="preserve">
</t>
    </r>
    <r>
      <rPr>
        <sz val="11"/>
        <color rgb="FF006096"/>
        <rFont val="Roboto Condensed"/>
      </rPr>
      <t># grep "^flags:" /etc/security/audit_control</t>
    </r>
    <r>
      <rPr>
        <sz val="11"/>
        <color rgb="FF006096"/>
        <rFont val="Roboto Condensed"/>
      </rPr>
      <t xml:space="preserve">
</t>
    </r>
    <r>
      <rPr>
        <sz val="11"/>
        <color rgb="FF006096"/>
        <rFont val="Roboto Condensed"/>
      </rPr>
      <t>flags:lo,aa</t>
    </r>
    <r>
      <rPr>
        <sz val="11"/>
        <color rgb="FF006096"/>
        <rFont val="Roboto Condensed"/>
      </rPr>
      <t xml:space="preserve">
</t>
    </r>
    <r>
      <rPr>
        <sz val="11"/>
        <color rgb="FF000000"/>
        <rFont val="Calibri"/>
      </rPr>
      <t xml:space="preserve">
</t>
    </r>
    <r>
      <rPr>
        <sz val="11"/>
        <color rgb="FF000000"/>
        <rFont val="Calibri"/>
      </rPr>
      <t xml:space="preserve">The flags directive should contain the </t>
    </r>
    <r>
      <rPr>
        <b/>
        <sz val="11"/>
        <color rgb="FF000000"/>
        <rFont val="Calibri"/>
      </rPr>
      <t>pc</t>
    </r>
    <r>
      <rPr>
        <sz val="11"/>
        <color rgb="FF000000"/>
        <rFont val="Calibri"/>
      </rPr>
      <t xml:space="preserve"> (process) event class.</t>
    </r>
  </si>
  <si>
    <t>5.2.3.4</t>
  </si>
  <si>
    <r>
      <rPr>
        <sz val="11"/>
        <rFont val="Calibri"/>
      </rPr>
      <t>Ensure discretionary access control permission modification events are collected</t>
    </r>
  </si>
  <si>
    <r>
      <rPr>
        <sz val="11"/>
        <color rgb="FF000000"/>
        <rFont val="Calibri"/>
      </rPr>
      <t xml:space="preserve">Edit the file </t>
    </r>
    <r>
      <rPr>
        <b/>
        <sz val="11"/>
        <color rgb="FF000000"/>
        <rFont val="Calibri"/>
      </rPr>
      <t>/etc/security/audit_control</t>
    </r>
    <r>
      <rPr>
        <sz val="11"/>
        <color rgb="FF000000"/>
        <rFont val="Calibri"/>
      </rPr>
      <t>, with the relevant rules to monitor events that modify file attributes.</t>
    </r>
    <r>
      <rPr>
        <sz val="11"/>
        <color rgb="FF000000"/>
        <rFont val="Calibri"/>
      </rPr>
      <t xml:space="preserve">
</t>
    </r>
    <r>
      <rPr>
        <sz val="11"/>
        <color rgb="FF000000"/>
        <rFont val="Calibri"/>
      </rPr>
      <t>Modify the flags directive to match the following:</t>
    </r>
    <r>
      <rPr>
        <sz val="11"/>
        <color rgb="FF000000"/>
        <rFont val="Calibri"/>
      </rPr>
      <t xml:space="preserve">
</t>
    </r>
    <r>
      <rPr>
        <sz val="11"/>
        <color rgb="FF006096"/>
        <rFont val="Roboto Condensed"/>
      </rPr>
      <t>flags:fm</t>
    </r>
    <r>
      <rPr>
        <sz val="11"/>
        <color rgb="FF006096"/>
        <rFont val="Roboto Condensed"/>
      </rPr>
      <t xml:space="preserve">
</t>
    </r>
    <r>
      <rPr>
        <sz val="11"/>
        <color rgb="FF000000"/>
        <rFont val="Calibri"/>
      </rPr>
      <t xml:space="preserve">
</t>
    </r>
    <r>
      <rPr>
        <sz val="11"/>
        <color rgb="FF000000"/>
        <rFont val="Calibri"/>
      </rPr>
      <t>These flags should be added if there were other flags previously configured rather than replacing the entire line.</t>
    </r>
  </si>
  <si>
    <r>
      <rPr>
        <sz val="11"/>
        <color rgb="FF000000"/>
        <rFont val="Calibri"/>
      </rPr>
      <t>Monitor changes to file permissions, attributes, ownership, and group. The parameters in this section track changes for system calls that affect file permissions and attributes. The following commands and system calls affect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t>
    </r>
  </si>
  <si>
    <r>
      <rPr>
        <sz val="11"/>
        <color rgb="FF000000"/>
        <rFont val="Calibri"/>
      </rPr>
      <t xml:space="preserve">Run the following command to check the current global directives for </t>
    </r>
    <r>
      <rPr>
        <b/>
        <sz val="11"/>
        <color rgb="FF000000"/>
        <rFont val="Calibri"/>
      </rPr>
      <t>auditd</t>
    </r>
    <r>
      <rPr>
        <sz val="11"/>
        <color rgb="FF000000"/>
        <rFont val="Calibri"/>
      </rPr>
      <t xml:space="preserve"> events that are being monitored:</t>
    </r>
    <r>
      <rPr>
        <sz val="11"/>
        <color rgb="FF000000"/>
        <rFont val="Calibri"/>
      </rPr>
      <t xml:space="preserve">
</t>
    </r>
    <r>
      <rPr>
        <sz val="11"/>
        <color rgb="FF006096"/>
        <rFont val="Roboto Condensed"/>
      </rPr>
      <t># grep "^flags:" /etc/security/audit_control</t>
    </r>
    <r>
      <rPr>
        <sz val="11"/>
        <color rgb="FF006096"/>
        <rFont val="Roboto Condensed"/>
      </rPr>
      <t xml:space="preserve">
</t>
    </r>
    <r>
      <rPr>
        <sz val="11"/>
        <color rgb="FF006096"/>
        <rFont val="Roboto Condensed"/>
      </rPr>
      <t>flags:lo,aa</t>
    </r>
    <r>
      <rPr>
        <sz val="11"/>
        <color rgb="FF006096"/>
        <rFont val="Roboto Condensed"/>
      </rPr>
      <t xml:space="preserve">
</t>
    </r>
    <r>
      <rPr>
        <sz val="11"/>
        <color rgb="FF000000"/>
        <rFont val="Calibri"/>
      </rPr>
      <t xml:space="preserve">
</t>
    </r>
    <r>
      <rPr>
        <sz val="11"/>
        <color rgb="FF000000"/>
        <rFont val="Calibri"/>
      </rPr>
      <t xml:space="preserve">The flags directive should contain the </t>
    </r>
    <r>
      <rPr>
        <b/>
        <sz val="11"/>
        <color rgb="FF000000"/>
        <rFont val="Calibri"/>
      </rPr>
      <t>fm</t>
    </r>
    <r>
      <rPr>
        <sz val="11"/>
        <color rgb="FF000000"/>
        <rFont val="Calibri"/>
      </rPr>
      <t xml:space="preserve"> (file attribute modify) event class.</t>
    </r>
  </si>
  <si>
    <t>5.2.3.5</t>
  </si>
  <si>
    <r>
      <rPr>
        <sz val="11"/>
        <rFont val="Calibri"/>
      </rPr>
      <t>Ensure successful file system mounts are collected</t>
    </r>
  </si>
  <si>
    <r>
      <rPr>
        <sz val="11"/>
        <color rgb="FF000000"/>
        <rFont val="Calibri"/>
      </rPr>
      <t xml:space="preserve">Edit the file </t>
    </r>
    <r>
      <rPr>
        <b/>
        <sz val="11"/>
        <color rgb="FF000000"/>
        <rFont val="Calibri"/>
      </rPr>
      <t>/etc/security/audit_control</t>
    </r>
    <r>
      <rPr>
        <sz val="11"/>
        <color rgb="FF000000"/>
        <rFont val="Calibri"/>
      </rPr>
      <t>, with the relevant rules to monitor events that perform administrative actions as a whole.</t>
    </r>
    <r>
      <rPr>
        <sz val="11"/>
        <color rgb="FF000000"/>
        <rFont val="Calibri"/>
      </rPr>
      <t xml:space="preserve">
</t>
    </r>
    <r>
      <rPr>
        <sz val="11"/>
        <color rgb="FF000000"/>
        <rFont val="Calibri"/>
      </rPr>
      <t>Modify the flags directive to match the following:</t>
    </r>
    <r>
      <rPr>
        <sz val="11"/>
        <color rgb="FF000000"/>
        <rFont val="Calibri"/>
      </rPr>
      <t xml:space="preserve">
</t>
    </r>
    <r>
      <rPr>
        <sz val="11"/>
        <color rgb="FF006096"/>
        <rFont val="Roboto Condensed"/>
      </rPr>
      <t>flags:ad</t>
    </r>
    <r>
      <rPr>
        <sz val="11"/>
        <color rgb="FF006096"/>
        <rFont val="Roboto Condensed"/>
      </rPr>
      <t xml:space="preserve">
</t>
    </r>
    <r>
      <rPr>
        <sz val="11"/>
        <color rgb="FF000000"/>
        <rFont val="Calibri"/>
      </rPr>
      <t xml:space="preserve">
</t>
    </r>
    <r>
      <rPr>
        <sz val="11"/>
        <color rgb="FF000000"/>
        <rFont val="Calibri"/>
      </rPr>
      <t>This flag should be added if there were other flags previously configured rather than replacing the entire line.</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</si>
  <si>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</si>
  <si>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sz val="11"/>
        <color rgb="FF000000"/>
        <rFont val="Calibri"/>
      </rPr>
      <t>Run the following command to check the current global directives for auditd events that are being monitored:</t>
    </r>
    <r>
      <rPr>
        <sz val="11"/>
        <color rgb="FF000000"/>
        <rFont val="Calibri"/>
      </rPr>
      <t xml:space="preserve">
</t>
    </r>
    <r>
      <rPr>
        <sz val="11"/>
        <color rgb="FF006096"/>
        <rFont val="Roboto Condensed"/>
      </rPr>
      <t># grep "^flags:" /etc/security/audit_control</t>
    </r>
    <r>
      <rPr>
        <sz val="11"/>
        <color rgb="FF006096"/>
        <rFont val="Roboto Condensed"/>
      </rPr>
      <t xml:space="preserve">
</t>
    </r>
    <r>
      <rPr>
        <sz val="11"/>
        <color rgb="FF006096"/>
        <rFont val="Roboto Condensed"/>
      </rPr>
      <t>flags:lo,aa</t>
    </r>
    <r>
      <rPr>
        <sz val="11"/>
        <color rgb="FF006096"/>
        <rFont val="Roboto Condensed"/>
      </rPr>
      <t xml:space="preserve">
</t>
    </r>
    <r>
      <rPr>
        <sz val="11"/>
        <color rgb="FF000000"/>
        <rFont val="Calibri"/>
      </rPr>
      <t xml:space="preserve">
</t>
    </r>
    <r>
      <rPr>
        <sz val="11"/>
        <color rgb="FF000000"/>
        <rFont val="Calibri"/>
      </rPr>
      <t xml:space="preserve">The flags directive should contain the </t>
    </r>
    <r>
      <rPr>
        <b/>
        <sz val="11"/>
        <color rgb="FF000000"/>
        <rFont val="Calibri"/>
      </rPr>
      <t>ad</t>
    </r>
    <r>
      <rPr>
        <sz val="11"/>
        <color rgb="FF000000"/>
        <rFont val="Calibri"/>
      </rPr>
      <t xml:space="preserve"> (administrative) event class.</t>
    </r>
  </si>
  <si>
    <t>5.2.3.6</t>
  </si>
  <si>
    <r>
      <rPr>
        <sz val="11"/>
        <rFont val="Calibri"/>
      </rPr>
      <t>Ensure login and logout events are collected</t>
    </r>
  </si>
  <si>
    <r>
      <rPr>
        <sz val="11"/>
        <color rgb="FF000000"/>
        <rFont val="Calibri"/>
      </rPr>
      <t xml:space="preserve">Edit the file </t>
    </r>
    <r>
      <rPr>
        <b/>
        <sz val="11"/>
        <color rgb="FF000000"/>
        <rFont val="Calibri"/>
      </rPr>
      <t>/etc/security/audit_control</t>
    </r>
    <r>
      <rPr>
        <sz val="11"/>
        <color rgb="FF000000"/>
        <rFont val="Calibri"/>
      </rPr>
      <t>, with the relevant rules to monitor events like login/logout.</t>
    </r>
    <r>
      <rPr>
        <sz val="11"/>
        <color rgb="FF000000"/>
        <rFont val="Calibri"/>
      </rPr>
      <t xml:space="preserve">
</t>
    </r>
    <r>
      <rPr>
        <sz val="11"/>
        <color rgb="FF000000"/>
        <rFont val="Calibri"/>
      </rPr>
      <t>Modify the flags directive to match the following:</t>
    </r>
    <r>
      <rPr>
        <sz val="11"/>
        <color rgb="FF000000"/>
        <rFont val="Calibri"/>
      </rPr>
      <t xml:space="preserve">
</t>
    </r>
    <r>
      <rPr>
        <sz val="11"/>
        <color rgb="FF006096"/>
        <rFont val="Roboto Condensed"/>
      </rPr>
      <t>flags:lo</t>
    </r>
    <r>
      <rPr>
        <sz val="11"/>
        <color rgb="FF006096"/>
        <rFont val="Roboto Condensed"/>
      </rPr>
      <t xml:space="preserve">
</t>
    </r>
    <r>
      <rPr>
        <sz val="11"/>
        <color rgb="FF000000"/>
        <rFont val="Calibri"/>
      </rPr>
      <t xml:space="preserve">
</t>
    </r>
    <r>
      <rPr>
        <sz val="11"/>
        <color rgb="FF000000"/>
        <rFont val="Calibri"/>
      </rPr>
      <t>This flag should be added if there were other flags previously configured rather than replacing the entire line.</t>
    </r>
  </si>
  <si>
    <r>
      <rPr>
        <sz val="11"/>
        <color rgb="FF000000"/>
        <rFont val="Calibri"/>
      </rPr>
      <t>Monitor login and logout events.</t>
    </r>
  </si>
  <si>
    <r>
      <rPr>
        <sz val="11"/>
        <color rgb="FF000000"/>
        <rFont val="Calibri"/>
      </rPr>
      <t>Run the following command to check the current global directives for auditd events that are being monitored:</t>
    </r>
    <r>
      <rPr>
        <sz val="11"/>
        <color rgb="FF000000"/>
        <rFont val="Calibri"/>
      </rPr>
      <t xml:space="preserve">
</t>
    </r>
    <r>
      <rPr>
        <sz val="11"/>
        <color rgb="FF006096"/>
        <rFont val="Roboto Condensed"/>
      </rPr>
      <t># grep "^flags:" /etc/security/audit_control</t>
    </r>
    <r>
      <rPr>
        <sz val="11"/>
        <color rgb="FF006096"/>
        <rFont val="Roboto Condensed"/>
      </rPr>
      <t xml:space="preserve">
</t>
    </r>
    <r>
      <rPr>
        <sz val="11"/>
        <color rgb="FF006096"/>
        <rFont val="Roboto Condensed"/>
      </rPr>
      <t>flags:lo,aa</t>
    </r>
    <r>
      <rPr>
        <sz val="11"/>
        <color rgb="FF006096"/>
        <rFont val="Roboto Condensed"/>
      </rPr>
      <t xml:space="preserve">
</t>
    </r>
    <r>
      <rPr>
        <sz val="11"/>
        <color rgb="FF000000"/>
        <rFont val="Calibri"/>
      </rPr>
      <t xml:space="preserve">
</t>
    </r>
    <r>
      <rPr>
        <sz val="11"/>
        <color rgb="FF000000"/>
        <rFont val="Calibri"/>
      </rPr>
      <t xml:space="preserve">The flags directive should contain the </t>
    </r>
    <r>
      <rPr>
        <b/>
        <sz val="11"/>
        <color rgb="FF000000"/>
        <rFont val="Calibri"/>
      </rPr>
      <t>lo</t>
    </r>
    <r>
      <rPr>
        <sz val="11"/>
        <color rgb="FF000000"/>
        <rFont val="Calibri"/>
      </rPr>
      <t xml:space="preserve"> (login_logout) event class.</t>
    </r>
  </si>
  <si>
    <t>5.2.3.7</t>
  </si>
  <si>
    <r>
      <rPr>
        <sz val="11"/>
        <rFont val="Calibri"/>
      </rPr>
      <t>Ensure file deletion events by users are collected</t>
    </r>
  </si>
  <si>
    <r>
      <rPr>
        <sz val="11"/>
        <color rgb="FF000000"/>
        <rFont val="Calibri"/>
      </rPr>
      <t xml:space="preserve">Edit the file </t>
    </r>
    <r>
      <rPr>
        <b/>
        <sz val="11"/>
        <color rgb="FF000000"/>
        <rFont val="Calibri"/>
      </rPr>
      <t>/etc/security/audit_control</t>
    </r>
    <r>
      <rPr>
        <sz val="11"/>
        <color rgb="FF000000"/>
        <rFont val="Calibri"/>
      </rPr>
      <t>, with the relevant rules to monitor system calls related to file deletion.</t>
    </r>
    <r>
      <rPr>
        <sz val="11"/>
        <color rgb="FF000000"/>
        <rFont val="Calibri"/>
      </rPr>
      <t xml:space="preserve">
</t>
    </r>
    <r>
      <rPr>
        <sz val="11"/>
        <color rgb="FF000000"/>
        <rFont val="Calibri"/>
      </rPr>
      <t>Modify the flags directive to match the following:</t>
    </r>
    <r>
      <rPr>
        <sz val="11"/>
        <color rgb="FF000000"/>
        <rFont val="Calibri"/>
      </rPr>
      <t xml:space="preserve">
</t>
    </r>
    <r>
      <rPr>
        <sz val="11"/>
        <color rgb="FF006096"/>
        <rFont val="Roboto Condensed"/>
      </rPr>
      <t>flags:fd</t>
    </r>
    <r>
      <rPr>
        <sz val="11"/>
        <color rgb="FF006096"/>
        <rFont val="Roboto Condensed"/>
      </rPr>
      <t xml:space="preserve">
</t>
    </r>
    <r>
      <rPr>
        <sz val="11"/>
        <color rgb="FF000000"/>
        <rFont val="Calibri"/>
      </rPr>
      <t xml:space="preserve">
</t>
    </r>
    <r>
      <rPr>
        <sz val="11"/>
        <color rgb="FF000000"/>
        <rFont val="Calibri"/>
      </rPr>
      <t>This flag should be added if there were other flags previously configured rather than replacing the entire line.</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</si>
  <si>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</si>
  <si>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sz val="11"/>
        <color rgb="FF000000"/>
        <rFont val="Calibri"/>
      </rPr>
      <t>Run the following command to check the current global directives for auditd events that are being monitored:</t>
    </r>
    <r>
      <rPr>
        <sz val="11"/>
        <color rgb="FF000000"/>
        <rFont val="Calibri"/>
      </rPr>
      <t xml:space="preserve">
</t>
    </r>
    <r>
      <rPr>
        <sz val="11"/>
        <color rgb="FF006096"/>
        <rFont val="Roboto Condensed"/>
      </rPr>
      <t># grep "^flags:" /etc/security/audit_control</t>
    </r>
    <r>
      <rPr>
        <sz val="11"/>
        <color rgb="FF006096"/>
        <rFont val="Roboto Condensed"/>
      </rPr>
      <t xml:space="preserve">
</t>
    </r>
    <r>
      <rPr>
        <sz val="11"/>
        <color rgb="FF006096"/>
        <rFont val="Roboto Condensed"/>
      </rPr>
      <t>flags:lo,aa</t>
    </r>
    <r>
      <rPr>
        <sz val="11"/>
        <color rgb="FF006096"/>
        <rFont val="Roboto Condensed"/>
      </rPr>
      <t xml:space="preserve">
</t>
    </r>
    <r>
      <rPr>
        <sz val="11"/>
        <color rgb="FF000000"/>
        <rFont val="Calibri"/>
      </rPr>
      <t xml:space="preserve">
</t>
    </r>
    <r>
      <rPr>
        <sz val="11"/>
        <color rgb="FF000000"/>
        <rFont val="Calibri"/>
      </rPr>
      <t xml:space="preserve">The flags directive should contain the </t>
    </r>
    <r>
      <rPr>
        <b/>
        <sz val="11"/>
        <color rgb="FF000000"/>
        <rFont val="Calibri"/>
      </rPr>
      <t>fd</t>
    </r>
    <r>
      <rPr>
        <sz val="11"/>
        <color rgb="FF000000"/>
        <rFont val="Calibri"/>
      </rPr>
      <t xml:space="preserve"> (file delete) event class.</t>
    </r>
  </si>
  <si>
    <t>5.2.3.8</t>
  </si>
  <si>
    <r>
      <rPr>
        <sz val="11"/>
        <rFont val="Calibri"/>
      </rPr>
      <t>Ensure successful and unsuccessful attempts to use the usermod command are recorded</t>
    </r>
  </si>
  <si>
    <r>
      <rPr>
        <sz val="11"/>
        <color rgb="FF000000"/>
        <rFont val="Calibri"/>
      </rPr>
      <t xml:space="preserve">Edit the file </t>
    </r>
    <r>
      <rPr>
        <b/>
        <sz val="11"/>
        <color rgb="FF000000"/>
        <rFont val="Calibri"/>
      </rPr>
      <t>/etc/security/audit_control</t>
    </r>
    <r>
      <rPr>
        <sz val="11"/>
        <color rgb="FF000000"/>
        <rFont val="Calibri"/>
      </rPr>
      <t xml:space="preserve">, with the relevant rules to monitor events like </t>
    </r>
    <r>
      <rPr>
        <b/>
        <sz val="11"/>
        <color rgb="FF000000"/>
        <rFont val="Calibri"/>
      </rPr>
      <t>usermod</t>
    </r>
    <r>
      <rPr>
        <sz val="11"/>
        <color rgb="FF000000"/>
        <rFont val="Calibri"/>
      </rPr>
      <t>.</t>
    </r>
    <r>
      <rPr>
        <sz val="11"/>
        <color rgb="FF000000"/>
        <rFont val="Calibri"/>
      </rPr>
      <t xml:space="preserve">
</t>
    </r>
    <r>
      <rPr>
        <sz val="11"/>
        <color rgb="FF000000"/>
        <rFont val="Calibri"/>
      </rPr>
      <t>Modify the flags directive to match the following:</t>
    </r>
    <r>
      <rPr>
        <sz val="11"/>
        <color rgb="FF000000"/>
        <rFont val="Calibri"/>
      </rPr>
      <t xml:space="preserve">
</t>
    </r>
    <r>
      <rPr>
        <sz val="11"/>
        <color rgb="FF006096"/>
        <rFont val="Roboto Condensed"/>
      </rPr>
      <t>flags:ad</t>
    </r>
    <r>
      <rPr>
        <sz val="11"/>
        <color rgb="FF006096"/>
        <rFont val="Roboto Condensed"/>
      </rPr>
      <t xml:space="preserve">
</t>
    </r>
    <r>
      <rPr>
        <sz val="11"/>
        <color rgb="FF000000"/>
        <rFont val="Calibri"/>
      </rPr>
      <t xml:space="preserve">
</t>
    </r>
    <r>
      <rPr>
        <sz val="11"/>
        <color rgb="FF000000"/>
        <rFont val="Calibri"/>
      </rPr>
      <t>This flag should be added if there were other flags previously configured rather than replacing the entire line.</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</si>
  <si>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</si>
  <si>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t>Configure auditd file access</t>
  </si>
  <si>
    <t>5.2.4.1</t>
  </si>
  <si>
    <r>
      <rPr>
        <sz val="11"/>
        <rFont val="Calibri"/>
      </rPr>
      <t>Ensure the audit log directory is 0750 or more restrictive</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</si>
  <si>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"$(awk -F":" '/^dir/ {print $2}' /etc/security/audit_control)"</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</si>
  <si>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</si>
  <si>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command to verify that the audit log directory has a mode of 0750 or less permissive:</t>
    </r>
    <r>
      <rPr>
        <sz val="11"/>
        <color rgb="FF000000"/>
        <rFont val="Calibri"/>
      </rPr>
      <t xml:space="preserve">
</t>
    </r>
    <r>
      <rPr>
        <sz val="11"/>
        <color rgb="FF006096"/>
        <rFont val="Roboto Condensed"/>
      </rPr>
      <t># stat -L -f "%N %Lp" "$(awk -F":" '/^dir/ {print $2}' /etc/security/audit_control)" | grep -Ev -- '^\s*\S+\s+([0,5,7][0,5]0)'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</si>
  <si>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750</t>
    </r>
  </si>
  <si>
    <t>5.2.4.2</t>
  </si>
  <si>
    <r>
      <rPr>
        <sz val="11"/>
        <rFont val="Calibri"/>
      </rPr>
      <t>Ensure audit log files are mode 0640 or less permissive</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</si>
  <si>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/etc/security/audit_control ] &amp;&amp; find "$(awk -F ":" '/^dir/ {print $2}' /etc/security/audit_control | xargs)" -type f \( ! -perm 600 -a ! -perm 0400 -a ! -perm 0200 -a ! -perm 0000 -a ! -perm 0640 -a ! -perm 0440 -a ! -perm 0040 \)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</si>
  <si>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</si>
  <si>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command to verify audit log files have mode </t>
    </r>
    <r>
      <rPr>
        <b/>
        <sz val="11"/>
        <color rgb="FF000000"/>
        <rFont val="Calibri"/>
      </rPr>
      <t>0640</t>
    </r>
    <r>
      <rPr>
        <sz val="11"/>
        <color rgb="FF000000"/>
        <rFont val="Calibri"/>
      </rPr>
      <t xml:space="preserve"> or less permissive:</t>
    </r>
    <r>
      <rPr>
        <sz val="11"/>
        <color rgb="FF000000"/>
        <rFont val="Calibri"/>
      </rPr>
      <t xml:space="preserve">
</t>
    </r>
    <r>
      <rPr>
        <sz val="11"/>
        <color rgb="FF006096"/>
        <rFont val="Roboto Condensed"/>
      </rPr>
      <t># [ -f /etc/security/audit_control ] &amp;&amp; find "$(awk -F ":" '/^dir/ {print $2}' /etc/security/audit_control | xargs)" -type f \( ! -perm 600 -a ! -perm 0400 -a ! -perm 0200 -a ! -perm 0000 -a ! -perm 0640 -a ! -perm 0440 -a ! -perm 0040 \) -exec stat -Lf "%N %Lp" {} +</t>
    </r>
    <r>
      <rPr>
        <sz val="11"/>
        <color rgb="FF006096"/>
        <rFont val="Roboto Condensed"/>
      </rPr>
      <t xml:space="preserve">
</t>
    </r>
    <r>
      <rPr>
        <sz val="11"/>
        <color rgb="FF000000"/>
        <rFont val="Calibri"/>
      </rPr>
      <t xml:space="preserve">
</t>
    </r>
    <r>
      <rPr>
        <sz val="11"/>
        <color rgb="FF000000"/>
        <rFont val="Calibri"/>
      </rPr>
      <t>Nothing should be returned.</t>
    </r>
  </si>
  <si>
    <t>5.2.4.3</t>
  </si>
  <si>
    <r>
      <rPr>
        <sz val="11"/>
        <rFont val="Calibri"/>
      </rPr>
      <t>Ensure only authorized users own audit log files</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</si>
  <si>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/etc/security/audit_control ] &amp;&amp; find "$(awk -F ":" '/^dir/ {print $2}' /etc/security/audit_control | xargs)" -type f ! -user root -exec chown root {} +</t>
    </r>
    <r>
      <rPr>
        <sz val="11"/>
        <color rgb="FF006096"/>
        <rFont val="Roboto Condensed"/>
      </rPr>
      <t xml:space="preserve">
</t>
    </r>
  </si>
  <si>
    <r>
      <rPr>
        <sz val="11"/>
        <color rgb="FF000000"/>
        <rFont val="Calibri"/>
      </rPr>
      <t xml:space="preserve">Run the following command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/etc/security/audit_control ] &amp;&amp; find "$(awk -F ":" '/^dir/ {print $2}' /etc/security/audit_control | xargs)" -type f ! -user root -exec stat -Lf "%N %Su" {} +</t>
    </r>
    <r>
      <rPr>
        <sz val="11"/>
        <color rgb="FF006096"/>
        <rFont val="Roboto Condensed"/>
      </rPr>
      <t xml:space="preserve">
</t>
    </r>
    <r>
      <rPr>
        <sz val="11"/>
        <color rgb="FF000000"/>
        <rFont val="Calibri"/>
      </rPr>
      <t xml:space="preserve">
</t>
    </r>
    <r>
      <rPr>
        <sz val="11"/>
        <color rgb="FF000000"/>
        <rFont val="Calibri"/>
      </rPr>
      <t>Nothing should be returned</t>
    </r>
  </si>
  <si>
    <t>5.2.4.4</t>
  </si>
  <si>
    <r>
      <rPr>
        <sz val="11"/>
        <rFont val="Calibri"/>
      </rPr>
      <t>Ensure only authorized groups are assigned ownership of audit log files</t>
    </r>
  </si>
  <si>
    <r>
      <rPr>
        <sz val="11"/>
        <color rgb="FF000000"/>
        <rFont val="Calibri"/>
      </rPr>
      <t xml:space="preserve">Run the following command to configure the audit log files to be owned by the </t>
    </r>
    <r>
      <rPr>
        <b/>
        <sz val="11"/>
        <color rgb="FF000000"/>
        <rFont val="Calibri"/>
      </rPr>
      <t>audit</t>
    </r>
    <r>
      <rPr>
        <sz val="11"/>
        <color rgb="FF000000"/>
        <rFont val="Calibri"/>
      </rPr>
      <t xml:space="preserve"> group:</t>
    </r>
    <r>
      <rPr>
        <sz val="11"/>
        <color rgb="FF000000"/>
        <rFont val="Calibri"/>
      </rPr>
      <t xml:space="preserve">
</t>
    </r>
    <r>
      <rPr>
        <sz val="11"/>
        <color rgb="FF006096"/>
        <rFont val="Roboto Condensed"/>
      </rPr>
      <t># chgrp audit /var/audit</t>
    </r>
    <r>
      <rPr>
        <sz val="11"/>
        <color rgb="FF006096"/>
        <rFont val="Roboto Condensed"/>
      </rPr>
      <t xml:space="preserve">
</t>
    </r>
  </si>
  <si>
    <r>
      <rPr>
        <sz val="11"/>
        <color rgb="FF000000"/>
        <rFont val="Calibri"/>
      </rPr>
      <t>Using the path of the directory containing the audit logs, determine if the audit log files are owned by the "root" or "adm" group by using the following command:</t>
    </r>
    <r>
      <rPr>
        <sz val="11"/>
        <color rgb="FF000000"/>
        <rFont val="Calibri"/>
      </rPr>
      <t xml:space="preserve">
</t>
    </r>
    <r>
      <rPr>
        <sz val="11"/>
        <color rgb="FF006096"/>
        <rFont val="Roboto Condensed"/>
      </rPr>
      <t># stat -L -f "%Sg" "$(awk -F":" '/^dir/ {print $2}' /etc/security/audit_control | xargs)"/* | grep -Ev '^(audit|wheel)'</t>
    </r>
    <r>
      <rPr>
        <sz val="11"/>
        <color rgb="FF006096"/>
        <rFont val="Roboto Condensed"/>
      </rPr>
      <t xml:space="preserve">
</t>
    </r>
    <r>
      <rPr>
        <sz val="11"/>
        <color rgb="FF000000"/>
        <rFont val="Calibri"/>
      </rPr>
      <t xml:space="preserve">
</t>
    </r>
    <r>
      <rPr>
        <sz val="11"/>
        <color rgb="FF000000"/>
        <rFont val="Calibri"/>
      </rPr>
      <t>Nothing should be returned</t>
    </r>
  </si>
  <si>
    <t>5.2.4.5</t>
  </si>
  <si>
    <r>
      <rPr>
        <sz val="11"/>
        <rFont val="Calibri"/>
      </rPr>
      <t>Ensure audit configuration files are restrictive</t>
    </r>
  </si>
  <si>
    <r>
      <rPr>
        <sz val="11"/>
        <color rgb="FF000000"/>
        <rFont val="Calibri"/>
      </rPr>
      <t>Run the following command to remove more permissive mode from the audit configuration files:</t>
    </r>
    <r>
      <rPr>
        <sz val="11"/>
        <color rgb="FF000000"/>
        <rFont val="Calibri"/>
      </rPr>
      <t xml:space="preserve">
</t>
    </r>
    <r>
      <rPr>
        <sz val="11"/>
        <color rgb="FF006096"/>
        <rFont val="Roboto Condensed"/>
      </rPr>
      <t># chmod 444 /etc/security/audit_event /etc/security/audit_class</t>
    </r>
    <r>
      <rPr>
        <sz val="11"/>
        <color rgb="FF006096"/>
        <rFont val="Roboto Condensed"/>
      </rPr>
      <t xml:space="preserve">
</t>
    </r>
    <r>
      <rPr>
        <sz val="11"/>
        <color rgb="FF006096"/>
        <rFont val="Roboto Condensed"/>
      </rPr>
      <t># chmod 500 /etc/security/audit_warn</t>
    </r>
    <r>
      <rPr>
        <sz val="11"/>
        <color rgb="FF006096"/>
        <rFont val="Roboto Condensed"/>
      </rPr>
      <t xml:space="preserve">
</t>
    </r>
    <r>
      <rPr>
        <sz val="11"/>
        <color rgb="FF006096"/>
        <rFont val="Roboto Condensed"/>
      </rPr>
      <t># chmod 600 /etc/security/audit_control /etc/security/audit_user</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</si>
  <si>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</si>
  <si>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stat -Lf '%N %Lp' /etc/security/audit_warn | grep -Ev -- '^\s*\S+\s+500\s*$'</t>
    </r>
    <r>
      <rPr>
        <sz val="11"/>
        <color rgb="FF006096"/>
        <rFont val="Roboto Condensed"/>
      </rPr>
      <t xml:space="preserve">
</t>
    </r>
    <r>
      <rPr>
        <sz val="11"/>
        <color rgb="FF006096"/>
        <rFont val="Roboto Condensed"/>
      </rPr>
      <t># stat -Lf '%N %Lp' /etc/security/audit_event /etc/security/audit_class | grep -Ev -- '^\s*\S+\s+444\s*$'</t>
    </r>
    <r>
      <rPr>
        <sz val="11"/>
        <color rgb="FF006096"/>
        <rFont val="Roboto Condensed"/>
      </rPr>
      <t xml:space="preserve">
</t>
    </r>
    <r>
      <rPr>
        <sz val="11"/>
        <color rgb="FF006096"/>
        <rFont val="Roboto Condensed"/>
      </rPr>
      <t># stat -Lf '%N %Lp' /etc/security/audit_control /etc/security/audit_user | grep -Ev -- '^\s*\S+\s+600\s*$'</t>
    </r>
    <r>
      <rPr>
        <sz val="11"/>
        <color rgb="FF006096"/>
        <rFont val="Roboto Condensed"/>
      </rPr>
      <t xml:space="preserve">
</t>
    </r>
    <r>
      <rPr>
        <sz val="11"/>
        <color rgb="FF000000"/>
        <rFont val="Calibri"/>
      </rPr>
      <t xml:space="preserve">
</t>
    </r>
    <r>
      <rPr>
        <sz val="11"/>
        <color rgb="FF000000"/>
        <rFont val="Calibri"/>
      </rPr>
      <t>Nothing should be returned</t>
    </r>
  </si>
  <si>
    <t>5.2.4.6</t>
  </si>
  <si>
    <r>
      <rPr>
        <sz val="11"/>
        <rFont val="Calibri"/>
      </rPr>
      <t>Ensure audit configuration files are owned by root</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</si>
  <si>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/etc/security -type f -name 'audit*' -user root -exec chown root {} +</t>
    </r>
    <r>
      <rPr>
        <sz val="11"/>
        <color rgb="FF006096"/>
        <rFont val="Roboto Condensed"/>
      </rPr>
      <t xml:space="preserve">
</t>
    </r>
  </si>
  <si>
    <r>
      <rPr>
        <sz val="11"/>
        <color rgb="FF000000"/>
        <rFont val="Calibri"/>
      </rPr>
      <t>Run the following command to verify that the audit configuration files have mode 644 or more restrictive and are owned by the root user and root wheel:</t>
    </r>
    <r>
      <rPr>
        <sz val="11"/>
        <color rgb="FF000000"/>
        <rFont val="Calibri"/>
      </rPr>
      <t xml:space="preserve">
</t>
    </r>
    <r>
      <rPr>
        <sz val="11"/>
        <color rgb="FF006096"/>
        <rFont val="Roboto Condensed"/>
      </rPr>
      <t># find /etc/security -type f -name 'audit*' ! -user root</t>
    </r>
    <r>
      <rPr>
        <sz val="11"/>
        <color rgb="FF006096"/>
        <rFont val="Roboto Condensed"/>
      </rPr>
      <t xml:space="preserve">
</t>
    </r>
    <r>
      <rPr>
        <sz val="11"/>
        <color rgb="FF000000"/>
        <rFont val="Calibri"/>
      </rPr>
      <t xml:space="preserve">
</t>
    </r>
    <r>
      <rPr>
        <sz val="11"/>
        <color rgb="FF000000"/>
        <rFont val="Calibri"/>
      </rPr>
      <t>Nothing should be returned</t>
    </r>
  </si>
  <si>
    <t>5.2.4.7</t>
  </si>
  <si>
    <r>
      <rPr>
        <sz val="11"/>
        <rFont val="Calibri"/>
      </rPr>
      <t>Ensure audit configuration files belong to group wheel</t>
    </r>
  </si>
  <si>
    <r>
      <rPr>
        <sz val="11"/>
        <color rgb="FF000000"/>
        <rFont val="Calibri"/>
      </rPr>
      <t xml:space="preserve">Run the following command to change group to </t>
    </r>
    <r>
      <rPr>
        <b/>
        <sz val="11"/>
        <color rgb="FF000000"/>
        <rFont val="Calibri"/>
      </rPr>
      <t>wheel</t>
    </r>
    <r>
      <rPr>
        <sz val="11"/>
        <color rgb="FF000000"/>
        <rFont val="Calibri"/>
      </rPr>
      <t>:</t>
    </r>
    <r>
      <rPr>
        <sz val="11"/>
        <color rgb="FF000000"/>
        <rFont val="Calibri"/>
      </rPr>
      <t xml:space="preserve">
</t>
    </r>
    <r>
      <rPr>
        <sz val="11"/>
        <color rgb="FF006096"/>
        <rFont val="Roboto Condensed"/>
      </rPr>
      <t># find /etc/security -type f -name 'audit*' ! -group wheel chgrp wheel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</si>
  <si>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/etc/security -type f -name 'audit*' ! -group wheel</t>
    </r>
    <r>
      <rPr>
        <sz val="11"/>
        <color rgb="FF006096"/>
        <rFont val="Roboto Condensed"/>
      </rPr>
      <t xml:space="preserve">
</t>
    </r>
    <r>
      <rPr>
        <sz val="11"/>
        <color rgb="FF000000"/>
        <rFont val="Calibri"/>
      </rPr>
      <t xml:space="preserve">
</t>
    </r>
    <r>
      <rPr>
        <sz val="11"/>
        <color rgb="FF000000"/>
        <rFont val="Calibri"/>
      </rPr>
      <t>Nothing should be returned</t>
    </r>
  </si>
  <si>
    <t>5.2.4.8</t>
  </si>
  <si>
    <r>
      <rPr>
        <sz val="11"/>
        <rFont val="Calibri"/>
      </rPr>
      <t>Ensure audit tools are 555 or more restrictive</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</si>
  <si>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555 /usr/sbin/*audit*</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</si>
  <si>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</si>
  <si>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command to verify the audit tools have mode </t>
    </r>
    <r>
      <rPr>
        <b/>
        <sz val="11"/>
        <color rgb="FF000000"/>
        <rFont val="Calibri"/>
      </rPr>
      <t>555</t>
    </r>
    <r>
      <rPr>
        <sz val="11"/>
        <color rgb="FF000000"/>
        <rFont val="Calibri"/>
      </rPr>
      <t xml:space="preserve"> or more restrictive, are owned by the root user and group root:</t>
    </r>
    <r>
      <rPr>
        <sz val="11"/>
        <color rgb="FF000000"/>
        <rFont val="Calibri"/>
      </rPr>
      <t xml:space="preserve">
</t>
    </r>
    <r>
      <rPr>
        <sz val="11"/>
        <color rgb="FF006096"/>
        <rFont val="Roboto Condensed"/>
      </rPr>
      <t># stat -Lf '%N %Lp' /usr/sbin/*audit* | grep -Ev -- '^\s*\S+\s+([0-5][0,1,4,5][0,1,4,5])\s*$'</t>
    </r>
    <r>
      <rPr>
        <sz val="11"/>
        <color rgb="FF006096"/>
        <rFont val="Roboto Condensed"/>
      </rPr>
      <t xml:space="preserve">
</t>
    </r>
    <r>
      <rPr>
        <sz val="11"/>
        <color rgb="FF000000"/>
        <rFont val="Calibri"/>
      </rPr>
      <t xml:space="preserve">
</t>
    </r>
    <r>
      <rPr>
        <sz val="11"/>
        <color rgb="FF000000"/>
        <rFont val="Calibri"/>
      </rPr>
      <t>Nothing should be returned</t>
    </r>
  </si>
  <si>
    <t>5.2.4.9</t>
  </si>
  <si>
    <r>
      <rPr>
        <sz val="11"/>
        <rFont val="Calibri"/>
      </rPr>
      <t>Ensure audit tools are owned by root</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</si>
  <si>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/usr/sbin/*audit*</t>
    </r>
    <r>
      <rPr>
        <sz val="11"/>
        <color rgb="FF006096"/>
        <rFont val="Roboto Condensed"/>
      </rPr>
      <t xml:space="preserve">
</t>
    </r>
  </si>
  <si>
    <r>
      <rPr>
        <sz val="11"/>
        <color rgb="FF000000"/>
        <rFont val="Calibri"/>
      </rPr>
      <t xml:space="preserve">Run the following command to verify the audit tools have mode </t>
    </r>
    <r>
      <rPr>
        <b/>
        <sz val="11"/>
        <color rgb="FF000000"/>
        <rFont val="Calibri"/>
      </rPr>
      <t>555</t>
    </r>
    <r>
      <rPr>
        <sz val="11"/>
        <color rgb="FF000000"/>
        <rFont val="Calibri"/>
      </rPr>
      <t xml:space="preserve"> or more restrictive, are owned by the root user and group wheel:</t>
    </r>
    <r>
      <rPr>
        <sz val="11"/>
        <color rgb="FF000000"/>
        <rFont val="Calibri"/>
      </rPr>
      <t xml:space="preserve">
</t>
    </r>
    <r>
      <rPr>
        <sz val="11"/>
        <color rgb="FF006096"/>
        <rFont val="Roboto Condensed"/>
      </rPr>
      <t># stat -Lf '%N %Su' /usr/sbin/*audit* | grep -Ev -- '^\s*\S+\s+root\s*$'</t>
    </r>
    <r>
      <rPr>
        <sz val="11"/>
        <color rgb="FF006096"/>
        <rFont val="Roboto Condensed"/>
      </rPr>
      <t xml:space="preserve">
</t>
    </r>
    <r>
      <rPr>
        <sz val="11"/>
        <color rgb="FF000000"/>
        <rFont val="Calibri"/>
      </rPr>
      <t xml:space="preserve">
</t>
    </r>
    <r>
      <rPr>
        <sz val="11"/>
        <color rgb="FF000000"/>
        <rFont val="Calibri"/>
      </rPr>
      <t>Nothing should be returned</t>
    </r>
  </si>
  <si>
    <t>5.2.4.10</t>
  </si>
  <si>
    <r>
      <rPr>
        <sz val="11"/>
        <rFont val="Calibri"/>
      </rPr>
      <t>Ensure audit tools belong to group wheel</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</si>
  <si>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555 /usr/sbin/*audit*</t>
    </r>
    <r>
      <rPr>
        <sz val="11"/>
        <color rgb="FF006096"/>
        <rFont val="Roboto Condensed"/>
      </rPr>
      <t xml:space="preserve">
</t>
    </r>
    <r>
      <rPr>
        <sz val="11"/>
        <color rgb="FF000000"/>
        <rFont val="Calibri"/>
      </rPr>
      <t xml:space="preserve">
</t>
    </r>
    <r>
      <rPr>
        <sz val="11"/>
        <color rgb="FF000000"/>
        <rFont val="Calibri"/>
      </rPr>
      <t xml:space="preserve">Run the following command to change owner and group of the audit tools to </t>
    </r>
    <r>
      <rPr>
        <b/>
        <sz val="11"/>
        <color rgb="FF000000"/>
        <rFont val="Calibri"/>
      </rPr>
      <t>root</t>
    </r>
    <r>
      <rPr>
        <sz val="11"/>
        <color rgb="FF000000"/>
        <rFont val="Calibri"/>
      </rPr>
      <t xml:space="preserve"> user and </t>
    </r>
    <r>
      <rPr>
        <b/>
        <sz val="11"/>
        <color rgb="FF000000"/>
        <rFont val="Calibri"/>
      </rPr>
      <t>wheel</t>
    </r>
    <r>
      <rPr>
        <sz val="11"/>
        <color rgb="FF000000"/>
        <rFont val="Calibri"/>
      </rPr>
      <t xml:space="preserve"> group:</t>
    </r>
    <r>
      <rPr>
        <sz val="11"/>
        <color rgb="FF000000"/>
        <rFont val="Calibri"/>
      </rPr>
      <t xml:space="preserve">
</t>
    </r>
    <r>
      <rPr>
        <sz val="11"/>
        <color rgb="FF006096"/>
        <rFont val="Roboto Condensed"/>
      </rPr>
      <t># chown root:wheel /usr/sbin/*audit*</t>
    </r>
    <r>
      <rPr>
        <sz val="11"/>
        <color rgb="FF006096"/>
        <rFont val="Roboto Condensed"/>
      </rPr>
      <t xml:space="preserve">
</t>
    </r>
  </si>
  <si>
    <r>
      <rPr>
        <sz val="11"/>
        <color rgb="FF000000"/>
        <rFont val="Calibri"/>
      </rPr>
      <t xml:space="preserve">Run the following command to verify the audit tools have mode </t>
    </r>
    <r>
      <rPr>
        <b/>
        <sz val="11"/>
        <color rgb="FF000000"/>
        <rFont val="Calibri"/>
      </rPr>
      <t>555</t>
    </r>
    <r>
      <rPr>
        <sz val="11"/>
        <color rgb="FF000000"/>
        <rFont val="Calibri"/>
      </rPr>
      <t xml:space="preserve"> or more restrictive, are owned by the root user and group wheel:</t>
    </r>
    <r>
      <rPr>
        <sz val="11"/>
        <color rgb="FF000000"/>
        <rFont val="Calibri"/>
      </rPr>
      <t xml:space="preserve">
</t>
    </r>
    <r>
      <rPr>
        <sz val="11"/>
        <color rgb="FF006096"/>
        <rFont val="Roboto Condensed"/>
      </rPr>
      <t># stat -Lf '%N %Lp %Su %Sg' /usr/sbin/*audit* | grep -Ev -- '^\s*\S+\s+([0-5][0,1,4,5][0,1,4,5])\s+root\s+wheel\s*$'</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</si>
  <si>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</si>
  <si>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5.3.1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</si>
  <si>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</si>
  <si>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pkg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</si>
  <si>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an intrusion detection tool that uses predefined rules to check the integrity of files and directories in the FreeBSD operating system. AIDE has its own database for this purpose.</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This snapshot can then be used to compare against the current state of the filesystem to detect system modifications.</t>
    </r>
  </si>
  <si>
    <r>
      <rPr>
        <sz val="11"/>
        <color rgb="FF000000"/>
        <rFont val="Calibri"/>
      </rPr>
      <t xml:space="preserve">Run the following command and verify that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pkg query -g %n 'aide*'</t>
    </r>
    <r>
      <rPr>
        <sz val="11"/>
        <color rgb="FF006096"/>
        <rFont val="Roboto Condensed"/>
      </rPr>
      <t xml:space="preserve">
</t>
    </r>
    <r>
      <rPr>
        <sz val="11"/>
        <color rgb="FF006096"/>
        <rFont val="Roboto Condensed"/>
      </rPr>
      <t>aide-&lt;version&gt;</t>
    </r>
    <r>
      <rPr>
        <sz val="11"/>
        <color rgb="FF006096"/>
        <rFont val="Roboto Condensed"/>
      </rPr>
      <t xml:space="preserve">
</t>
    </r>
  </si>
  <si>
    <t>5.3.2</t>
  </si>
  <si>
    <r>
      <rPr>
        <sz val="11"/>
        <rFont val="Calibri"/>
      </rPr>
      <t>Ensure filesystem integrity is regularly checked</t>
    </r>
  </si>
  <si>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@daily /usr/bin/lockf -s -t 0 /var/run/aide.lock /usr/local/bin/aide --check</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</si>
  <si>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</si>
  <si>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crontab -l -u root | grep -Es 'aide\s(--?\S+\s)*(--(check|update))\b'</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</si>
  <si>
    <t>System File Permissions</t>
  </si>
  <si>
    <t>6.1.1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</si>
  <si>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</si>
  <si>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</si>
  <si>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used by many system utilities, which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</si>
  <si>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 -f 'Access: (%p/%Sp)  Uid: ( %u/ %Su) Gid: ( %g/ %Sg)' /etc/passwd</t>
    </r>
    <r>
      <rPr>
        <sz val="11"/>
        <color rgb="FF006096"/>
        <rFont val="Roboto Condensed"/>
      </rPr>
      <t xml:space="preserve">
</t>
    </r>
    <r>
      <rPr>
        <sz val="11"/>
        <color rgb="FF006096"/>
        <rFont val="Roboto Condensed"/>
      </rPr>
      <t>Access: (100644/-rw-r--r--)  Uid: ( 0/ root) Gid: ( 0/ wheel)</t>
    </r>
    <r>
      <rPr>
        <sz val="11"/>
        <color rgb="FF006096"/>
        <rFont val="Roboto Condensed"/>
      </rPr>
      <t xml:space="preserve">
</t>
    </r>
  </si>
  <si>
    <r>
      <rPr>
        <sz val="11"/>
        <color rgb="FF000000"/>
        <rFont val="Calibri"/>
      </rPr>
      <t>Access: (100644/-rw-r--r--)  Uid: ( 0/ root) Gid: ( 0/ wheel)</t>
    </r>
  </si>
  <si>
    <t>6.1.2</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</si>
  <si>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</si>
  <si>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root:wheel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</si>
  <si>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</si>
  <si>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0/wheel</t>
    </r>
    <r>
      <rPr>
        <sz val="11"/>
        <color rgb="FF000000"/>
        <rFont val="Calibri"/>
      </rPr>
      <t>:</t>
    </r>
    <r>
      <rPr>
        <sz val="11"/>
        <color rgb="FF000000"/>
        <rFont val="Calibri"/>
      </rPr>
      <t xml:space="preserve">
</t>
    </r>
    <r>
      <rPr>
        <sz val="11"/>
        <color rgb="FF006096"/>
        <rFont val="Roboto Condensed"/>
      </rPr>
      <t># stat -L -f 'Access: (%p/%Sp)  Uid: ( %u/ %Su) Gid: ( %g/ %Sg)' /etc/group</t>
    </r>
    <r>
      <rPr>
        <sz val="11"/>
        <color rgb="FF006096"/>
        <rFont val="Roboto Condensed"/>
      </rPr>
      <t xml:space="preserve">
</t>
    </r>
    <r>
      <rPr>
        <sz val="11"/>
        <color rgb="FF006096"/>
        <rFont val="Roboto Condensed"/>
      </rPr>
      <t>Access: (100644/-rw-r--r--)  Uid: ( 0/ root) Gid: ( 0/ wheel)</t>
    </r>
    <r>
      <rPr>
        <sz val="11"/>
        <color rgb="FF006096"/>
        <rFont val="Roboto Condensed"/>
      </rPr>
      <t xml:space="preserve">
</t>
    </r>
  </si>
  <si>
    <t>6.1.3</t>
  </si>
  <si>
    <r>
      <rPr>
        <sz val="11"/>
        <rFont val="Calibri"/>
      </rPr>
      <t>Ensure permissions on /etc/master.passwd are configured</t>
    </r>
  </si>
  <si>
    <r>
      <rPr>
        <sz val="11"/>
        <color rgb="FF000000"/>
        <rFont val="Calibri"/>
      </rPr>
      <t xml:space="preserve">Run the following commands to set mode, owner, and group on </t>
    </r>
    <r>
      <rPr>
        <b/>
        <sz val="11"/>
        <color rgb="FF000000"/>
        <rFont val="Calibri"/>
      </rPr>
      <t>/etc/master.passwd</t>
    </r>
    <r>
      <rPr>
        <sz val="11"/>
        <color rgb="FF000000"/>
        <rFont val="Calibri"/>
      </rPr>
      <t>:</t>
    </r>
    <r>
      <rPr>
        <sz val="11"/>
        <color rgb="FF000000"/>
        <rFont val="Calibri"/>
      </rPr>
      <t xml:space="preserve">
</t>
    </r>
    <r>
      <rPr>
        <sz val="11"/>
        <color rgb="FF006096"/>
        <rFont val="Roboto Condensed"/>
      </rPr>
      <t># chown root:wheel /etc/master.passwd</t>
    </r>
    <r>
      <rPr>
        <sz val="11"/>
        <color rgb="FF006096"/>
        <rFont val="Roboto Condensed"/>
      </rPr>
      <t xml:space="preserve">
</t>
    </r>
    <r>
      <rPr>
        <sz val="11"/>
        <color rgb="FF006096"/>
        <rFont val="Roboto Condensed"/>
      </rPr>
      <t># chmod 0000 /etc/master.passwd</t>
    </r>
    <r>
      <rPr>
        <sz val="11"/>
        <color rgb="FF006096"/>
        <rFont val="Roboto Condensed"/>
      </rPr>
      <t xml:space="preserve">
</t>
    </r>
  </si>
  <si>
    <r>
      <rPr>
        <sz val="11"/>
        <color rgb="FF000000"/>
        <rFont val="Calibri"/>
      </rPr>
      <t xml:space="preserve">The </t>
    </r>
    <r>
      <rPr>
        <b/>
        <sz val="11"/>
        <color rgb="FF000000"/>
        <rFont val="Calibri"/>
      </rPr>
      <t>/etc/master.passwd</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</si>
  <si>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/etc/master.passwd</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0/wheel</t>
    </r>
    <r>
      <rPr>
        <sz val="11"/>
        <color rgb="FF000000"/>
        <rFont val="Calibri"/>
      </rPr>
      <t>:</t>
    </r>
    <r>
      <rPr>
        <sz val="11"/>
        <color rgb="FF000000"/>
        <rFont val="Calibri"/>
      </rPr>
      <t xml:space="preserve">
</t>
    </r>
    <r>
      <rPr>
        <sz val="11"/>
        <color rgb="FF006096"/>
        <rFont val="Roboto Condensed"/>
      </rPr>
      <t># stat -L -f 'Access: (%p/%Sp)  Uid: ( %u/ %Su) Gid: ( %g/ %Sg)' /etc/master.passwd</t>
    </r>
    <r>
      <rPr>
        <sz val="11"/>
        <color rgb="FF006096"/>
        <rFont val="Roboto Condensed"/>
      </rPr>
      <t xml:space="preserve">
</t>
    </r>
    <r>
      <rPr>
        <sz val="11"/>
        <color rgb="FF006096"/>
        <rFont val="Roboto Condensed"/>
      </rPr>
      <t>Access: (100644/-rw-r--r--)  Uid: ( 0/ root) Gid: ( 0/ wheel)</t>
    </r>
    <r>
      <rPr>
        <sz val="11"/>
        <color rgb="FF006096"/>
        <rFont val="Roboto Condensed"/>
      </rPr>
      <t xml:space="preserve">
</t>
    </r>
  </si>
  <si>
    <t>6.1.4</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</si>
  <si>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</si>
  <si>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root:wheel /etc/shells</t>
    </r>
    <r>
      <rPr>
        <sz val="11"/>
        <color rgb="FF006096"/>
        <rFont val="Roboto Condensed"/>
      </rPr>
      <t xml:space="preserve">
</t>
    </r>
  </si>
  <si>
    <r>
      <rPr>
        <b/>
        <sz val="11"/>
        <color rgb="FF000000"/>
        <rFont val="Calibri"/>
      </rPr>
      <t>/etc/shells</t>
    </r>
    <r>
      <rPr>
        <sz val="11"/>
        <color rgb="FF000000"/>
        <rFont val="Calibri"/>
      </rPr>
      <t xml:space="preserve"> is a text file that contains the full pathnames of valid login shells. This file is consulted by </t>
    </r>
    <r>
      <rPr>
        <b/>
        <sz val="11"/>
        <color rgb="FF000000"/>
        <rFont val="Calibri"/>
      </rPr>
      <t>chsh</t>
    </r>
    <r>
      <rPr>
        <sz val="11"/>
        <color rgb="FF000000"/>
        <rFont val="Calibri"/>
      </rPr>
      <t xml:space="preserve"> and is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</si>
  <si>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0/wheel</t>
    </r>
    <r>
      <rPr>
        <sz val="11"/>
        <color rgb="FF000000"/>
        <rFont val="Calibri"/>
      </rPr>
      <t>:</t>
    </r>
    <r>
      <rPr>
        <sz val="11"/>
        <color rgb="FF000000"/>
        <rFont val="Calibri"/>
      </rPr>
      <t xml:space="preserve">
</t>
    </r>
    <r>
      <rPr>
        <sz val="11"/>
        <color rgb="FF006096"/>
        <rFont val="Roboto Condensed"/>
      </rPr>
      <t># stat -L -f 'Access: (%p/%Sp)  Uid: ( %u/ %Su) Gid: ( %g/ %Sg)' /etc/shells</t>
    </r>
    <r>
      <rPr>
        <sz val="11"/>
        <color rgb="FF006096"/>
        <rFont val="Roboto Condensed"/>
      </rPr>
      <t xml:space="preserve">
</t>
    </r>
    <r>
      <rPr>
        <sz val="11"/>
        <color rgb="FF006096"/>
        <rFont val="Roboto Condensed"/>
      </rPr>
      <t>Access: (100644/-rw-r--r--)  Uid: ( 0/ root) Gid: ( 0/ wheel)</t>
    </r>
    <r>
      <rPr>
        <sz val="11"/>
        <color rgb="FF006096"/>
        <rFont val="Roboto Condensed"/>
      </rPr>
      <t xml:space="preserve">
</t>
    </r>
  </si>
  <si>
    <t>6.1.5</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</si>
  <si>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</si>
  <si>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Define paths to exclude (space-separated)</t>
    </r>
    <r>
      <rPr>
        <sz val="11"/>
        <color rgb="FF006096"/>
        <rFont val="Roboto Condensed"/>
      </rPr>
      <t xml:space="preserve">
</t>
    </r>
    <r>
      <rPr>
        <sz val="11"/>
        <color rgb="FF006096"/>
        <rFont val="Roboto Condensed"/>
      </rPr>
      <t>a_path_exclusions="! -path '/tmp/*' ! -path '/proc/*'"</t>
    </r>
    <r>
      <rPr>
        <sz val="11"/>
        <color rgb="FF006096"/>
        <rFont val="Roboto Condensed"/>
      </rPr>
      <t xml:space="preserve">
</t>
    </r>
    <r>
      <rPr>
        <sz val="11"/>
        <color rgb="FF006096"/>
        <rFont val="Roboto Condensed"/>
      </rPr>
      <t># Fix world-writable files by removing the write permission for "others"</t>
    </r>
    <r>
      <rPr>
        <sz val="11"/>
        <color rgb="FF006096"/>
        <rFont val="Roboto Condensed"/>
      </rPr>
      <t xml:space="preserve">
</t>
    </r>
    <r>
      <rPr>
        <sz val="11"/>
        <color rgb="FF006096"/>
        <rFont val="Roboto Condensed"/>
      </rPr>
      <t>find / \( $a_path_exclusions \) -type f -perm -o=w -print -exec chmod o-w {} \;</t>
    </r>
    <r>
      <rPr>
        <sz val="11"/>
        <color rgb="FF006096"/>
        <rFont val="Roboto Condensed"/>
      </rPr>
      <t xml:space="preserve">
</t>
    </r>
    <r>
      <rPr>
        <sz val="11"/>
        <color rgb="FF006096"/>
        <rFont val="Roboto Condensed"/>
      </rPr>
      <t># Fix world-writable directories without the sticky bit</t>
    </r>
    <r>
      <rPr>
        <sz val="11"/>
        <color rgb="FF006096"/>
        <rFont val="Roboto Condensed"/>
      </rPr>
      <t xml:space="preserve">
</t>
    </r>
    <r>
      <rPr>
        <sz val="11"/>
        <color rgb="FF006096"/>
        <rFont val="Roboto Condensed"/>
      </rPr>
      <t>find / \( $a_path_exclusions \) -type d -perm -o=w ! -perm -1000 -print -exec chmod +t,o-w {} \;</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</si>
  <si>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</si>
  <si>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a_path_exclusions="! -path '/tmp/*' ! -path '/proc/*'"</t>
    </r>
    <r>
      <rPr>
        <sz val="11"/>
        <color rgb="FF006096"/>
        <rFont val="Roboto Condensed"/>
      </rPr>
      <t xml:space="preserve">
</t>
    </r>
    <r>
      <rPr>
        <sz val="11"/>
        <color rgb="FF006096"/>
        <rFont val="Roboto Condensed"/>
      </rPr>
      <t>eval "find / \( $a_path_exclusions \) -type f -perm -o=w -print"</t>
    </r>
    <r>
      <rPr>
        <sz val="11"/>
        <color rgb="FF006096"/>
        <rFont val="Roboto Condensed"/>
      </rPr>
      <t xml:space="preserve">
</t>
    </r>
    <r>
      <rPr>
        <sz val="11"/>
        <color rgb="FF006096"/>
        <rFont val="Roboto Condensed"/>
      </rPr>
      <t># Evaluate and execute the find command for directories</t>
    </r>
    <r>
      <rPr>
        <sz val="11"/>
        <color rgb="FF006096"/>
        <rFont val="Roboto Condensed"/>
      </rPr>
      <t xml:space="preserve">
</t>
    </r>
    <r>
      <rPr>
        <sz val="11"/>
        <color rgb="FF006096"/>
        <rFont val="Roboto Condensed"/>
      </rPr>
      <t>eval "find / \( $a_path_exclusions \) -type d -perm -o=w ! -perm -1000 -print"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</si>
  <si>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6.1.6</t>
  </si>
  <si>
    <r>
      <rPr>
        <sz val="11"/>
        <rFont val="Calibri"/>
      </rPr>
      <t>Ensure no unowned or ungrouped files or directories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</si>
  <si>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</si>
  <si>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</si>
  <si>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command to verify no unowned or ungrouped files or directories exist:</t>
    </r>
    <r>
      <rPr>
        <sz val="11"/>
        <color rgb="FF000000"/>
        <rFont val="Calibri"/>
      </rPr>
      <t xml:space="preserve">
</t>
    </r>
    <r>
      <rPr>
        <sz val="11"/>
        <color rgb="FF006096"/>
        <rFont val="Roboto Condensed"/>
      </rPr>
      <t># find / -xdev \( -nouser -o -nogroup \) -print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long-running process.</t>
    </r>
  </si>
  <si>
    <t>6.1.7</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</si>
  <si>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</si>
  <si>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</si>
  <si>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</si>
  <si>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echo "Generating a list of SUID and SGID files..."</t>
    </r>
    <r>
      <rPr>
        <sz val="11"/>
        <color rgb="FF006096"/>
        <rFont val="Roboto Condensed"/>
      </rPr>
      <t xml:space="preserve">
</t>
    </r>
    <r>
      <rPr>
        <sz val="11"/>
        <color rgb="FF006096"/>
        <rFont val="Roboto Condensed"/>
      </rPr>
      <t># Find SUID files</t>
    </r>
    <r>
      <rPr>
        <sz val="11"/>
        <color rgb="FF006096"/>
        <rFont val="Roboto Condensed"/>
      </rPr>
      <t xml:space="preserve">
</t>
    </r>
    <r>
      <rPr>
        <sz val="11"/>
        <color rgb="FF006096"/>
        <rFont val="Roboto Condensed"/>
      </rPr>
      <t>echo "SUID Files:"</t>
    </r>
    <r>
      <rPr>
        <sz val="11"/>
        <color rgb="FF006096"/>
        <rFont val="Roboto Condensed"/>
      </rPr>
      <t xml:space="preserve">
</t>
    </r>
    <r>
      <rPr>
        <sz val="11"/>
        <color rgb="FF006096"/>
        <rFont val="Roboto Condensed"/>
      </rPr>
      <t>find / -xdev -type f -perm -4000 -print</t>
    </r>
    <r>
      <rPr>
        <sz val="11"/>
        <color rgb="FF006096"/>
        <rFont val="Roboto Condensed"/>
      </rPr>
      <t xml:space="preserve">
</t>
    </r>
    <r>
      <rPr>
        <sz val="11"/>
        <color rgb="FF006096"/>
        <rFont val="Roboto Condensed"/>
      </rPr>
      <t># Find SGID files</t>
    </r>
    <r>
      <rPr>
        <sz val="11"/>
        <color rgb="FF006096"/>
        <rFont val="Roboto Condensed"/>
      </rPr>
      <t xml:space="preserve">
</t>
    </r>
    <r>
      <rPr>
        <sz val="11"/>
        <color rgb="FF006096"/>
        <rFont val="Roboto Condensed"/>
      </rPr>
      <t>echo "SGID Files:"</t>
    </r>
    <r>
      <rPr>
        <sz val="11"/>
        <color rgb="FF006096"/>
        <rFont val="Roboto Condensed"/>
      </rPr>
      <t xml:space="preserve">
</t>
    </r>
    <r>
      <rPr>
        <sz val="11"/>
        <color rgb="FF006096"/>
        <rFont val="Roboto Condensed"/>
      </rPr>
      <t>find / -xdev -type f -perm -2000 -print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long-running process.</t>
    </r>
  </si>
  <si>
    <t>Local User and Group Settings</t>
  </si>
  <si>
    <t>6.2.1</t>
  </si>
  <si>
    <r>
      <rPr>
        <sz val="11"/>
        <rFont val="Calibri"/>
      </rPr>
      <t>Ensure accounts in /etc/master.passwd use shadowed passwords</t>
    </r>
  </si>
  <si>
    <r>
      <rPr>
        <sz val="11"/>
        <color rgb="FF000000"/>
        <rFont val="Calibri"/>
      </rPr>
      <t>Investigate to determine if the account is logged in, what it is being used for, and whether it needs to be forced off.</t>
    </r>
  </si>
  <si>
    <r>
      <rPr>
        <sz val="11"/>
        <color rgb="FF000000"/>
        <rFont val="Calibri"/>
      </rPr>
      <t xml:space="preserve">Local accounts can use shadowed passwords. These passwords are saved in a shadow password file, </t>
    </r>
    <r>
      <rPr>
        <b/>
        <sz val="11"/>
        <color rgb="FF000000"/>
        <rFont val="Calibri"/>
      </rPr>
      <t>/etc/master.passwd</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</si>
  <si>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is not set to shadowed passwords "}' /etc/master.passwd</t>
    </r>
    <r>
      <rPr>
        <sz val="11"/>
        <color rgb="FF006096"/>
        <rFont val="Roboto Condensed"/>
      </rPr>
      <t xml:space="preserve">
</t>
    </r>
  </si>
  <si>
    <t>6.2.2</t>
  </si>
  <si>
    <r>
      <rPr>
        <sz val="11"/>
        <rFont val="Calibri"/>
      </rPr>
      <t>Ensure /etc/master.passwd password fields are not empty</t>
    </r>
  </si>
  <si>
    <r>
      <rPr>
        <sz val="11"/>
        <color rgb="FF000000"/>
        <rFont val="Calibri"/>
      </rPr>
      <t xml:space="preserve">If any accounts in the </t>
    </r>
    <r>
      <rPr>
        <b/>
        <sz val="11"/>
        <color rgb="FF000000"/>
        <rFont val="Calibri"/>
      </rPr>
      <t>/etc/master.passwd</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pw lock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</si>
  <si>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</si>
  <si>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/etc/master.passwd</t>
    </r>
    <r>
      <rPr>
        <sz val="11"/>
        <color rgb="FF006096"/>
        <rFont val="Roboto Condensed"/>
      </rPr>
      <t xml:space="preserve">
</t>
    </r>
  </si>
  <si>
    <t>6.2.3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</si>
  <si>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</si>
  <si>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</si>
  <si>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</si>
  <si>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Run the following script and verify no results are returned:</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Extract all unique group IDs (GID) from /etc/passwd</t>
    </r>
    <r>
      <rPr>
        <sz val="11"/>
        <color rgb="FF006096"/>
        <rFont val="Roboto Condensed"/>
      </rPr>
      <t xml:space="preserve">
</t>
    </r>
    <r>
      <rPr>
        <sz val="11"/>
        <color rgb="FF006096"/>
        <rFont val="Roboto Condensed"/>
      </rPr>
      <t>awk -F: '{print $4}' /etc/passwd | sort -u | while read gid; do</t>
    </r>
    <r>
      <rPr>
        <sz val="11"/>
        <color rgb="FF006096"/>
        <rFont val="Roboto Condensed"/>
      </rPr>
      <t xml:space="preserve">
</t>
    </r>
    <r>
      <rPr>
        <sz val="11"/>
        <color rgb="FF006096"/>
        <rFont val="Roboto Condensed"/>
      </rPr>
      <t xml:space="preserve">  # Check if the GID exists in /etc/group</t>
    </r>
    <r>
      <rPr>
        <sz val="11"/>
        <color rgb="FF006096"/>
        <rFont val="Roboto Condensed"/>
      </rPr>
      <t xml:space="preserve">
</t>
    </r>
    <r>
      <rPr>
        <sz val="11"/>
        <color rgb="FF006096"/>
        <rFont val="Roboto Condensed"/>
      </rPr>
      <t xml:space="preserve">  if ! grep -q -E "^.*:.*:$gid:" /etc/group; then</t>
    </r>
    <r>
      <rPr>
        <sz val="11"/>
        <color rgb="FF006096"/>
        <rFont val="Roboto Condensed"/>
      </rPr>
      <t xml:space="preserve">
</t>
    </r>
    <r>
      <rPr>
        <sz val="11"/>
        <color rgb="FF006096"/>
        <rFont val="Roboto Condensed"/>
      </rPr>
      <t xml:space="preserve">    echo "Group $gid is referenced by /etc/passwd but does not exist in /etc/group"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</si>
  <si>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6.2.4</t>
  </si>
  <si>
    <r>
      <rPr>
        <sz val="11"/>
        <rFont val="Calibri"/>
      </rPr>
      <t>Ensure no duplicate UIDs exist</t>
    </r>
  </si>
  <si>
    <r>
      <rPr>
        <sz val="11"/>
        <color rgb="FF000000"/>
        <rFont val="Calibri"/>
      </rPr>
      <t>Based on the audit script's results, establish unique UIDs and review all files owned by the shared UIDs to determine which UID they are supposed to belong to.</t>
    </r>
  </si>
  <si>
    <r>
      <rPr>
        <sz val="11"/>
        <color rgb="FF000000"/>
        <rFont val="Calibri"/>
      </rPr>
      <t xml:space="preserve">Although the </t>
    </r>
    <r>
      <rPr>
        <b/>
        <sz val="11"/>
        <color rgb="FF000000"/>
        <rFont val="Calibri"/>
      </rPr>
      <t>adduser</t>
    </r>
    <r>
      <rPr>
        <sz val="11"/>
        <color rgb="FF000000"/>
        <rFont val="Calibri"/>
      </rPr>
      <t xml:space="preserve"> or </t>
    </r>
    <r>
      <rPr>
        <b/>
        <sz val="11"/>
        <color rgb="FF000000"/>
        <rFont val="Calibri"/>
      </rPr>
      <t>pw</t>
    </r>
    <r>
      <rPr>
        <sz val="11"/>
        <color rgb="FF000000"/>
        <rFont val="Calibri"/>
      </rPr>
      <t xml:space="preserve"> program will not let you create a duplicate User ID (UID), an administrator can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</si>
  <si>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PASSWD_FILE="/etc/passwd"</t>
    </r>
    <r>
      <rPr>
        <sz val="11"/>
        <color rgb="FF006096"/>
        <rFont val="Roboto Condensed"/>
      </rPr>
      <t xml:space="preserve">
</t>
    </r>
    <r>
      <rPr>
        <sz val="11"/>
        <color rgb="FF006096"/>
        <rFont val="Roboto Condensed"/>
      </rPr>
      <t>awk -F: '{print $3}' "$PASSWD_FILE" | sort | uniq -c | awk '$1 &gt; 1 {print $2}' | while read -r uid; do</t>
    </r>
    <r>
      <rPr>
        <sz val="11"/>
        <color rgb="FF006096"/>
        <rFont val="Roboto Condensed"/>
      </rPr>
      <t xml:space="preserve">
</t>
    </r>
    <r>
      <rPr>
        <sz val="11"/>
        <color rgb="FF006096"/>
        <rFont val="Roboto Condensed"/>
      </rPr>
      <t xml:space="preserve">    echo "Duplicate UID: $uid"</t>
    </r>
    <r>
      <rPr>
        <sz val="11"/>
        <color rgb="FF006096"/>
        <rFont val="Roboto Condensed"/>
      </rPr>
      <t xml:space="preserve">
</t>
    </r>
    <r>
      <rPr>
        <sz val="11"/>
        <color rgb="FF006096"/>
        <rFont val="Roboto Condensed"/>
      </rPr>
      <t xml:space="preserve">    grep -F ":$uid:" "$PASSWD_FILE"</t>
    </r>
    <r>
      <rPr>
        <sz val="11"/>
        <color rgb="FF006096"/>
        <rFont val="Roboto Condensed"/>
      </rPr>
      <t xml:space="preserve">
</t>
    </r>
    <r>
      <rPr>
        <sz val="11"/>
        <color rgb="FF006096"/>
        <rFont val="Roboto Condensed"/>
      </rPr>
      <t>done</t>
    </r>
    <r>
      <rPr>
        <sz val="11"/>
        <color rgb="FF006096"/>
        <rFont val="Roboto Condensed"/>
      </rPr>
      <t xml:space="preserve">
</t>
    </r>
  </si>
  <si>
    <t>6.2.5</t>
  </si>
  <si>
    <r>
      <rPr>
        <sz val="11"/>
        <rFont val="Calibri"/>
      </rPr>
      <t>Ensure no duplicate GIDs exist</t>
    </r>
  </si>
  <si>
    <r>
      <rPr>
        <sz val="11"/>
        <color rgb="FF000000"/>
        <rFont val="Calibri"/>
      </rPr>
      <t>Based on the audit script's results, establish unique GIDs and review all files owned by the shared GID to determine which group they are supposed to belong to.</t>
    </r>
  </si>
  <si>
    <r>
      <rPr>
        <sz val="11"/>
        <color rgb="FF000000"/>
        <rFont val="Calibri"/>
      </rPr>
      <t xml:space="preserve">Although the </t>
    </r>
    <r>
      <rPr>
        <b/>
        <sz val="11"/>
        <color rgb="FF000000"/>
        <rFont val="Calibri"/>
      </rPr>
      <t>pw</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</si>
  <si>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Define the path to the group file</t>
    </r>
    <r>
      <rPr>
        <sz val="11"/>
        <color rgb="FF006096"/>
        <rFont val="Roboto Condensed"/>
      </rPr>
      <t xml:space="preserve">
</t>
    </r>
    <r>
      <rPr>
        <sz val="11"/>
        <color rgb="FF006096"/>
        <rFont val="Roboto Condensed"/>
      </rPr>
      <t>GROUP_FILE="/etc/group"</t>
    </r>
    <r>
      <rPr>
        <sz val="11"/>
        <color rgb="FF006096"/>
        <rFont val="Roboto Condensed"/>
      </rPr>
      <t xml:space="preserve">
</t>
    </r>
    <r>
      <rPr>
        <sz val="11"/>
        <color rgb="FF006096"/>
        <rFont val="Roboto Condensed"/>
      </rPr>
      <t># Extract GIDs and count occurrences</t>
    </r>
    <r>
      <rPr>
        <sz val="11"/>
        <color rgb="FF006096"/>
        <rFont val="Roboto Condensed"/>
      </rPr>
      <t xml:space="preserve">
</t>
    </r>
    <r>
      <rPr>
        <sz val="11"/>
        <color rgb="FF006096"/>
        <rFont val="Roboto Condensed"/>
      </rPr>
      <t>awk -F: '{print $3}' "$GROUP_FILE" | sort | uniq -c | awk '$1 &gt; 1 {print $2}' | while read -r gid; do</t>
    </r>
    <r>
      <rPr>
        <sz val="11"/>
        <color rgb="FF006096"/>
        <rFont val="Roboto Condensed"/>
      </rPr>
      <t xml:space="preserve">
</t>
    </r>
    <r>
      <rPr>
        <sz val="11"/>
        <color rgb="FF006096"/>
        <rFont val="Roboto Condensed"/>
      </rPr>
      <t xml:space="preserve">    echo "Duplicate GID: $gid"</t>
    </r>
    <r>
      <rPr>
        <sz val="11"/>
        <color rgb="FF006096"/>
        <rFont val="Roboto Condensed"/>
      </rPr>
      <t xml:space="preserve">
</t>
    </r>
    <r>
      <rPr>
        <sz val="11"/>
        <color rgb="FF006096"/>
        <rFont val="Roboto Condensed"/>
      </rPr>
      <t xml:space="preserve">    grep -F ":$gid:" "$GROUP_FILE"</t>
    </r>
    <r>
      <rPr>
        <sz val="11"/>
        <color rgb="FF006096"/>
        <rFont val="Roboto Condensed"/>
      </rPr>
      <t xml:space="preserve">
</t>
    </r>
    <r>
      <rPr>
        <sz val="11"/>
        <color rgb="FF006096"/>
        <rFont val="Roboto Condensed"/>
      </rPr>
      <t>done</t>
    </r>
    <r>
      <rPr>
        <sz val="11"/>
        <color rgb="FF006096"/>
        <rFont val="Roboto Condensed"/>
      </rPr>
      <t xml:space="preserve">
</t>
    </r>
  </si>
  <si>
    <t>6.2.6</t>
  </si>
  <si>
    <r>
      <rPr>
        <sz val="11"/>
        <rFont val="Calibri"/>
      </rPr>
      <t>Ensure no duplicate user names exist</t>
    </r>
  </si>
  <si>
    <r>
      <rPr>
        <sz val="11"/>
        <color rgb="FF000000"/>
        <rFont val="Calibri"/>
      </rPr>
      <t>Establish unique user names for the users based on the audit script's results. As long as the users have unique UIDs, file ownership will automatically reflect the change.</t>
    </r>
  </si>
  <si>
    <r>
      <rPr>
        <sz val="11"/>
        <color rgb="FF000000"/>
        <rFont val="Calibri"/>
      </rPr>
      <t xml:space="preserve">Although the </t>
    </r>
    <r>
      <rPr>
        <b/>
        <sz val="11"/>
        <color rgb="FF000000"/>
        <rFont val="Calibri"/>
      </rPr>
      <t>adduser</t>
    </r>
    <r>
      <rPr>
        <sz val="11"/>
        <color rgb="FF000000"/>
        <rFont val="Calibri"/>
      </rPr>
      <t xml:space="preserve"> or </t>
    </r>
    <r>
      <rPr>
        <b/>
        <sz val="11"/>
        <color rgb="FF000000"/>
        <rFont val="Calibri"/>
      </rPr>
      <t>pw</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</si>
  <si>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PASSWD_FILE="/etc/passwd"</t>
    </r>
    <r>
      <rPr>
        <sz val="11"/>
        <color rgb="FF006096"/>
        <rFont val="Roboto Condensed"/>
      </rPr>
      <t xml:space="preserve">
</t>
    </r>
    <r>
      <rPr>
        <sz val="11"/>
        <color rgb="FF006096"/>
        <rFont val="Roboto Condensed"/>
      </rPr>
      <t>awk -F: '{print $1}' "$PASSWD_FILE" | sort | uniq -c | awk '$1 &gt; 1 {print $2}' | while read -r username; do</t>
    </r>
    <r>
      <rPr>
        <sz val="11"/>
        <color rgb="FF006096"/>
        <rFont val="Roboto Condensed"/>
      </rPr>
      <t xml:space="preserve">
</t>
    </r>
    <r>
      <rPr>
        <sz val="11"/>
        <color rgb="FF006096"/>
        <rFont val="Roboto Condensed"/>
      </rPr>
      <t xml:space="preserve">    echo "Duplicate username: $username"</t>
    </r>
    <r>
      <rPr>
        <sz val="11"/>
        <color rgb="FF006096"/>
        <rFont val="Roboto Condensed"/>
      </rPr>
      <t xml:space="preserve">
</t>
    </r>
    <r>
      <rPr>
        <sz val="11"/>
        <color rgb="FF006096"/>
        <rFont val="Roboto Condensed"/>
      </rPr>
      <t xml:space="preserve">    grep -F "^$username:" "$PASSWD_FILE"</t>
    </r>
    <r>
      <rPr>
        <sz val="11"/>
        <color rgb="FF006096"/>
        <rFont val="Roboto Condensed"/>
      </rPr>
      <t xml:space="preserve">
</t>
    </r>
    <r>
      <rPr>
        <sz val="11"/>
        <color rgb="FF006096"/>
        <rFont val="Roboto Condensed"/>
      </rPr>
      <t>done</t>
    </r>
    <r>
      <rPr>
        <sz val="11"/>
        <color rgb="FF006096"/>
        <rFont val="Roboto Condensed"/>
      </rPr>
      <t xml:space="preserve">
</t>
    </r>
  </si>
  <si>
    <t>6.2.7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</si>
  <si>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</si>
  <si>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</si>
  <si>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</si>
  <si>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dup_groups=""</t>
    </r>
    <r>
      <rPr>
        <sz val="11"/>
        <color rgb="FF006096"/>
        <rFont val="Roboto Condensed"/>
      </rPr>
      <t xml:space="preserve">
</t>
    </r>
    <r>
      <rPr>
        <sz val="11"/>
        <color rgb="FF006096"/>
        <rFont val="Roboto Condensed"/>
      </rPr>
      <t>dup_gids=""</t>
    </r>
    <r>
      <rPr>
        <sz val="11"/>
        <color rgb="FF006096"/>
        <rFont val="Roboto Condensed"/>
      </rPr>
      <t xml:space="preserve">
</t>
    </r>
    <r>
      <rPr>
        <sz val="11"/>
        <color rgb="FF006096"/>
        <rFont val="Roboto Condensed"/>
      </rPr>
      <t>group_names=$(cut -d: -f1 /etc/group)</t>
    </r>
    <r>
      <rPr>
        <sz val="11"/>
        <color rgb="FF006096"/>
        <rFont val="Roboto Condensed"/>
      </rPr>
      <t xml:space="preserve">
</t>
    </r>
    <r>
      <rPr>
        <sz val="11"/>
        <color rgb="FF006096"/>
        <rFont val="Roboto Condensed"/>
      </rPr>
      <t>group_gids=$(cut -d: -f3 /etc/group)</t>
    </r>
    <r>
      <rPr>
        <sz val="11"/>
        <color rgb="FF006096"/>
        <rFont val="Roboto Condensed"/>
      </rPr>
      <t xml:space="preserve">
</t>
    </r>
    <r>
      <rPr>
        <sz val="11"/>
        <color rgb="FF006096"/>
        <rFont val="Roboto Condensed"/>
      </rPr>
      <t>find_duplicates() {</t>
    </r>
    <r>
      <rPr>
        <sz val="11"/>
        <color rgb="FF006096"/>
        <rFont val="Roboto Condensed"/>
      </rPr>
      <t xml:space="preserve">
</t>
    </r>
    <r>
      <rPr>
        <sz val="11"/>
        <color rgb="FF006096"/>
        <rFont val="Roboto Condensed"/>
      </rPr>
      <t xml:space="preserve">    list="$1"</t>
    </r>
    <r>
      <rPr>
        <sz val="11"/>
        <color rgb="FF006096"/>
        <rFont val="Roboto Condensed"/>
      </rPr>
      <t xml:space="preserve">
</t>
    </r>
    <r>
      <rPr>
        <sz val="11"/>
        <color rgb="FF006096"/>
        <rFont val="Roboto Condensed"/>
      </rPr>
      <t xml:space="preserve">    echo "$list" | awk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count[$0]++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END {</t>
    </r>
    <r>
      <rPr>
        <sz val="11"/>
        <color rgb="FF006096"/>
        <rFont val="Roboto Condensed"/>
      </rPr>
      <t xml:space="preserve">
</t>
    </r>
    <r>
      <rPr>
        <sz val="11"/>
        <color rgb="FF006096"/>
        <rFont val="Roboto Condensed"/>
      </rPr>
      <t xml:space="preserve">        for (i in count) {</t>
    </r>
    <r>
      <rPr>
        <sz val="11"/>
        <color rgb="FF006096"/>
        <rFont val="Roboto Condensed"/>
      </rPr>
      <t xml:space="preserve">
</t>
    </r>
    <r>
      <rPr>
        <sz val="11"/>
        <color rgb="FF006096"/>
        <rFont val="Roboto Condensed"/>
      </rPr>
      <t xml:space="preserve">            if (count[i] &gt; 1) {</t>
    </r>
    <r>
      <rPr>
        <sz val="11"/>
        <color rgb="FF006096"/>
        <rFont val="Roboto Condensed"/>
      </rPr>
      <t xml:space="preserve">
</t>
    </r>
    <r>
      <rPr>
        <sz val="11"/>
        <color rgb="FF006096"/>
        <rFont val="Roboto Condensed"/>
      </rPr>
      <t xml:space="preserve">                print 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dup_groups=$(find_duplicates "$group_names")</t>
    </r>
    <r>
      <rPr>
        <sz val="11"/>
        <color rgb="FF006096"/>
        <rFont val="Roboto Condensed"/>
      </rPr>
      <t xml:space="preserve">
</t>
    </r>
    <r>
      <rPr>
        <sz val="11"/>
        <color rgb="FF006096"/>
        <rFont val="Roboto Condensed"/>
      </rPr>
      <t>dup_gids=$(find_duplicates "$group_gids")</t>
    </r>
    <r>
      <rPr>
        <sz val="11"/>
        <color rgb="FF006096"/>
        <rFont val="Roboto Condensed"/>
      </rPr>
      <t xml:space="preserve">
</t>
    </r>
    <r>
      <rPr>
        <sz val="11"/>
        <color rgb="FF006096"/>
        <rFont val="Roboto Condensed"/>
      </rPr>
      <t>if [ -n "$dup_groups" ]; then</t>
    </r>
    <r>
      <rPr>
        <sz val="11"/>
        <color rgb="FF006096"/>
        <rFont val="Roboto Condensed"/>
      </rPr>
      <t xml:space="preserve">
</t>
    </r>
    <r>
      <rPr>
        <sz val="11"/>
        <color rgb="FF006096"/>
        <rFont val="Roboto Condensed"/>
      </rPr>
      <t xml:space="preserve">    echo "Duplicate group names found:"</t>
    </r>
    <r>
      <rPr>
        <sz val="11"/>
        <color rgb="FF006096"/>
        <rFont val="Roboto Condensed"/>
      </rPr>
      <t xml:space="preserve">
</t>
    </r>
    <r>
      <rPr>
        <sz val="11"/>
        <color rgb="FF006096"/>
        <rFont val="Roboto Condensed"/>
      </rPr>
      <t xml:space="preserve">    echo "$dup_groups"</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"No duplicate group names found."</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if [ -n "$dup_gids" ]; then</t>
    </r>
    <r>
      <rPr>
        <sz val="11"/>
        <color rgb="FF006096"/>
        <rFont val="Roboto Condensed"/>
      </rPr>
      <t xml:space="preserve">
</t>
    </r>
    <r>
      <rPr>
        <sz val="11"/>
        <color rgb="FF006096"/>
        <rFont val="Roboto Condensed"/>
      </rPr>
      <t xml:space="preserve">    echo "Duplicate GIDs found:"</t>
    </r>
    <r>
      <rPr>
        <sz val="11"/>
        <color rgb="FF006096"/>
        <rFont val="Roboto Condensed"/>
      </rPr>
      <t xml:space="preserve">
</t>
    </r>
    <r>
      <rPr>
        <sz val="11"/>
        <color rgb="FF006096"/>
        <rFont val="Roboto Condensed"/>
      </rPr>
      <t xml:space="preserve">    echo "$dup_gids"</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"No duplicate GIDs found."</t>
    </r>
    <r>
      <rPr>
        <sz val="11"/>
        <color rgb="FF006096"/>
        <rFont val="Roboto Condensed"/>
      </rPr>
      <t xml:space="preserve">
</t>
    </r>
    <r>
      <rPr>
        <sz val="11"/>
        <color rgb="FF006096"/>
        <rFont val="Roboto Condensed"/>
      </rPr>
      <t>fi</t>
    </r>
    <r>
      <rPr>
        <sz val="11"/>
        <color rgb="FF006096"/>
        <rFont val="Roboto Condensed"/>
      </rPr>
      <t xml:space="preserve">
</t>
    </r>
  </si>
  <si>
    <t>6.2.8</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</si>
  <si>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</si>
  <si>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</si>
  <si>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</si>
  <si>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Function to check if a path is valid</t>
    </r>
    <r>
      <rPr>
        <sz val="11"/>
        <color rgb="FF006096"/>
        <rFont val="Roboto Condensed"/>
      </rPr>
      <t xml:space="preserve">
</t>
    </r>
    <r>
      <rPr>
        <sz val="11"/>
        <color rgb="FF006096"/>
        <rFont val="Roboto Condensed"/>
      </rPr>
      <t>check_path() {</t>
    </r>
    <r>
      <rPr>
        <sz val="11"/>
        <color rgb="FF006096"/>
        <rFont val="Roboto Condensed"/>
      </rPr>
      <t xml:space="preserve">
</t>
    </r>
    <r>
      <rPr>
        <sz val="11"/>
        <color rgb="FF006096"/>
        <rFont val="Roboto Condensed"/>
      </rPr>
      <t xml:space="preserve">  path=$1</t>
    </r>
    <r>
      <rPr>
        <sz val="11"/>
        <color rgb="FF006096"/>
        <rFont val="Roboto Condensed"/>
      </rPr>
      <t xml:space="preserve">
</t>
    </r>
    <r>
      <rPr>
        <sz val="11"/>
        <color rgb="FF006096"/>
        <rFont val="Roboto Condensed"/>
      </rPr>
      <t xml:space="preserve">  # Check if path is empty (i.e., "::" in the PATH variable)</t>
    </r>
    <r>
      <rPr>
        <sz val="11"/>
        <color rgb="FF006096"/>
        <rFont val="Roboto Condensed"/>
      </rPr>
      <t xml:space="preserve">
</t>
    </r>
    <r>
      <rPr>
        <sz val="11"/>
        <color rgb="FF006096"/>
        <rFont val="Roboto Condensed"/>
      </rPr>
      <t xml:space="preserve">  if [ -z "$path" ]; then</t>
    </r>
    <r>
      <rPr>
        <sz val="11"/>
        <color rgb="FF006096"/>
        <rFont val="Roboto Condensed"/>
      </rPr>
      <t xml:space="preserve">
</t>
    </r>
    <r>
      <rPr>
        <sz val="11"/>
        <color rgb="FF006096"/>
        <rFont val="Roboto Condensed"/>
      </rPr>
      <t xml:space="preserve">    echo "Warning: PATH contains an empty directory (::)"</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path exists and is a directory</t>
    </r>
    <r>
      <rPr>
        <sz val="11"/>
        <color rgb="FF006096"/>
        <rFont val="Roboto Condensed"/>
      </rPr>
      <t xml:space="preserve">
</t>
    </r>
    <r>
      <rPr>
        <sz val="11"/>
        <color rgb="FF006096"/>
        <rFont val="Roboto Condensed"/>
      </rPr>
      <t xml:space="preserve">  if [ ! -d "$path" ]; then</t>
    </r>
    <r>
      <rPr>
        <sz val="11"/>
        <color rgb="FF006096"/>
        <rFont val="Roboto Condensed"/>
      </rPr>
      <t xml:space="preserve">
</t>
    </r>
    <r>
      <rPr>
        <sz val="11"/>
        <color rgb="FF006096"/>
        <rFont val="Roboto Condensed"/>
      </rPr>
      <t xml:space="preserve">    echo "Warning: $path is not a directory"</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path is the current working directory (.)</t>
    </r>
    <r>
      <rPr>
        <sz val="11"/>
        <color rgb="FF006096"/>
        <rFont val="Roboto Condensed"/>
      </rPr>
      <t xml:space="preserve">
</t>
    </r>
    <r>
      <rPr>
        <sz val="11"/>
        <color rgb="FF006096"/>
        <rFont val="Roboto Condensed"/>
      </rPr>
      <t xml:space="preserve">  if [ "$path" = "." ]; then</t>
    </r>
    <r>
      <rPr>
        <sz val="11"/>
        <color rgb="FF006096"/>
        <rFont val="Roboto Condensed"/>
      </rPr>
      <t xml:space="preserve">
</t>
    </r>
    <r>
      <rPr>
        <sz val="11"/>
        <color rgb="FF006096"/>
        <rFont val="Roboto Condensed"/>
      </rPr>
      <t xml:space="preserve">    echo "Warning: PATH contains the current working directory (.)"</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directory is owned by root</t>
    </r>
    <r>
      <rPr>
        <sz val="11"/>
        <color rgb="FF006096"/>
        <rFont val="Roboto Condensed"/>
      </rPr>
      <t xml:space="preserve">
</t>
    </r>
    <r>
      <rPr>
        <sz val="11"/>
        <color rgb="FF006096"/>
        <rFont val="Roboto Condensed"/>
      </rPr>
      <t xml:space="preserve">  #if [ "$(stat -c '%U' "$path")" != "root" ]; then</t>
    </r>
    <r>
      <rPr>
        <sz val="11"/>
        <color rgb="FF006096"/>
        <rFont val="Roboto Condensed"/>
      </rPr>
      <t xml:space="preserve">
</t>
    </r>
    <r>
      <rPr>
        <sz val="11"/>
        <color rgb="FF006096"/>
        <rFont val="Roboto Condensed"/>
      </rPr>
      <t xml:space="preserve">  if [ "$(stat -L -f '%Su' "$path")" != "root" ]; then</t>
    </r>
    <r>
      <rPr>
        <sz val="11"/>
        <color rgb="FF006096"/>
        <rFont val="Roboto Condensed"/>
      </rPr>
      <t xml:space="preserve">
</t>
    </r>
    <r>
      <rPr>
        <sz val="11"/>
        <color rgb="FF006096"/>
        <rFont val="Roboto Condensed"/>
      </rPr>
      <t xml:space="preserve">    echo "Warning: $path is not owned by root"</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directory has permissions more permissive than 0755</t>
    </r>
    <r>
      <rPr>
        <sz val="11"/>
        <color rgb="FF006096"/>
        <rFont val="Roboto Condensed"/>
      </rPr>
      <t xml:space="preserve">
</t>
    </r>
    <r>
      <rPr>
        <sz val="11"/>
        <color rgb="FF006096"/>
        <rFont val="Roboto Condensed"/>
      </rPr>
      <t xml:space="preserve">  if [ "$(stat -L -f '%Lp' "$path")" -gt 755 ]; then</t>
    </r>
    <r>
      <rPr>
        <sz val="11"/>
        <color rgb="FF006096"/>
        <rFont val="Roboto Condensed"/>
      </rPr>
      <t xml:space="preserve">
</t>
    </r>
    <r>
      <rPr>
        <sz val="11"/>
        <color rgb="FF006096"/>
        <rFont val="Roboto Condensed"/>
      </rPr>
      <t xml:space="preserve">    echo "Warning: $path has permissions more permissive than 0755"</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return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Ensure the script is being run as root</t>
    </r>
    <r>
      <rPr>
        <sz val="11"/>
        <color rgb="FF006096"/>
        <rFont val="Roboto Condensed"/>
      </rPr>
      <t xml:space="preserve">
</t>
    </r>
    <r>
      <rPr>
        <sz val="11"/>
        <color rgb="FF006096"/>
        <rFont val="Roboto Condensed"/>
      </rPr>
      <t>if [ "$(id -u)" -ne 0 ]; then</t>
    </r>
    <r>
      <rPr>
        <sz val="11"/>
        <color rgb="FF006096"/>
        <rFont val="Roboto Condensed"/>
      </rPr>
      <t xml:space="preserve">
</t>
    </r>
    <r>
      <rPr>
        <sz val="11"/>
        <color rgb="FF006096"/>
        <rFont val="Roboto Condensed"/>
      </rPr>
      <t xml:space="preserve">  echo "This script must be run as root."</t>
    </r>
    <r>
      <rPr>
        <sz val="11"/>
        <color rgb="FF006096"/>
        <rFont val="Roboto Condensed"/>
      </rPr>
      <t xml:space="preserve">
</t>
    </r>
    <r>
      <rPr>
        <sz val="11"/>
        <color rgb="FF006096"/>
        <rFont val="Roboto Condensed"/>
      </rPr>
      <t xml:space="preserve">  exit 1</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 Check if the PATH ends with a trailing colon</t>
    </r>
    <r>
      <rPr>
        <sz val="11"/>
        <color rgb="FF006096"/>
        <rFont val="Roboto Condensed"/>
      </rPr>
      <t xml:space="preserve">
</t>
    </r>
    <r>
      <rPr>
        <sz val="11"/>
        <color rgb="FF006096"/>
        <rFont val="Roboto Condensed"/>
      </rPr>
      <t>if [ "${PATH%:}" != "$PATH" ]; then</t>
    </r>
    <r>
      <rPr>
        <sz val="11"/>
        <color rgb="FF006096"/>
        <rFont val="Roboto Condensed"/>
      </rPr>
      <t xml:space="preserve">
</t>
    </r>
    <r>
      <rPr>
        <sz val="11"/>
        <color rgb="FF006096"/>
        <rFont val="Roboto Condensed"/>
      </rPr>
      <t xml:space="preserve">  echo "Warning: PATH has a trailing colon (:)"</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 Split PATH by colon and check each entry</t>
    </r>
    <r>
      <rPr>
        <sz val="11"/>
        <color rgb="FF006096"/>
        <rFont val="Roboto Condensed"/>
      </rPr>
      <t xml:space="preserve">
</t>
    </r>
    <r>
      <rPr>
        <sz val="11"/>
        <color rgb="FF006096"/>
        <rFont val="Roboto Condensed"/>
      </rPr>
      <t>IFS=: # Set Internal Field Separator to colon</t>
    </r>
    <r>
      <rPr>
        <sz val="11"/>
        <color rgb="FF006096"/>
        <rFont val="Roboto Condensed"/>
      </rPr>
      <t xml:space="preserve">
</t>
    </r>
    <r>
      <rPr>
        <sz val="11"/>
        <color rgb="FF006096"/>
        <rFont val="Roboto Condensed"/>
      </rPr>
      <t>for dir in $PATH; do</t>
    </r>
    <r>
      <rPr>
        <sz val="11"/>
        <color rgb="FF006096"/>
        <rFont val="Roboto Condensed"/>
      </rPr>
      <t xml:space="preserve">
</t>
    </r>
    <r>
      <rPr>
        <sz val="11"/>
        <color rgb="FF006096"/>
        <rFont val="Roboto Condensed"/>
      </rPr>
      <t xml:space="preserve">  check_path "$dir"</t>
    </r>
    <r>
      <rPr>
        <sz val="11"/>
        <color rgb="FF006096"/>
        <rFont val="Roboto Condensed"/>
      </rPr>
      <t xml:space="preserve">
</t>
    </r>
    <r>
      <rPr>
        <sz val="11"/>
        <color rgb="FF006096"/>
        <rFont val="Roboto Condensed"/>
      </rPr>
      <t>done</t>
    </r>
    <r>
      <rPr>
        <sz val="11"/>
        <color rgb="FF006096"/>
        <rFont val="Roboto Condensed"/>
      </rPr>
      <t xml:space="preserve">
</t>
    </r>
  </si>
  <si>
    <t>6.2.9</t>
  </si>
  <si>
    <r>
      <rPr>
        <sz val="11"/>
        <rFont val="Calibri"/>
      </rPr>
      <t>Ensure root is the only UID 0 account</t>
    </r>
  </si>
  <si>
    <r>
      <rPr>
        <sz val="11"/>
        <color rgb="FF000000"/>
        <rFont val="Calibri"/>
      </rPr>
      <t xml:space="preserve">Remove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or assign them a new UID if appropriate.</t>
    </r>
  </si>
  <si>
    <r>
      <rPr>
        <sz val="11"/>
        <color rgb="FF000000"/>
        <rFont val="Calibri"/>
      </rPr>
      <t xml:space="preserve">Any account with UID </t>
    </r>
    <r>
      <rPr>
        <b/>
        <sz val="11"/>
        <color rgb="FF000000"/>
        <rFont val="Calibri"/>
      </rPr>
      <t>0</t>
    </r>
    <r>
      <rPr>
        <sz val="11"/>
        <color rgb="FF000000"/>
        <rFont val="Calibri"/>
      </rPr>
      <t xml:space="preserve">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</si>
  <si>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</si>
  <si>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6.2.10</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</si>
  <si>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</si>
  <si>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</si>
  <si>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</si>
  <si>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755 or more restrictive</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Check if a user's home directory exists</t>
    </r>
    <r>
      <rPr>
        <sz val="11"/>
        <color rgb="FF006096"/>
        <rFont val="Roboto Condensed"/>
      </rPr>
      <t xml:space="preserve">
</t>
    </r>
    <r>
      <rPr>
        <sz val="11"/>
        <color rgb="FF006096"/>
        <rFont val="Roboto Condensed"/>
      </rPr>
      <t>check_home_directory() {</t>
    </r>
    <r>
      <rPr>
        <sz val="11"/>
        <color rgb="FF006096"/>
        <rFont val="Roboto Condensed"/>
      </rPr>
      <t xml:space="preserve">
</t>
    </r>
    <r>
      <rPr>
        <sz val="11"/>
        <color rgb="FF006096"/>
        <rFont val="Roboto Condensed"/>
      </rPr>
      <t xml:space="preserve">  local username=$1</t>
    </r>
    <r>
      <rPr>
        <sz val="11"/>
        <color rgb="FF006096"/>
        <rFont val="Roboto Condensed"/>
      </rPr>
      <t xml:space="preserve">
</t>
    </r>
    <r>
      <rPr>
        <sz val="11"/>
        <color rgb="FF006096"/>
        <rFont val="Roboto Condensed"/>
      </rPr>
      <t xml:space="preserve">  local homedir=$2</t>
    </r>
    <r>
      <rPr>
        <sz val="11"/>
        <color rgb="FF006096"/>
        <rFont val="Roboto Condensed"/>
      </rPr>
      <t xml:space="preserve">
</t>
    </r>
    <r>
      <rPr>
        <sz val="11"/>
        <color rgb="FF006096"/>
        <rFont val="Roboto Condensed"/>
      </rPr>
      <t xml:space="preserve">  if [ ! -d "$homedir" ]; then</t>
    </r>
    <r>
      <rPr>
        <sz val="11"/>
        <color rgb="FF006096"/>
        <rFont val="Roboto Condensed"/>
      </rPr>
      <t xml:space="preserve">
</t>
    </r>
    <r>
      <rPr>
        <sz val="11"/>
        <color rgb="FF006096"/>
        <rFont val="Roboto Condensed"/>
      </rPr>
      <t xml:space="preserve">    echo "Warning: Home directory $homedir does not exist for user $username"</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return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Check if the user owns their home directory</t>
    </r>
    <r>
      <rPr>
        <sz val="11"/>
        <color rgb="FF006096"/>
        <rFont val="Roboto Condensed"/>
      </rPr>
      <t xml:space="preserve">
</t>
    </r>
    <r>
      <rPr>
        <sz val="11"/>
        <color rgb="FF006096"/>
        <rFont val="Roboto Condensed"/>
      </rPr>
      <t>check_home_ownership() {</t>
    </r>
    <r>
      <rPr>
        <sz val="11"/>
        <color rgb="FF006096"/>
        <rFont val="Roboto Condensed"/>
      </rPr>
      <t xml:space="preserve">
</t>
    </r>
    <r>
      <rPr>
        <sz val="11"/>
        <color rgb="FF006096"/>
        <rFont val="Roboto Condensed"/>
      </rPr>
      <t xml:space="preserve">  local username=$1</t>
    </r>
    <r>
      <rPr>
        <sz val="11"/>
        <color rgb="FF006096"/>
        <rFont val="Roboto Condensed"/>
      </rPr>
      <t xml:space="preserve">
</t>
    </r>
    <r>
      <rPr>
        <sz val="11"/>
        <color rgb="FF006096"/>
        <rFont val="Roboto Condensed"/>
      </rPr>
      <t xml:space="preserve">  local homedir=$2</t>
    </r>
    <r>
      <rPr>
        <sz val="11"/>
        <color rgb="FF006096"/>
        <rFont val="Roboto Condensed"/>
      </rPr>
      <t xml:space="preserve">
</t>
    </r>
    <r>
      <rPr>
        <sz val="11"/>
        <color rgb="FF006096"/>
        <rFont val="Roboto Condensed"/>
      </rPr>
      <t xml:space="preserve">  if [ "$(stat -L -f '%Su' "$homedir")" != "$username" ]; then</t>
    </r>
    <r>
      <rPr>
        <sz val="11"/>
        <color rgb="FF006096"/>
        <rFont val="Roboto Condensed"/>
      </rPr>
      <t xml:space="preserve">
</t>
    </r>
    <r>
      <rPr>
        <sz val="11"/>
        <color rgb="FF006096"/>
        <rFont val="Roboto Condensed"/>
      </rPr>
      <t xml:space="preserve">    echo "Warning: User $username does not own their home directory $homedir"</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return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Check if the user's primary GID owns their home directory</t>
    </r>
    <r>
      <rPr>
        <sz val="11"/>
        <color rgb="FF006096"/>
        <rFont val="Roboto Condensed"/>
      </rPr>
      <t xml:space="preserve">
</t>
    </r>
    <r>
      <rPr>
        <sz val="11"/>
        <color rgb="FF006096"/>
        <rFont val="Roboto Condensed"/>
      </rPr>
      <t>check_home_group_ownership() {</t>
    </r>
    <r>
      <rPr>
        <sz val="11"/>
        <color rgb="FF006096"/>
        <rFont val="Roboto Condensed"/>
      </rPr>
      <t xml:space="preserve">
</t>
    </r>
    <r>
      <rPr>
        <sz val="11"/>
        <color rgb="FF006096"/>
        <rFont val="Roboto Condensed"/>
      </rPr>
      <t xml:space="preserve">  local gid=$1</t>
    </r>
    <r>
      <rPr>
        <sz val="11"/>
        <color rgb="FF006096"/>
        <rFont val="Roboto Condensed"/>
      </rPr>
      <t xml:space="preserve">
</t>
    </r>
    <r>
      <rPr>
        <sz val="11"/>
        <color rgb="FF006096"/>
        <rFont val="Roboto Condensed"/>
      </rPr>
      <t xml:space="preserve">  local homedir=$2</t>
    </r>
    <r>
      <rPr>
        <sz val="11"/>
        <color rgb="FF006096"/>
        <rFont val="Roboto Condensed"/>
      </rPr>
      <t xml:space="preserve">
</t>
    </r>
    <r>
      <rPr>
        <sz val="11"/>
        <color rgb="FF006096"/>
        <rFont val="Roboto Condensed"/>
      </rPr>
      <t xml:space="preserve">  if [ "$(stat -L -f '%Sg' "$homedir")" != "$(getent group "$gid" | cut -d: -f1)" ]; then</t>
    </r>
    <r>
      <rPr>
        <sz val="11"/>
        <color rgb="FF006096"/>
        <rFont val="Roboto Condensed"/>
      </rPr>
      <t xml:space="preserve">
</t>
    </r>
    <r>
      <rPr>
        <sz val="11"/>
        <color rgb="FF006096"/>
        <rFont val="Roboto Condensed"/>
      </rPr>
      <t xml:space="preserve">    echo "Warning: The primary group ID $gid does not own the home directory $homedir"</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return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Check if the home directory permissions are 0755 or more restrictive</t>
    </r>
    <r>
      <rPr>
        <sz val="11"/>
        <color rgb="FF006096"/>
        <rFont val="Roboto Condensed"/>
      </rPr>
      <t xml:space="preserve">
</t>
    </r>
    <r>
      <rPr>
        <sz val="11"/>
        <color rgb="FF006096"/>
        <rFont val="Roboto Condensed"/>
      </rPr>
      <t>check_home_permissions() {</t>
    </r>
    <r>
      <rPr>
        <sz val="11"/>
        <color rgb="FF006096"/>
        <rFont val="Roboto Condensed"/>
      </rPr>
      <t xml:space="preserve">
</t>
    </r>
    <r>
      <rPr>
        <sz val="11"/>
        <color rgb="FF006096"/>
        <rFont val="Roboto Condensed"/>
      </rPr>
      <t xml:space="preserve">  local homedir=$1</t>
    </r>
    <r>
      <rPr>
        <sz val="11"/>
        <color rgb="FF006096"/>
        <rFont val="Roboto Condensed"/>
      </rPr>
      <t xml:space="preserve">
</t>
    </r>
    <r>
      <rPr>
        <sz val="11"/>
        <color rgb="FF006096"/>
        <rFont val="Roboto Condensed"/>
      </rPr>
      <t xml:space="preserve">  if [ "$(stat -L -f '%Lp' "$homedir")" -gt 755 ]; then</t>
    </r>
    <r>
      <rPr>
        <sz val="11"/>
        <color rgb="FF006096"/>
        <rFont val="Roboto Condensed"/>
      </rPr>
      <t xml:space="preserve">
</t>
    </r>
    <r>
      <rPr>
        <sz val="11"/>
        <color rgb="FF006096"/>
        <rFont val="Roboto Condensed"/>
      </rPr>
      <t xml:space="preserve">    echo "Warning: Home directory $homedir has permissions more permissive than 0755"</t>
    </r>
    <r>
      <rPr>
        <sz val="11"/>
        <color rgb="FF006096"/>
        <rFont val="Roboto Condensed"/>
      </rPr>
      <t xml:space="preserve">
</t>
    </r>
    <r>
      <rPr>
        <sz val="11"/>
        <color rgb="FF006096"/>
        <rFont val="Roboto Condensed"/>
      </rPr>
      <t xml:space="preserve">    return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return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a list of all local interactive users</t>
    </r>
    <r>
      <rPr>
        <sz val="11"/>
        <color rgb="FF006096"/>
        <rFont val="Roboto Condensed"/>
      </rPr>
      <t xml:space="preserve">
</t>
    </r>
    <r>
      <rPr>
        <sz val="11"/>
        <color rgb="FF006096"/>
        <rFont val="Roboto Condensed"/>
      </rPr>
      <t>get_local_interactive_users() {</t>
    </r>
    <r>
      <rPr>
        <sz val="11"/>
        <color rgb="FF006096"/>
        <rFont val="Roboto Condensed"/>
      </rPr>
      <t xml:space="preserve">
</t>
    </r>
    <r>
      <rPr>
        <sz val="11"/>
        <color rgb="FF006096"/>
        <rFont val="Roboto Condensed"/>
      </rPr>
      <t xml:space="preserve">  awk -F: '($3 &gt;= 1000 &amp;&amp; $3 &lt; 65534) &amp;&amp; $7 != "/sbin/nologin" &amp;&amp; $7 != "/bin/false" {print $1":"$6":"$4}'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Main script execution</t>
    </r>
    <r>
      <rPr>
        <sz val="11"/>
        <color rgb="FF006096"/>
        <rFont val="Roboto Condensed"/>
      </rPr>
      <t xml:space="preserve">
</t>
    </r>
    <r>
      <rPr>
        <sz val="11"/>
        <color rgb="FF006096"/>
        <rFont val="Roboto Condensed"/>
      </rPr>
      <t>for user_info in $(get_local_interactive_users); do</t>
    </r>
    <r>
      <rPr>
        <sz val="11"/>
        <color rgb="FF006096"/>
        <rFont val="Roboto Condensed"/>
      </rPr>
      <t xml:space="preserve">
</t>
    </r>
    <r>
      <rPr>
        <sz val="11"/>
        <color rgb="FF006096"/>
        <rFont val="Roboto Condensed"/>
      </rPr>
      <t xml:space="preserve">  username=$(echo "$user_info" | cut -d: -f1)</t>
    </r>
    <r>
      <rPr>
        <sz val="11"/>
        <color rgb="FF006096"/>
        <rFont val="Roboto Condensed"/>
      </rPr>
      <t xml:space="preserve">
</t>
    </r>
    <r>
      <rPr>
        <sz val="11"/>
        <color rgb="FF006096"/>
        <rFont val="Roboto Condensed"/>
      </rPr>
      <t xml:space="preserve">  homedir=$(echo "$user_info" | cut -d: -f2)</t>
    </r>
    <r>
      <rPr>
        <sz val="11"/>
        <color rgb="FF006096"/>
        <rFont val="Roboto Condensed"/>
      </rPr>
      <t xml:space="preserve">
</t>
    </r>
    <r>
      <rPr>
        <sz val="11"/>
        <color rgb="FF006096"/>
        <rFont val="Roboto Condensed"/>
      </rPr>
      <t xml:space="preserve">  gid=$(echo "$user_info" | cut -d: -f3)</t>
    </r>
    <r>
      <rPr>
        <sz val="11"/>
        <color rgb="FF006096"/>
        <rFont val="Roboto Condensed"/>
      </rPr>
      <t xml:space="preserve">
</t>
    </r>
    <r>
      <rPr>
        <sz val="11"/>
        <color rgb="FF006096"/>
        <rFont val="Roboto Condensed"/>
      </rPr>
      <t xml:space="preserve">  check_home_directory "$username" "$homedir"</t>
    </r>
    <r>
      <rPr>
        <sz val="11"/>
        <color rgb="FF006096"/>
        <rFont val="Roboto Condensed"/>
      </rPr>
      <t xml:space="preserve">
</t>
    </r>
    <r>
      <rPr>
        <sz val="11"/>
        <color rgb="FF006096"/>
        <rFont val="Roboto Condensed"/>
      </rPr>
      <t xml:space="preserve">  check_home_ownership "$username" "$homedir"</t>
    </r>
    <r>
      <rPr>
        <sz val="11"/>
        <color rgb="FF006096"/>
        <rFont val="Roboto Condensed"/>
      </rPr>
      <t xml:space="preserve">
</t>
    </r>
    <r>
      <rPr>
        <sz val="11"/>
        <color rgb="FF006096"/>
        <rFont val="Roboto Condensed"/>
      </rPr>
      <t xml:space="preserve">  check_home_group_ownership "$gid" "$homedir"</t>
    </r>
    <r>
      <rPr>
        <sz val="11"/>
        <color rgb="FF006096"/>
        <rFont val="Roboto Condensed"/>
      </rPr>
      <t xml:space="preserve">
</t>
    </r>
    <r>
      <rPr>
        <sz val="11"/>
        <color rgb="FF006096"/>
        <rFont val="Roboto Condensed"/>
      </rPr>
      <t xml:space="preserve">  check_home_permissions "$homedir"</t>
    </r>
    <r>
      <rPr>
        <sz val="11"/>
        <color rgb="FF006096"/>
        <rFont val="Roboto Condensed"/>
      </rPr>
      <t xml:space="preserve">
</t>
    </r>
    <r>
      <rPr>
        <sz val="11"/>
        <color rgb="FF006096"/>
        <rFont val="Roboto Condensed"/>
      </rPr>
      <t>done</t>
    </r>
    <r>
      <rPr>
        <sz val="11"/>
        <color rgb="FF006096"/>
        <rFont val="Roboto Condensed"/>
      </rPr>
      <t xml:space="preserve">
</t>
    </r>
  </si>
  <si>
    <t>6.2.11</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</si>
  <si>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</si>
  <si>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following site policy.</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</si>
  <si>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.sh_history</t>
    </r>
    <r>
      <rPr>
        <sz val="11"/>
        <color rgb="FF000000"/>
        <rFont val="Calibri"/>
      </rPr>
      <t xml:space="preserve"> or </t>
    </r>
    <r>
      <rPr>
        <b/>
        <sz val="11"/>
        <color rgb="FF000000"/>
        <rFont val="Calibri"/>
      </rPr>
      <t>.history</t>
    </r>
    <r>
      <rPr>
        <sz val="11"/>
        <color rgb="FF000000"/>
        <rFont val="Calibri"/>
      </rPr>
      <t xml:space="preserve"> file keeps track of the user’s last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</si>
  <si>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.sh_history</t>
    </r>
    <r>
      <rPr>
        <sz val="11"/>
        <color rgb="FF000000"/>
        <rFont val="Calibri"/>
      </rPr>
      <t xml:space="preserve"> or </t>
    </r>
    <r>
      <rPr>
        <b/>
        <sz val="11"/>
        <color rgb="FF000000"/>
        <rFont val="Calibri"/>
      </rPr>
      <t>.history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#!/bin/sh</t>
    </r>
    <r>
      <rPr>
        <sz val="11"/>
        <color rgb="FF006096"/>
        <rFont val="Roboto Condensed"/>
      </rPr>
      <t xml:space="preserve">
</t>
    </r>
    <r>
      <rPr>
        <sz val="11"/>
        <color rgb="FF006096"/>
        <rFont val="Roboto Condensed"/>
      </rPr>
      <t># Function to check file permissions</t>
    </r>
    <r>
      <rPr>
        <sz val="11"/>
        <color rgb="FF006096"/>
        <rFont val="Roboto Condensed"/>
      </rPr>
      <t xml:space="preserve">
</t>
    </r>
    <r>
      <rPr>
        <sz val="11"/>
        <color rgb="FF006096"/>
        <rFont val="Roboto Condensed"/>
      </rPr>
      <t>check_file_permissions() {</t>
    </r>
    <r>
      <rPr>
        <sz val="11"/>
        <color rgb="FF006096"/>
        <rFont val="Roboto Condensed"/>
      </rPr>
      <t xml:space="preserve">
</t>
    </r>
    <r>
      <rPr>
        <sz val="11"/>
        <color rgb="FF006096"/>
        <rFont val="Roboto Condensed"/>
      </rPr>
      <t xml:space="preserve">  local filepath=$1</t>
    </r>
    <r>
      <rPr>
        <sz val="11"/>
        <color rgb="FF006096"/>
        <rFont val="Roboto Condensed"/>
      </rPr>
      <t xml:space="preserve">
</t>
    </r>
    <r>
      <rPr>
        <sz val="11"/>
        <color rgb="FF006096"/>
        <rFont val="Roboto Condensed"/>
      </rPr>
      <t xml:space="preserve">  local required_mode=$2</t>
    </r>
    <r>
      <rPr>
        <sz val="11"/>
        <color rgb="FF006096"/>
        <rFont val="Roboto Condensed"/>
      </rPr>
      <t xml:space="preserve">
</t>
    </r>
    <r>
      <rPr>
        <sz val="11"/>
        <color rgb="FF006096"/>
        <rFont val="Roboto Condensed"/>
      </rPr>
      <t xml:space="preserve">  local current_mode</t>
    </r>
    <r>
      <rPr>
        <sz val="11"/>
        <color rgb="FF006096"/>
        <rFont val="Roboto Condensed"/>
      </rPr>
      <t xml:space="preserve">
</t>
    </r>
    <r>
      <rPr>
        <sz val="11"/>
        <color rgb="FF006096"/>
        <rFont val="Roboto Condensed"/>
      </rPr>
      <t xml:space="preserve">  current_mode=$(stat -f '%Lp' "$filepath")</t>
    </r>
    <r>
      <rPr>
        <sz val="11"/>
        <color rgb="FF006096"/>
        <rFont val="Roboto Condensed"/>
      </rPr>
      <t xml:space="preserve">
</t>
    </r>
    <r>
      <rPr>
        <sz val="11"/>
        <color rgb="FF006096"/>
        <rFont val="Roboto Condensed"/>
      </rPr>
      <t xml:space="preserve">  if [ "$current_mode" -gt "$required_mode" ]; then</t>
    </r>
    <r>
      <rPr>
        <sz val="11"/>
        <color rgb="FF006096"/>
        <rFont val="Roboto Condensed"/>
      </rPr>
      <t xml:space="preserve">
</t>
    </r>
    <r>
      <rPr>
        <sz val="11"/>
        <color rgb="FF006096"/>
        <rFont val="Roboto Condensed"/>
      </rPr>
      <t xml:space="preserve">    echo "Warning: $filepath has permissions more permissive than $required_mode"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Function to check file ownership</t>
    </r>
    <r>
      <rPr>
        <sz val="11"/>
        <color rgb="FF006096"/>
        <rFont val="Roboto Condensed"/>
      </rPr>
      <t xml:space="preserve">
</t>
    </r>
    <r>
      <rPr>
        <sz val="11"/>
        <color rgb="FF006096"/>
        <rFont val="Roboto Condensed"/>
      </rPr>
      <t>check_file_ownership() {</t>
    </r>
    <r>
      <rPr>
        <sz val="11"/>
        <color rgb="FF006096"/>
        <rFont val="Roboto Condensed"/>
      </rPr>
      <t xml:space="preserve">
</t>
    </r>
    <r>
      <rPr>
        <sz val="11"/>
        <color rgb="FF006096"/>
        <rFont val="Roboto Condensed"/>
      </rPr>
      <t xml:space="preserve">  local filepath=$1</t>
    </r>
    <r>
      <rPr>
        <sz val="11"/>
        <color rgb="FF006096"/>
        <rFont val="Roboto Condensed"/>
      </rPr>
      <t xml:space="preserve">
</t>
    </r>
    <r>
      <rPr>
        <sz val="11"/>
        <color rgb="FF006096"/>
        <rFont val="Roboto Condensed"/>
      </rPr>
      <t xml:space="preserve">  local username=$2</t>
    </r>
    <r>
      <rPr>
        <sz val="11"/>
        <color rgb="FF006096"/>
        <rFont val="Roboto Condensed"/>
      </rPr>
      <t xml:space="preserve">
</t>
    </r>
    <r>
      <rPr>
        <sz val="11"/>
        <color rgb="FF006096"/>
        <rFont val="Roboto Condensed"/>
      </rPr>
      <t xml:space="preserve">  local gid=$3</t>
    </r>
    <r>
      <rPr>
        <sz val="11"/>
        <color rgb="FF006096"/>
        <rFont val="Roboto Condensed"/>
      </rPr>
      <t xml:space="preserve">
</t>
    </r>
    <r>
      <rPr>
        <sz val="11"/>
        <color rgb="FF006096"/>
        <rFont val="Roboto Condensed"/>
      </rPr>
      <t xml:space="preserve">  if [ "$(stat -f '%Su' "$filepath")" != "$username" ]; then</t>
    </r>
    <r>
      <rPr>
        <sz val="11"/>
        <color rgb="FF006096"/>
        <rFont val="Roboto Condensed"/>
      </rPr>
      <t xml:space="preserve">
</t>
    </r>
    <r>
      <rPr>
        <sz val="11"/>
        <color rgb="FF006096"/>
        <rFont val="Roboto Condensed"/>
      </rPr>
      <t xml:space="preserve">    echo "Warning: $filepath is not owned by $username"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-f '%Sg' "$filepath")" != "$(getent group "$gid" | cut -d: -f1)" ]; then</t>
    </r>
    <r>
      <rPr>
        <sz val="11"/>
        <color rgb="FF006096"/>
        <rFont val="Roboto Condensed"/>
      </rPr>
      <t xml:space="preserve">
</t>
    </r>
    <r>
      <rPr>
        <sz val="11"/>
        <color rgb="FF006096"/>
        <rFont val="Roboto Condensed"/>
      </rPr>
      <t xml:space="preserve">    echo "Warning: The primary group ID $gid does not own $filepath"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Function to verify dot files for a user</t>
    </r>
    <r>
      <rPr>
        <sz val="11"/>
        <color rgb="FF006096"/>
        <rFont val="Roboto Condensed"/>
      </rPr>
      <t xml:space="preserve">
</t>
    </r>
    <r>
      <rPr>
        <sz val="11"/>
        <color rgb="FF006096"/>
        <rFont val="Roboto Condensed"/>
      </rPr>
      <t>verify_dot_files() {</t>
    </r>
    <r>
      <rPr>
        <sz val="11"/>
        <color rgb="FF006096"/>
        <rFont val="Roboto Condensed"/>
      </rPr>
      <t xml:space="preserve">
</t>
    </r>
    <r>
      <rPr>
        <sz val="11"/>
        <color rgb="FF006096"/>
        <rFont val="Roboto Condensed"/>
      </rPr>
      <t xml:space="preserve">  local username=$1</t>
    </r>
    <r>
      <rPr>
        <sz val="11"/>
        <color rgb="FF006096"/>
        <rFont val="Roboto Condensed"/>
      </rPr>
      <t xml:space="preserve">
</t>
    </r>
    <r>
      <rPr>
        <sz val="11"/>
        <color rgb="FF006096"/>
        <rFont val="Roboto Condensed"/>
      </rPr>
      <t xml:space="preserve">  local homedir=$2</t>
    </r>
    <r>
      <rPr>
        <sz val="11"/>
        <color rgb="FF006096"/>
        <rFont val="Roboto Condensed"/>
      </rPr>
      <t xml:space="preserve">
</t>
    </r>
    <r>
      <rPr>
        <sz val="11"/>
        <color rgb="FF006096"/>
        <rFont val="Roboto Condensed"/>
      </rPr>
      <t xml:space="preserve">  local gid=$3</t>
    </r>
    <r>
      <rPr>
        <sz val="11"/>
        <color rgb="FF006096"/>
        <rFont val="Roboto Condensed"/>
      </rPr>
      <t xml:space="preserve">
</t>
    </r>
    <r>
      <rPr>
        <sz val="11"/>
        <color rgb="FF006096"/>
        <rFont val="Roboto Condensed"/>
      </rPr>
      <t xml:space="preserve">  for file in "$homedir"/.[!.]*; do</t>
    </r>
    <r>
      <rPr>
        <sz val="11"/>
        <color rgb="FF006096"/>
        <rFont val="Roboto Condensed"/>
      </rPr>
      <t xml:space="preserve">
</t>
    </r>
    <r>
      <rPr>
        <sz val="11"/>
        <color rgb="FF006096"/>
        <rFont val="Roboto Condensed"/>
      </rPr>
      <t xml:space="preserve">    [ -e "$file" ] || continue # Skip if the file does not exist</t>
    </r>
    <r>
      <rPr>
        <sz val="11"/>
        <color rgb="FF006096"/>
        <rFont val="Roboto Condensed"/>
      </rPr>
      <t xml:space="preserve">
</t>
    </r>
    <r>
      <rPr>
        <sz val="11"/>
        <color rgb="FF006096"/>
        <rFont val="Roboto Condensed"/>
      </rPr>
      <t xml:space="preserve">    # Exclude .forward, .rhost, .netrc</t>
    </r>
    <r>
      <rPr>
        <sz val="11"/>
        <color rgb="FF006096"/>
        <rFont val="Roboto Condensed"/>
      </rPr>
      <t xml:space="preserve">
</t>
    </r>
    <r>
      <rPr>
        <sz val="11"/>
        <color rgb="FF006096"/>
        <rFont val="Roboto Condensed"/>
      </rPr>
      <t xml:space="preserve">    case "$(basename "$file")" in</t>
    </r>
    <r>
      <rPr>
        <sz val="11"/>
        <color rgb="FF006096"/>
        <rFont val="Roboto Condensed"/>
      </rPr>
      <t xml:space="preserve">
</t>
    </r>
    <r>
      <rPr>
        <sz val="11"/>
        <color rgb="FF006096"/>
        <rFont val="Roboto Condensed"/>
      </rPr>
      <t xml:space="preserve">      .forward|.rhost|.netrc)</t>
    </r>
    <r>
      <rPr>
        <sz val="11"/>
        <color rgb="FF006096"/>
        <rFont val="Roboto Condensed"/>
      </rPr>
      <t xml:space="preserve">
</t>
    </r>
    <r>
      <rPr>
        <sz val="11"/>
        <color rgb="FF006096"/>
        <rFont val="Roboto Condensed"/>
      </rPr>
      <t xml:space="preserve">        echo "Warning: $file should not exist"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.sh_history)</t>
    </r>
    <r>
      <rPr>
        <sz val="11"/>
        <color rgb="FF006096"/>
        <rFont val="Roboto Condensed"/>
      </rPr>
      <t xml:space="preserve">
</t>
    </r>
    <r>
      <rPr>
        <sz val="11"/>
        <color rgb="FF006096"/>
        <rFont val="Roboto Condensed"/>
      </rPr>
      <t xml:space="preserve">        check_file_permissions "$file" 600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.history)</t>
    </r>
    <r>
      <rPr>
        <sz val="11"/>
        <color rgb="FF006096"/>
        <rFont val="Roboto Condensed"/>
      </rPr>
      <t xml:space="preserve">
</t>
    </r>
    <r>
      <rPr>
        <sz val="11"/>
        <color rgb="FF006096"/>
        <rFont val="Roboto Condensed"/>
      </rPr>
      <t xml:space="preserve">        check_file_permissions "$file" 600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check_file_permissions "$file" 644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 Check ownership for all other files</t>
    </r>
    <r>
      <rPr>
        <sz val="11"/>
        <color rgb="FF006096"/>
        <rFont val="Roboto Condensed"/>
      </rPr>
      <t xml:space="preserve">
</t>
    </r>
    <r>
      <rPr>
        <sz val="11"/>
        <color rgb="FF006096"/>
        <rFont val="Roboto Condensed"/>
      </rPr>
      <t xml:space="preserve">    check_file_ownership "$file" "$username" "$gid"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a list of all local interactive users</t>
    </r>
    <r>
      <rPr>
        <sz val="11"/>
        <color rgb="FF006096"/>
        <rFont val="Roboto Condensed"/>
      </rPr>
      <t xml:space="preserve">
</t>
    </r>
    <r>
      <rPr>
        <sz val="11"/>
        <color rgb="FF006096"/>
        <rFont val="Roboto Condensed"/>
      </rPr>
      <t>get_local_interactive_users() {</t>
    </r>
    <r>
      <rPr>
        <sz val="11"/>
        <color rgb="FF006096"/>
        <rFont val="Roboto Condensed"/>
      </rPr>
      <t xml:space="preserve">
</t>
    </r>
    <r>
      <rPr>
        <sz val="11"/>
        <color rgb="FF006096"/>
        <rFont val="Roboto Condensed"/>
      </rPr>
      <t xml:space="preserve">  awk -F: '($3 &gt;= 1000 &amp;&amp; $3 &lt; 65534) &amp;&amp; $7 != "/sbin/nologin" &amp;&amp; $7 != "/bin/false" {print $1":"$6":"$4}'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Main script execution</t>
    </r>
    <r>
      <rPr>
        <sz val="11"/>
        <color rgb="FF006096"/>
        <rFont val="Roboto Condensed"/>
      </rPr>
      <t xml:space="preserve">
</t>
    </r>
    <r>
      <rPr>
        <sz val="11"/>
        <color rgb="FF006096"/>
        <rFont val="Roboto Condensed"/>
      </rPr>
      <t>for user_info in $(get_local_interactive_users); do</t>
    </r>
    <r>
      <rPr>
        <sz val="11"/>
        <color rgb="FF006096"/>
        <rFont val="Roboto Condensed"/>
      </rPr>
      <t xml:space="preserve">
</t>
    </r>
    <r>
      <rPr>
        <sz val="11"/>
        <color rgb="FF006096"/>
        <rFont val="Roboto Condensed"/>
      </rPr>
      <t xml:space="preserve">  username=$(echo "$user_info" | cut -d: -f1)</t>
    </r>
    <r>
      <rPr>
        <sz val="11"/>
        <color rgb="FF006096"/>
        <rFont val="Roboto Condensed"/>
      </rPr>
      <t xml:space="preserve">
</t>
    </r>
    <r>
      <rPr>
        <sz val="11"/>
        <color rgb="FF006096"/>
        <rFont val="Roboto Condensed"/>
      </rPr>
      <t xml:space="preserve">  homedir=$(echo "$user_info" | cut -d: -f2)</t>
    </r>
    <r>
      <rPr>
        <sz val="11"/>
        <color rgb="FF006096"/>
        <rFont val="Roboto Condensed"/>
      </rPr>
      <t xml:space="preserve">
</t>
    </r>
    <r>
      <rPr>
        <sz val="11"/>
        <color rgb="FF006096"/>
        <rFont val="Roboto Condensed"/>
      </rPr>
      <t xml:space="preserve">  gid=$(echo "$user_info" | cut -d: -f3)</t>
    </r>
    <r>
      <rPr>
        <sz val="11"/>
        <color rgb="FF006096"/>
        <rFont val="Roboto Condensed"/>
      </rPr>
      <t xml:space="preserve">
</t>
    </r>
    <r>
      <rPr>
        <sz val="11"/>
        <color rgb="FF006096"/>
        <rFont val="Roboto Condensed"/>
      </rPr>
      <t xml:space="preserve">  [ -d "$homedir" ] &amp;&amp; verify_dot_files "$username" "$homedir" "$gid"</t>
    </r>
    <r>
      <rPr>
        <sz val="11"/>
        <color rgb="FF006096"/>
        <rFont val="Roboto Condensed"/>
      </rPr>
      <t xml:space="preserve">
</t>
    </r>
    <r>
      <rPr>
        <sz val="11"/>
        <color rgb="FF006096"/>
        <rFont val="Roboto Condensed"/>
      </rPr>
      <t>done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</si>
  <si>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</si>
  <si>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</si>
  <si>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</si>
  <si>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</si>
  <si>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</si>
  <si>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</si>
  <si>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</si>
  <si>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</si>
  <si>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</si>
  <si>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</si>
  <si>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</si>
  <si>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</si>
  <si>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</si>
  <si>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</si>
  <si>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</si>
  <si>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</si>
  <si>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</si>
  <si>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</si>
  <si>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</si>
  <si>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</si>
  <si>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</si>
  <si>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</si>
  <si>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</si>
  <si>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</si>
  <si>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</si>
  <si>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</si>
  <si>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</si>
  <si>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</si>
  <si>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</si>
  <si>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FreeBSD 14 Benchmark</t>
  </si>
  <si>
    <t>Developed By:</t>
  </si>
  <si>
    <t>Center for Internet Security (CIS)</t>
  </si>
  <si>
    <t>Release Information:</t>
  </si>
  <si>
    <r>
      <rPr>
        <b/>
        <sz val="11"/>
        <color rgb="FF000000"/>
        <rFont val="Calibri"/>
      </rPr>
      <t>Version:</t>
    </r>
    <r>
      <rPr>
        <sz val="11"/>
        <color rgb="FF000000"/>
        <rFont val="Calibri"/>
      </rPr>
      <t xml:space="preserve"> v1.0.1     </t>
    </r>
    <r>
      <rPr>
        <b/>
        <sz val="11"/>
        <color rgb="FF000000"/>
        <rFont val="Calibri"/>
      </rPr>
      <t>Date:</t>
    </r>
    <r>
      <rPr>
        <sz val="11"/>
        <color rgb="FF000000"/>
        <rFont val="Calibri"/>
      </rPr>
      <t xml:space="preserve"> 19 November 2024     </t>
    </r>
    <r>
      <rPr>
        <b/>
        <sz val="11"/>
        <color rgb="FF000000"/>
        <rFont val="Calibri"/>
      </rPr>
      <t>Recommendation Count:</t>
    </r>
    <r>
      <rPr>
        <sz val="11"/>
        <color rgb="FF000000"/>
        <rFont val="Calibri"/>
      </rPr>
      <t xml:space="preserve"> 148</t>
    </r>
  </si>
  <si>
    <t>Development Url:</t>
  </si>
  <si>
    <t>https://workbench.cisecurity.org/benchmarks/19044</t>
  </si>
  <si>
    <t>Download Url:</t>
  </si>
  <si>
    <t>https://downloads.cisecurity.org/#/</t>
  </si>
  <si>
    <t>Guide Overview:</t>
  </si>
  <si>
    <r>
      <rPr>
        <sz val="11"/>
        <color rgb="FF000000"/>
        <rFont val="Calibri"/>
      </rPr>
      <t>This benchmark provides prescriptive guidance for establishing a secure configuration posture for FreeBSD systems running on amd64 platforms and arm64/aarch64.</t>
    </r>
    <r>
      <rPr>
        <sz val="11"/>
        <color rgb="FF000000"/>
        <rFont val="Calibri"/>
      </rPr>
      <t xml:space="preserve">
</t>
    </r>
    <r>
      <rPr>
        <sz val="11"/>
        <color rgb="FF000000"/>
        <rFont val="Calibri"/>
      </rPr>
      <t>This guide was developed and tested against FreeBSD 14.0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POSIX compliant shell(</t>
    </r>
    <r>
      <rPr>
        <sz val="11"/>
        <color rgb="FFFF0000"/>
        <rFont val="Calibri"/>
      </rPr>
      <t>/bin/sh</t>
    </r>
    <r>
      <rPr>
        <sz val="11"/>
        <color rgb="FF000000"/>
        <rFont val="Calibri"/>
      </rPr>
      <t xml:space="preserve">)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</si>
  <si>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</si>
  <si>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FreeBSD 14 on amd64 and arm64/aarch64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</si>
  <si>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</si>
  <si>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</si>
  <si>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</si>
  <si>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</si>
  <si>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</si>
  <si>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</si>
  <si>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</si>
  <si>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</si>
  <si>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</si>
  <si>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</si>
  <si>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</si>
  <si>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</si>
  <si>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</si>
  <si>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</si>
  <si>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</si>
  <si>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</si>
  <si>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</si>
  <si>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</si>
  <si>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</si>
  <si>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</si>
  <si>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</si>
  <si>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</si>
  <si>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</si>
  <si>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</si>
  <si>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</si>
  <si>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</si>
  <si>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</si>
  <si>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</si>
  <si>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</si>
  <si>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FreeBSD 14 Benchmark v1.0.1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</si>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</sst>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FBE-422C-AFB7-F356FE192A8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FBE-422C-AFB7-F356FE192A8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148</c:v>
                </c:pt>
              </c:numCache>
            </c:numRef>
          </c:val>
          <c:extLst>
            <c:ext xmlns:c16="http://schemas.microsoft.com/office/drawing/2014/chart" uri="{C3380CC4-5D6E-409C-BE32-E72D297353CC}">
              <c16:uniqueId val="{00000002-4FBE-422C-AFB7-F356FE192A8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860-4EBD-B530-D02C71A9AF7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860-4EBD-B530-D02C71A9AF7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119</c:v>
                </c:pt>
                <c:pt idx="1">
                  <c:v>29</c:v>
                </c:pt>
              </c:numCache>
            </c:numRef>
          </c:val>
          <c:extLst>
            <c:ext xmlns:c16="http://schemas.microsoft.com/office/drawing/2014/chart" uri="{C3380CC4-5D6E-409C-BE32-E72D297353CC}">
              <c16:uniqueId val="{00000002-6860-4EBD-B530-D02C71A9AF7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209-4354-A1BA-909E428F223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209-4354-A1BA-909E428F223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148</c:v>
                </c:pt>
              </c:numCache>
            </c:numRef>
          </c:val>
          <c:extLst>
            <c:ext xmlns:c16="http://schemas.microsoft.com/office/drawing/2014/chart" uri="{C3380CC4-5D6E-409C-BE32-E72D297353CC}">
              <c16:uniqueId val="{00000002-4209-4354-A1BA-909E428F223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E53-409C-95C9-E6EE025DD96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E53-409C-95C9-E6EE025DD96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12</c:v>
                </c:pt>
                <c:pt idx="1">
                  <c:v>136</c:v>
                </c:pt>
              </c:numCache>
            </c:numRef>
          </c:val>
          <c:extLst>
            <c:ext xmlns:c16="http://schemas.microsoft.com/office/drawing/2014/chart" uri="{C3380CC4-5D6E-409C-BE32-E72D297353CC}">
              <c16:uniqueId val="{00000002-FE53-409C-95C9-E6EE025DD9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82E-4B3C-8F74-0E13462DF3C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82E-4B3C-8F74-0E13462DF3C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148</c:v>
                </c:pt>
              </c:numCache>
            </c:numRef>
          </c:val>
          <c:extLst>
            <c:ext xmlns:c16="http://schemas.microsoft.com/office/drawing/2014/chart" uri="{C3380CC4-5D6E-409C-BE32-E72D297353CC}">
              <c16:uniqueId val="{00000002-E82E-4B3C-8F74-0E13462DF3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2C9-4131-813A-79F0A152FC3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2C9-4131-813A-79F0A152FC3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148</c:v>
                </c:pt>
              </c:numCache>
            </c:numRef>
          </c:val>
          <c:extLst>
            <c:ext xmlns:c16="http://schemas.microsoft.com/office/drawing/2014/chart" uri="{C3380CC4-5D6E-409C-BE32-E72D297353CC}">
              <c16:uniqueId val="{00000002-D2C9-4131-813A-79F0A152FC3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3BF-4EFA-ABC6-9E41E201BA0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3BF-4EFA-ABC6-9E41E201BA0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3BF-4EFA-ABC6-9E41E201BA0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3BF-4EFA-ABC6-9E41E201BA0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F88-4910-9988-63C88FBD394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sxuq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o0yoy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3niij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rz5c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tdv21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lm5n2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tygjx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l5dpja">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49">
  <autoFilter ref="A1:Q14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904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849</v>
      </c>
    </row>
    <row r="3" spans="2:3" ht="15" customHeight="1" x14ac:dyDescent="0.35"/>
    <row r="4" spans="2:3" ht="58" x14ac:dyDescent="0.35">
      <c r="B4" s="20" t="s">
        <v>850</v>
      </c>
      <c r="C4" s="21" t="s">
        <v>851</v>
      </c>
    </row>
    <row r="5" spans="2:3" x14ac:dyDescent="0.35">
      <c r="C5" s="21" t="s">
        <v>852</v>
      </c>
    </row>
    <row r="6" spans="2:3" x14ac:dyDescent="0.35">
      <c r="C6" s="18" t="s">
        <v>853</v>
      </c>
    </row>
    <row r="7" spans="2:3" ht="10" customHeight="1" x14ac:dyDescent="0.35"/>
    <row r="8" spans="2:3" ht="232" x14ac:dyDescent="0.35">
      <c r="B8" s="22" t="s">
        <v>854</v>
      </c>
      <c r="C8" s="21" t="s">
        <v>855</v>
      </c>
    </row>
    <row r="9" spans="2:3" ht="10" customHeight="1" x14ac:dyDescent="0.35"/>
    <row r="10" spans="2:3" ht="35" customHeight="1" x14ac:dyDescent="0.35">
      <c r="B10" s="22" t="s">
        <v>856</v>
      </c>
      <c r="C10" s="21" t="s">
        <v>857</v>
      </c>
    </row>
    <row r="11" spans="2:3" ht="75" customHeight="1" x14ac:dyDescent="0.35">
      <c r="B11" s="18" t="s">
        <v>25</v>
      </c>
      <c r="C11" s="21" t="s">
        <v>858</v>
      </c>
    </row>
    <row r="12" spans="2:3" ht="47" customHeight="1" x14ac:dyDescent="0.35">
      <c r="B12" s="18" t="s">
        <v>25</v>
      </c>
      <c r="C12" s="21" t="s">
        <v>859</v>
      </c>
    </row>
    <row r="13" spans="2:3" ht="35" customHeight="1" x14ac:dyDescent="0.35">
      <c r="B13" s="18" t="s">
        <v>25</v>
      </c>
      <c r="C13" s="21" t="s">
        <v>860</v>
      </c>
    </row>
    <row r="14" spans="2:3" ht="32" customHeight="1" x14ac:dyDescent="0.35">
      <c r="B14" s="18" t="s">
        <v>25</v>
      </c>
      <c r="C14" s="21" t="s">
        <v>861</v>
      </c>
    </row>
    <row r="15" spans="2:3" ht="30" customHeight="1" x14ac:dyDescent="0.35">
      <c r="B15" s="18" t="s">
        <v>25</v>
      </c>
      <c r="C15" s="21" t="s">
        <v>862</v>
      </c>
    </row>
    <row r="16" spans="2:3" ht="10" customHeight="1" x14ac:dyDescent="0.35"/>
    <row r="17" spans="1:3" ht="145" customHeight="1" x14ac:dyDescent="0.35">
      <c r="B17" s="22" t="s">
        <v>863</v>
      </c>
      <c r="C17" s="21" t="s">
        <v>864</v>
      </c>
    </row>
    <row r="18" spans="1:3" ht="10" customHeight="1" x14ac:dyDescent="0.35"/>
    <row r="19" spans="1:3" ht="3" customHeight="1" x14ac:dyDescent="0.35">
      <c r="B19" s="23"/>
      <c r="C19" s="23"/>
    </row>
    <row r="20" spans="1:3" ht="12" customHeight="1" x14ac:dyDescent="0.35"/>
    <row r="21" spans="1:3" ht="35" customHeight="1" x14ac:dyDescent="0.35">
      <c r="A21" s="25"/>
      <c r="B21" s="26" t="s">
        <v>865</v>
      </c>
      <c r="C21" s="27" t="s">
        <v>866</v>
      </c>
    </row>
    <row r="22" spans="1:3" ht="18" customHeight="1" x14ac:dyDescent="0.35">
      <c r="A22" s="25"/>
      <c r="B22" s="25" t="s">
        <v>25</v>
      </c>
      <c r="C22" s="27" t="s">
        <v>867</v>
      </c>
    </row>
    <row r="23" spans="1:3" ht="18" customHeight="1" x14ac:dyDescent="0.35">
      <c r="A23" s="25"/>
      <c r="B23" s="25" t="s">
        <v>25</v>
      </c>
      <c r="C23" s="27" t="s">
        <v>868</v>
      </c>
    </row>
    <row r="24" spans="1:3" ht="18" customHeight="1" x14ac:dyDescent="0.35">
      <c r="A24" s="25"/>
      <c r="B24" s="25" t="s">
        <v>25</v>
      </c>
      <c r="C24" s="27" t="s">
        <v>869</v>
      </c>
    </row>
    <row r="25" spans="1:3" ht="18" customHeight="1" x14ac:dyDescent="0.35">
      <c r="A25" s="25"/>
      <c r="B25" s="25" t="s">
        <v>25</v>
      </c>
      <c r="C25" s="27" t="s">
        <v>870</v>
      </c>
    </row>
    <row r="26" spans="1:3" ht="18" customHeight="1" x14ac:dyDescent="0.35">
      <c r="A26" s="25"/>
      <c r="B26" s="25" t="s">
        <v>25</v>
      </c>
      <c r="C26" s="27" t="s">
        <v>871</v>
      </c>
    </row>
    <row r="27" spans="1:3" ht="18" customHeight="1" x14ac:dyDescent="0.35">
      <c r="A27" s="25"/>
      <c r="B27" s="25" t="s">
        <v>25</v>
      </c>
      <c r="C27" s="27" t="s">
        <v>872</v>
      </c>
    </row>
    <row r="28" spans="1:3" ht="18" customHeight="1" x14ac:dyDescent="0.35">
      <c r="A28" s="25"/>
      <c r="B28" s="25" t="s">
        <v>25</v>
      </c>
      <c r="C28" s="27" t="s">
        <v>873</v>
      </c>
    </row>
    <row r="29" spans="1:3" ht="18" customHeight="1" x14ac:dyDescent="0.35">
      <c r="A29" s="25"/>
      <c r="B29" s="25" t="s">
        <v>25</v>
      </c>
      <c r="C29" s="27" t="s">
        <v>874</v>
      </c>
    </row>
    <row r="30" spans="1:3" ht="44" customHeight="1" x14ac:dyDescent="0.35">
      <c r="A30" s="25"/>
      <c r="B30" s="25" t="s">
        <v>25</v>
      </c>
      <c r="C30" s="28" t="s">
        <v>875</v>
      </c>
    </row>
    <row r="31" spans="1:3" ht="10" customHeight="1" x14ac:dyDescent="0.35"/>
    <row r="32" spans="1:3" ht="3" customHeight="1" x14ac:dyDescent="0.35">
      <c r="B32" s="23"/>
      <c r="C32" s="23"/>
    </row>
    <row r="33" spans="2:3" ht="12" customHeight="1" x14ac:dyDescent="0.35"/>
    <row r="34" spans="2:3" ht="24" customHeight="1" x14ac:dyDescent="0.35">
      <c r="B34" s="29" t="s">
        <v>876</v>
      </c>
      <c r="C34" s="30" t="s">
        <v>877</v>
      </c>
    </row>
    <row r="35" spans="2:3" ht="18.5" x14ac:dyDescent="0.35">
      <c r="B35" s="29" t="s">
        <v>878</v>
      </c>
      <c r="C35" s="31" t="s">
        <v>879</v>
      </c>
    </row>
    <row r="36" spans="2:3" ht="27" customHeight="1" x14ac:dyDescent="0.35">
      <c r="B36" s="32" t="s">
        <v>880</v>
      </c>
      <c r="C36" s="24" t="s">
        <v>881</v>
      </c>
    </row>
    <row r="37" spans="2:3" x14ac:dyDescent="0.35">
      <c r="B37" s="29" t="s">
        <v>882</v>
      </c>
      <c r="C37" s="33" t="s">
        <v>883</v>
      </c>
    </row>
    <row r="38" spans="2:3" x14ac:dyDescent="0.35">
      <c r="B38" s="29" t="s">
        <v>884</v>
      </c>
      <c r="C38" s="33" t="s">
        <v>885</v>
      </c>
    </row>
    <row r="39" spans="2:3" ht="10" customHeight="1" x14ac:dyDescent="0.35"/>
    <row r="40" spans="2:3" ht="217.5" x14ac:dyDescent="0.35">
      <c r="B40" s="29" t="s">
        <v>886</v>
      </c>
      <c r="C40" s="34" t="s">
        <v>887</v>
      </c>
    </row>
    <row r="42" spans="2:3" ht="43.5" x14ac:dyDescent="0.35">
      <c r="B42" s="29" t="s">
        <v>888</v>
      </c>
      <c r="C42" s="21" t="s">
        <v>889</v>
      </c>
    </row>
    <row r="43" spans="2:3" ht="10" customHeight="1" x14ac:dyDescent="0.35"/>
    <row r="44" spans="2:3" x14ac:dyDescent="0.35">
      <c r="B44" s="29" t="s">
        <v>890</v>
      </c>
      <c r="C44" s="35" t="s">
        <v>891</v>
      </c>
    </row>
    <row r="45" spans="2:3" ht="101.5" x14ac:dyDescent="0.35">
      <c r="C45" s="21" t="s">
        <v>892</v>
      </c>
    </row>
    <row r="47" spans="2:3" x14ac:dyDescent="0.35">
      <c r="C47" s="35" t="s">
        <v>893</v>
      </c>
    </row>
    <row r="48" spans="2:3" ht="116" x14ac:dyDescent="0.35">
      <c r="C48" s="21" t="s">
        <v>894</v>
      </c>
    </row>
    <row r="49" spans="2:3" ht="10" customHeight="1" x14ac:dyDescent="0.35"/>
    <row r="50" spans="2:3" ht="3" customHeight="1" x14ac:dyDescent="0.35">
      <c r="B50" s="23"/>
      <c r="C50" s="23"/>
    </row>
    <row r="51" spans="2:3" ht="12" customHeight="1" x14ac:dyDescent="0.35"/>
    <row r="52" spans="2:3" ht="130.5" x14ac:dyDescent="0.35">
      <c r="B52" s="20" t="s">
        <v>895</v>
      </c>
      <c r="C52" s="21" t="s">
        <v>896</v>
      </c>
    </row>
    <row r="53" spans="2:3" ht="6" customHeight="1" x14ac:dyDescent="0.35"/>
    <row r="54" spans="2:3" ht="217.5" x14ac:dyDescent="0.35">
      <c r="C54" s="21" t="s">
        <v>897</v>
      </c>
    </row>
    <row r="55" spans="2:3" ht="6" customHeight="1" x14ac:dyDescent="0.35"/>
    <row r="56" spans="2:3" ht="43.5" x14ac:dyDescent="0.35">
      <c r="C56" s="21" t="s">
        <v>898</v>
      </c>
    </row>
    <row r="57" spans="2:3" ht="10" customHeight="1" x14ac:dyDescent="0.35"/>
    <row r="58" spans="2:3" ht="3" customHeight="1" x14ac:dyDescent="0.35">
      <c r="B58" s="23"/>
      <c r="C58" s="23"/>
    </row>
    <row r="59" spans="2:3" ht="12" customHeight="1" x14ac:dyDescent="0.35"/>
    <row r="60" spans="2:3" ht="145" x14ac:dyDescent="0.35">
      <c r="B60" s="20" t="s">
        <v>899</v>
      </c>
      <c r="C60" s="21" t="s">
        <v>900</v>
      </c>
    </row>
    <row r="61" spans="2:3" ht="6" customHeight="1" x14ac:dyDescent="0.35"/>
    <row r="62" spans="2:3" ht="203" x14ac:dyDescent="0.35">
      <c r="C62" s="21" t="s">
        <v>901</v>
      </c>
    </row>
    <row r="63" spans="2:3" ht="6" customHeight="1" x14ac:dyDescent="0.35"/>
    <row r="64" spans="2:3" ht="43.5" x14ac:dyDescent="0.35">
      <c r="C64" s="21" t="s">
        <v>902</v>
      </c>
    </row>
    <row r="65" spans="2:3" ht="10" customHeight="1" x14ac:dyDescent="0.35"/>
    <row r="66" spans="2:3" ht="3" customHeight="1" x14ac:dyDescent="0.35">
      <c r="B66" s="23"/>
      <c r="C66" s="23"/>
    </row>
    <row r="67" spans="2:3" ht="12" customHeight="1" x14ac:dyDescent="0.35"/>
    <row r="68" spans="2:3" ht="101.5" x14ac:dyDescent="0.35">
      <c r="B68" s="20" t="s">
        <v>903</v>
      </c>
      <c r="C68" s="21" t="s">
        <v>904</v>
      </c>
    </row>
    <row r="69" spans="2:3" ht="6" customHeight="1" x14ac:dyDescent="0.35"/>
    <row r="70" spans="2:3" ht="145" x14ac:dyDescent="0.35">
      <c r="C70" s="21" t="s">
        <v>905</v>
      </c>
    </row>
    <row r="71" spans="2:3" ht="6" customHeight="1" x14ac:dyDescent="0.35"/>
    <row r="72" spans="2:3" ht="43.5" x14ac:dyDescent="0.35">
      <c r="C72" s="21" t="s">
        <v>906</v>
      </c>
    </row>
    <row r="73" spans="2:3" ht="10" customHeight="1" x14ac:dyDescent="0.35"/>
    <row r="74" spans="2:3" ht="3" customHeight="1" x14ac:dyDescent="0.35">
      <c r="B74" s="23"/>
      <c r="C74" s="23"/>
    </row>
    <row r="75" spans="2:3" ht="12" customHeight="1" x14ac:dyDescent="0.35"/>
    <row r="76" spans="2:3" ht="26" customHeight="1" x14ac:dyDescent="0.35">
      <c r="B76" s="36" t="s">
        <v>907</v>
      </c>
    </row>
    <row r="77" spans="2:3" ht="8" customHeight="1" x14ac:dyDescent="0.35"/>
    <row r="78" spans="2:3" ht="20" customHeight="1" x14ac:dyDescent="0.35">
      <c r="B78" s="29" t="s">
        <v>908</v>
      </c>
      <c r="C78" s="37" t="s">
        <v>909</v>
      </c>
    </row>
    <row r="79" spans="2:3" ht="116" x14ac:dyDescent="0.35">
      <c r="C79" s="21" t="s">
        <v>910</v>
      </c>
    </row>
    <row r="80" spans="2:3" ht="10" customHeight="1" x14ac:dyDescent="0.35"/>
    <row r="81" spans="2:3" ht="20" customHeight="1" x14ac:dyDescent="0.35">
      <c r="B81" s="29" t="s">
        <v>911</v>
      </c>
      <c r="C81" s="37" t="s">
        <v>912</v>
      </c>
    </row>
    <row r="82" spans="2:3" ht="116" x14ac:dyDescent="0.35">
      <c r="C82" s="21" t="s">
        <v>913</v>
      </c>
    </row>
    <row r="83" spans="2:3" ht="10" customHeight="1" x14ac:dyDescent="0.35"/>
    <row r="86" spans="2:3" ht="32" customHeight="1" x14ac:dyDescent="0.35">
      <c r="B86" s="123" t="s">
        <v>848</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914</v>
      </c>
      <c r="C2" s="125"/>
      <c r="D2" s="125"/>
      <c r="E2" s="125"/>
      <c r="F2" s="125"/>
      <c r="G2" s="125"/>
      <c r="H2" s="125"/>
      <c r="I2" s="125"/>
    </row>
    <row r="4" spans="2:15" ht="18.5" x14ac:dyDescent="0.45">
      <c r="B4" s="39" t="s">
        <v>915</v>
      </c>
    </row>
    <row r="5" spans="2:15" x14ac:dyDescent="0.35">
      <c r="B5" s="41" t="s">
        <v>25</v>
      </c>
      <c r="C5" s="41" t="s">
        <v>916</v>
      </c>
      <c r="D5" s="41" t="s">
        <v>917</v>
      </c>
      <c r="F5" s="126" t="s">
        <v>918</v>
      </c>
      <c r="G5" s="126"/>
      <c r="H5" s="126"/>
      <c r="I5" s="127" t="s">
        <v>919</v>
      </c>
      <c r="J5" s="127"/>
      <c r="K5" s="127"/>
      <c r="L5" s="127"/>
      <c r="M5" s="127"/>
      <c r="N5" s="127"/>
      <c r="O5" s="127"/>
    </row>
    <row r="6" spans="2:15" x14ac:dyDescent="0.35">
      <c r="B6" s="47" t="s">
        <v>920</v>
      </c>
      <c r="C6" s="48">
        <v>148</v>
      </c>
      <c r="D6" s="49" t="s">
        <v>25</v>
      </c>
      <c r="F6" s="126" t="s">
        <v>921</v>
      </c>
      <c r="G6" s="126"/>
      <c r="H6" s="126"/>
      <c r="I6" s="128" t="s">
        <v>922</v>
      </c>
      <c r="J6" s="128"/>
      <c r="K6" s="128"/>
      <c r="L6" s="128"/>
      <c r="M6" s="128"/>
      <c r="N6" s="128"/>
      <c r="O6" s="128"/>
    </row>
    <row r="7" spans="2:15" x14ac:dyDescent="0.35">
      <c r="B7" s="50" t="s">
        <v>923</v>
      </c>
      <c r="C7" s="51">
        <f>C6-C8-C9</f>
        <v>148</v>
      </c>
      <c r="D7" s="52">
        <f>IF(C6&gt;0,C7/C6,0)</f>
        <v>1</v>
      </c>
      <c r="F7" s="126" t="s">
        <v>924</v>
      </c>
      <c r="G7" s="126"/>
      <c r="H7" s="126"/>
      <c r="I7" s="128" t="s">
        <v>922</v>
      </c>
      <c r="J7" s="128"/>
      <c r="K7" s="128"/>
      <c r="L7" s="128"/>
      <c r="M7" s="128"/>
      <c r="N7" s="128"/>
      <c r="O7" s="128"/>
    </row>
    <row r="8" spans="2:15" x14ac:dyDescent="0.35">
      <c r="B8" s="43" t="s">
        <v>925</v>
      </c>
      <c r="C8" s="44">
        <f>COUNTIF('Recommendations'!I:I,"Risk Accepted")</f>
        <v>0</v>
      </c>
      <c r="D8" s="45">
        <f>IF(C6&gt;0,C8/C6,0)</f>
        <v>0</v>
      </c>
      <c r="F8" s="126" t="s">
        <v>926</v>
      </c>
      <c r="G8" s="126"/>
      <c r="H8" s="126"/>
      <c r="I8" s="128" t="s">
        <v>922</v>
      </c>
      <c r="J8" s="128"/>
      <c r="K8" s="128"/>
      <c r="L8" s="128"/>
      <c r="M8" s="128"/>
      <c r="N8" s="128"/>
      <c r="O8" s="128"/>
    </row>
    <row r="9" spans="2:15" x14ac:dyDescent="0.35">
      <c r="B9" s="43" t="s">
        <v>927</v>
      </c>
      <c r="C9" s="44">
        <f>COUNTIF('Recommendations'!I:I,"N/A")</f>
        <v>0</v>
      </c>
      <c r="D9" s="45">
        <f>IF(C6&gt;0,C9/C6,0)</f>
        <v>0</v>
      </c>
      <c r="F9" s="126" t="s">
        <v>928</v>
      </c>
      <c r="G9" s="126"/>
      <c r="H9" s="126"/>
      <c r="I9" s="128" t="s">
        <v>922</v>
      </c>
      <c r="J9" s="128"/>
      <c r="K9" s="128"/>
      <c r="L9" s="128"/>
      <c r="M9" s="128"/>
      <c r="N9" s="128"/>
      <c r="O9" s="128"/>
    </row>
    <row r="12" spans="2:15" ht="18.5" x14ac:dyDescent="0.45">
      <c r="B12" s="39" t="s">
        <v>929</v>
      </c>
    </row>
    <row r="14" spans="2:15" x14ac:dyDescent="0.35">
      <c r="B14" s="53" t="s">
        <v>930</v>
      </c>
    </row>
    <row r="15" spans="2:15" x14ac:dyDescent="0.35">
      <c r="B15" s="41" t="s">
        <v>25</v>
      </c>
      <c r="C15" s="41" t="s">
        <v>931</v>
      </c>
      <c r="D15" s="41" t="s">
        <v>932</v>
      </c>
      <c r="E15" s="41" t="s">
        <v>933</v>
      </c>
      <c r="F15" s="41" t="s">
        <v>934</v>
      </c>
    </row>
    <row r="16" spans="2:15" x14ac:dyDescent="0.35">
      <c r="B16" s="43" t="s">
        <v>935</v>
      </c>
      <c r="C16" s="44">
        <f>COUNTIF('Recommendations'!P:P,"Resolved")</f>
        <v>0</v>
      </c>
      <c r="D16" s="44">
        <f>COUNTIF('Recommendations'!P:P,"Testing")</f>
        <v>0</v>
      </c>
      <c r="E16" s="44">
        <f>COUNTIF('Recommendations'!P:P,"Outstanding")</f>
        <v>148</v>
      </c>
      <c r="F16" s="44">
        <f>SUM(C16:E16)</f>
        <v>148</v>
      </c>
    </row>
    <row r="18" spans="2:6" x14ac:dyDescent="0.35">
      <c r="B18" s="53" t="s">
        <v>936</v>
      </c>
    </row>
    <row r="19" spans="2:6" x14ac:dyDescent="0.35">
      <c r="B19" s="54" t="s">
        <v>25</v>
      </c>
      <c r="C19" s="54" t="s">
        <v>931</v>
      </c>
      <c r="D19" s="54" t="s">
        <v>932</v>
      </c>
      <c r="E19" s="54" t="s">
        <v>933</v>
      </c>
      <c r="F19" s="54" t="s">
        <v>25</v>
      </c>
    </row>
    <row r="20" spans="2:6" x14ac:dyDescent="0.35">
      <c r="B20" s="43" t="s">
        <v>935</v>
      </c>
      <c r="C20" s="45">
        <f>IF(F16&gt;0, C16/F16, 0)</f>
        <v>0</v>
      </c>
      <c r="D20" s="45">
        <f>IF(F16&gt;0, D16/F16, 0)</f>
        <v>0</v>
      </c>
      <c r="E20" s="45">
        <f>IF(F16&gt;0, E16/F16, 0)</f>
        <v>1</v>
      </c>
      <c r="F20" s="46" t="s">
        <v>25</v>
      </c>
    </row>
    <row r="25" spans="2:6" ht="18.5" x14ac:dyDescent="0.45">
      <c r="B25" s="39" t="s">
        <v>937</v>
      </c>
    </row>
    <row r="27" spans="2:6" x14ac:dyDescent="0.35">
      <c r="B27" s="53" t="s">
        <v>930</v>
      </c>
    </row>
    <row r="28" spans="2:6" x14ac:dyDescent="0.35">
      <c r="B28" s="41" t="s">
        <v>4</v>
      </c>
      <c r="C28" s="41" t="s">
        <v>931</v>
      </c>
      <c r="D28" s="41" t="s">
        <v>932</v>
      </c>
      <c r="E28" s="41" t="s">
        <v>933</v>
      </c>
      <c r="F28" s="41" t="s">
        <v>934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119</v>
      </c>
      <c r="F29" s="44">
        <f>SUM(C29:E29)</f>
        <v>119</v>
      </c>
    </row>
    <row r="30" spans="2:6" x14ac:dyDescent="0.35">
      <c r="B30" s="43" t="s">
        <v>62</v>
      </c>
      <c r="C30" s="44">
        <f>COUNTIFS('Recommendations'!E:E,"Level 2",'Recommendations'!P:P,"=Resolved")</f>
        <v>0</v>
      </c>
      <c r="D30" s="44">
        <f>COUNTIFS('Recommendations'!E:E,"=Level 2",'Recommendations'!P:P,"=Testing")</f>
        <v>0</v>
      </c>
      <c r="E30" s="44">
        <f>COUNTIFS('Recommendations'!E:E,"=Level 2",'Recommendations'!P:P,"=Outstanding")</f>
        <v>29</v>
      </c>
      <c r="F30" s="44">
        <f>SUM(C30:E30)</f>
        <v>29</v>
      </c>
    </row>
    <row r="32" spans="2:6" x14ac:dyDescent="0.35">
      <c r="B32" s="53" t="s">
        <v>936</v>
      </c>
    </row>
    <row r="33" spans="2:6" x14ac:dyDescent="0.35">
      <c r="B33" s="54" t="s">
        <v>4</v>
      </c>
      <c r="C33" s="54" t="s">
        <v>931</v>
      </c>
      <c r="D33" s="54" t="s">
        <v>932</v>
      </c>
      <c r="E33" s="54" t="s">
        <v>933</v>
      </c>
      <c r="F33" s="54" t="s">
        <v>25</v>
      </c>
    </row>
    <row r="34" spans="2:6" x14ac:dyDescent="0.35">
      <c r="B34" s="43" t="s">
        <v>21</v>
      </c>
      <c r="C34" s="45">
        <f>IF(F29&gt;0, C29/F29, 0)</f>
        <v>0</v>
      </c>
      <c r="D34" s="45">
        <f>IF(F29&gt;0, D29/F29, 0)</f>
        <v>0</v>
      </c>
      <c r="E34" s="45">
        <f>IF(F29&gt;0, E29/F29, 0)</f>
        <v>1</v>
      </c>
      <c r="F34" s="46" t="s">
        <v>25</v>
      </c>
    </row>
    <row r="35" spans="2:6" x14ac:dyDescent="0.35">
      <c r="B35" s="43" t="s">
        <v>62</v>
      </c>
      <c r="C35" s="45">
        <f>IF(F30&gt;0, C30/F30, 0)</f>
        <v>0</v>
      </c>
      <c r="D35" s="45">
        <f>IF(F30&gt;0, D30/F30, 0)</f>
        <v>0</v>
      </c>
      <c r="E35" s="45">
        <f>IF(F30&gt;0, E30/F30, 0)</f>
        <v>1</v>
      </c>
      <c r="F35" s="46" t="s">
        <v>25</v>
      </c>
    </row>
    <row r="40" spans="2:6" ht="18.5" x14ac:dyDescent="0.45">
      <c r="B40" s="39" t="s">
        <v>938</v>
      </c>
    </row>
    <row r="42" spans="2:6" x14ac:dyDescent="0.35">
      <c r="B42" s="53" t="s">
        <v>930</v>
      </c>
    </row>
    <row r="43" spans="2:6" x14ac:dyDescent="0.35">
      <c r="B43" s="41" t="s">
        <v>7</v>
      </c>
      <c r="C43" s="41" t="s">
        <v>931</v>
      </c>
      <c r="D43" s="41" t="s">
        <v>932</v>
      </c>
      <c r="E43" s="41" t="s">
        <v>933</v>
      </c>
      <c r="F43" s="41" t="s">
        <v>934</v>
      </c>
    </row>
    <row r="44" spans="2:6" x14ac:dyDescent="0.35">
      <c r="B44" s="43" t="s">
        <v>939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940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941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942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943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148</v>
      </c>
      <c r="F49" s="44">
        <f t="shared" si="0"/>
        <v>148</v>
      </c>
    </row>
    <row r="51" spans="2:6" x14ac:dyDescent="0.35">
      <c r="B51" s="53" t="s">
        <v>936</v>
      </c>
    </row>
    <row r="52" spans="2:6" x14ac:dyDescent="0.35">
      <c r="B52" s="54" t="s">
        <v>7</v>
      </c>
      <c r="C52" s="54" t="s">
        <v>931</v>
      </c>
      <c r="D52" s="54" t="s">
        <v>932</v>
      </c>
      <c r="E52" s="54" t="s">
        <v>933</v>
      </c>
      <c r="F52" s="54" t="s">
        <v>25</v>
      </c>
    </row>
    <row r="53" spans="2:6" x14ac:dyDescent="0.35">
      <c r="B53" s="43" t="s">
        <v>939</v>
      </c>
      <c r="C53" s="45">
        <f t="shared" ref="C53:C58" si="1">IF(F44&gt;0, C44/F44, 0)</f>
        <v>0</v>
      </c>
      <c r="D53" s="45">
        <f t="shared" ref="D53:D58" si="2">IF(F44&gt;0, D44/F44, 0)</f>
        <v>0</v>
      </c>
      <c r="E53" s="45">
        <f t="shared" ref="E53:E58" si="3">IF(F44&gt;0, E44/F44, 0)</f>
        <v>0</v>
      </c>
      <c r="F53" s="46" t="s">
        <v>25</v>
      </c>
    </row>
    <row r="54" spans="2:6" x14ac:dyDescent="0.35">
      <c r="B54" s="43" t="s">
        <v>940</v>
      </c>
      <c r="C54" s="45">
        <f t="shared" si="1"/>
        <v>0</v>
      </c>
      <c r="D54" s="45">
        <f t="shared" si="2"/>
        <v>0</v>
      </c>
      <c r="E54" s="45">
        <f t="shared" si="3"/>
        <v>0</v>
      </c>
      <c r="F54" s="46" t="s">
        <v>25</v>
      </c>
    </row>
    <row r="55" spans="2:6" x14ac:dyDescent="0.35">
      <c r="B55" s="43" t="s">
        <v>941</v>
      </c>
      <c r="C55" s="45">
        <f t="shared" si="1"/>
        <v>0</v>
      </c>
      <c r="D55" s="45">
        <f t="shared" si="2"/>
        <v>0</v>
      </c>
      <c r="E55" s="45">
        <f t="shared" si="3"/>
        <v>0</v>
      </c>
      <c r="F55" s="46" t="s">
        <v>25</v>
      </c>
    </row>
    <row r="56" spans="2:6" x14ac:dyDescent="0.35">
      <c r="B56" s="43" t="s">
        <v>942</v>
      </c>
      <c r="C56" s="45">
        <f t="shared" si="1"/>
        <v>0</v>
      </c>
      <c r="D56" s="45">
        <f t="shared" si="2"/>
        <v>0</v>
      </c>
      <c r="E56" s="45">
        <f t="shared" si="3"/>
        <v>0</v>
      </c>
      <c r="F56" s="46" t="s">
        <v>25</v>
      </c>
    </row>
    <row r="57" spans="2:6" x14ac:dyDescent="0.35">
      <c r="B57" s="43" t="s">
        <v>943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944</v>
      </c>
    </row>
    <row r="65" spans="2:6" x14ac:dyDescent="0.35">
      <c r="B65" s="53" t="s">
        <v>930</v>
      </c>
    </row>
    <row r="66" spans="2:6" x14ac:dyDescent="0.35">
      <c r="B66" s="41" t="s">
        <v>3</v>
      </c>
      <c r="C66" s="41" t="s">
        <v>931</v>
      </c>
      <c r="D66" s="41" t="s">
        <v>932</v>
      </c>
      <c r="E66" s="41" t="s">
        <v>933</v>
      </c>
      <c r="F66" s="41" t="s">
        <v>934</v>
      </c>
    </row>
    <row r="67" spans="2:6" x14ac:dyDescent="0.35">
      <c r="B67" s="43" t="s">
        <v>146</v>
      </c>
      <c r="C67" s="44">
        <f>COUNTIFS('Recommendations'!D:D,"Automated",'Recommendations'!P:P,"=Resolved")</f>
        <v>0</v>
      </c>
      <c r="D67" s="44">
        <f>COUNTIFS('Recommendations'!D:D,"=Automated",'Recommendations'!P:P,"=Testing")</f>
        <v>0</v>
      </c>
      <c r="E67" s="44">
        <f>COUNTIFS('Recommendations'!D:D,"=Automated",'Recommendations'!P:P,"=Outstanding")</f>
        <v>12</v>
      </c>
      <c r="F67" s="44">
        <f>SUM(C67:E67)</f>
        <v>12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136</v>
      </c>
      <c r="F68" s="44">
        <f>SUM(C68:E68)</f>
        <v>136</v>
      </c>
    </row>
    <row r="70" spans="2:6" x14ac:dyDescent="0.35">
      <c r="B70" s="53" t="s">
        <v>936</v>
      </c>
    </row>
    <row r="71" spans="2:6" x14ac:dyDescent="0.35">
      <c r="B71" s="54" t="s">
        <v>3</v>
      </c>
      <c r="C71" s="54" t="s">
        <v>931</v>
      </c>
      <c r="D71" s="54" t="s">
        <v>932</v>
      </c>
      <c r="E71" s="54" t="s">
        <v>933</v>
      </c>
      <c r="F71" s="54" t="s">
        <v>25</v>
      </c>
    </row>
    <row r="72" spans="2:6" x14ac:dyDescent="0.35">
      <c r="B72" s="43" t="s">
        <v>146</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945</v>
      </c>
    </row>
    <row r="80" spans="2:6" x14ac:dyDescent="0.35">
      <c r="B80" s="53" t="s">
        <v>930</v>
      </c>
    </row>
    <row r="81" spans="2:6" x14ac:dyDescent="0.35">
      <c r="B81" s="41" t="s">
        <v>5</v>
      </c>
      <c r="C81" s="41" t="s">
        <v>931</v>
      </c>
      <c r="D81" s="41" t="s">
        <v>932</v>
      </c>
      <c r="E81" s="41" t="s">
        <v>933</v>
      </c>
      <c r="F81" s="41" t="s">
        <v>934</v>
      </c>
    </row>
    <row r="82" spans="2:6" x14ac:dyDescent="0.35">
      <c r="B82" s="43" t="s">
        <v>946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947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948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949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148</v>
      </c>
      <c r="F86" s="44">
        <f>SUM(C86:E86)</f>
        <v>148</v>
      </c>
    </row>
    <row r="88" spans="2:6" x14ac:dyDescent="0.35">
      <c r="B88" s="53" t="s">
        <v>936</v>
      </c>
    </row>
    <row r="89" spans="2:6" x14ac:dyDescent="0.35">
      <c r="B89" s="54" t="s">
        <v>5</v>
      </c>
      <c r="C89" s="54" t="s">
        <v>931</v>
      </c>
      <c r="D89" s="54" t="s">
        <v>932</v>
      </c>
      <c r="E89" s="54" t="s">
        <v>933</v>
      </c>
      <c r="F89" s="54" t="s">
        <v>25</v>
      </c>
    </row>
    <row r="90" spans="2:6" x14ac:dyDescent="0.35">
      <c r="B90" s="43" t="s">
        <v>946</v>
      </c>
      <c r="C90" s="45">
        <f>IF(F82&gt;0, C82/F82, 0)</f>
        <v>0</v>
      </c>
      <c r="D90" s="45">
        <f>IF(F82&gt;0, D82/F82, 0)</f>
        <v>0</v>
      </c>
      <c r="E90" s="45">
        <f>IF(F82&gt;0, E82/F82, 0)</f>
        <v>0</v>
      </c>
      <c r="F90" s="46" t="s">
        <v>25</v>
      </c>
    </row>
    <row r="91" spans="2:6" x14ac:dyDescent="0.35">
      <c r="B91" s="43" t="s">
        <v>947</v>
      </c>
      <c r="C91" s="45">
        <f>IF(F83&gt;0, C83/F83, 0)</f>
        <v>0</v>
      </c>
      <c r="D91" s="45">
        <f>IF(F83&gt;0, D83/F83, 0)</f>
        <v>0</v>
      </c>
      <c r="E91" s="45">
        <f>IF(F83&gt;0, E83/F83, 0)</f>
        <v>0</v>
      </c>
      <c r="F91" s="46" t="s">
        <v>25</v>
      </c>
    </row>
    <row r="92" spans="2:6" x14ac:dyDescent="0.35">
      <c r="B92" s="43" t="s">
        <v>948</v>
      </c>
      <c r="C92" s="45">
        <f>IF(F84&gt;0, C84/F84, 0)</f>
        <v>0</v>
      </c>
      <c r="D92" s="45">
        <f>IF(F84&gt;0, D84/F84, 0)</f>
        <v>0</v>
      </c>
      <c r="E92" s="45">
        <f>IF(F84&gt;0, E84/F84, 0)</f>
        <v>0</v>
      </c>
      <c r="F92" s="46" t="s">
        <v>25</v>
      </c>
    </row>
    <row r="93" spans="2:6" x14ac:dyDescent="0.35">
      <c r="B93" s="43" t="s">
        <v>949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950</v>
      </c>
    </row>
    <row r="101" spans="2:6" x14ac:dyDescent="0.35">
      <c r="B101" s="53" t="s">
        <v>930</v>
      </c>
    </row>
    <row r="102" spans="2:6" x14ac:dyDescent="0.35">
      <c r="B102" s="41" t="s">
        <v>951</v>
      </c>
      <c r="C102" s="41" t="s">
        <v>931</v>
      </c>
      <c r="D102" s="41" t="s">
        <v>932</v>
      </c>
      <c r="E102" s="41" t="s">
        <v>933</v>
      </c>
      <c r="F102" s="41" t="s">
        <v>934</v>
      </c>
    </row>
    <row r="103" spans="2:6" x14ac:dyDescent="0.35">
      <c r="B103" s="43" t="s">
        <v>952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953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954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148</v>
      </c>
      <c r="F106" s="44">
        <f>SUM(C106:E106)</f>
        <v>148</v>
      </c>
    </row>
    <row r="108" spans="2:6" x14ac:dyDescent="0.35">
      <c r="B108" s="53" t="s">
        <v>936</v>
      </c>
    </row>
    <row r="109" spans="2:6" x14ac:dyDescent="0.35">
      <c r="B109" s="54" t="s">
        <v>951</v>
      </c>
      <c r="C109" s="54" t="s">
        <v>931</v>
      </c>
      <c r="D109" s="54" t="s">
        <v>932</v>
      </c>
      <c r="E109" s="54" t="s">
        <v>933</v>
      </c>
      <c r="F109" s="54" t="s">
        <v>25</v>
      </c>
    </row>
    <row r="110" spans="2:6" x14ac:dyDescent="0.35">
      <c r="B110" s="43" t="s">
        <v>952</v>
      </c>
      <c r="C110" s="45">
        <f>IF(F103&gt;0, C103/F103, 0)</f>
        <v>0</v>
      </c>
      <c r="D110" s="45">
        <f>IF(F103&gt;0, D103/F103, 0)</f>
        <v>0</v>
      </c>
      <c r="E110" s="45">
        <f>IF(F103&gt;0, E103/F103, 0)</f>
        <v>0</v>
      </c>
      <c r="F110" s="46" t="s">
        <v>25</v>
      </c>
    </row>
    <row r="111" spans="2:6" x14ac:dyDescent="0.35">
      <c r="B111" s="43" t="s">
        <v>953</v>
      </c>
      <c r="C111" s="45">
        <f>IF(F104&gt;0, C104/F104, 0)</f>
        <v>0</v>
      </c>
      <c r="D111" s="45">
        <f>IF(F104&gt;0, D104/F104, 0)</f>
        <v>0</v>
      </c>
      <c r="E111" s="45">
        <f>IF(F104&gt;0, E104/F104, 0)</f>
        <v>0</v>
      </c>
      <c r="F111" s="46" t="s">
        <v>25</v>
      </c>
    </row>
    <row r="112" spans="2:6" x14ac:dyDescent="0.35">
      <c r="B112" s="43" t="s">
        <v>954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955</v>
      </c>
      <c r="J118" s="39" t="s">
        <v>956</v>
      </c>
    </row>
    <row r="119" spans="2:15" x14ac:dyDescent="0.35">
      <c r="B119" s="41" t="s">
        <v>7</v>
      </c>
      <c r="C119" s="129" t="s">
        <v>957</v>
      </c>
      <c r="D119" s="129"/>
      <c r="E119" s="41" t="s">
        <v>923</v>
      </c>
      <c r="F119" s="41" t="s">
        <v>931</v>
      </c>
      <c r="G119" s="129" t="s">
        <v>958</v>
      </c>
      <c r="H119" s="129"/>
      <c r="J119" s="41" t="s">
        <v>7</v>
      </c>
      <c r="K119" s="41" t="s">
        <v>946</v>
      </c>
      <c r="L119" s="41" t="s">
        <v>947</v>
      </c>
      <c r="M119" s="41" t="s">
        <v>948</v>
      </c>
      <c r="N119" s="41" t="s">
        <v>949</v>
      </c>
      <c r="O119" s="41" t="s">
        <v>22</v>
      </c>
    </row>
    <row r="120" spans="2:15" x14ac:dyDescent="0.35">
      <c r="B120" s="47" t="s">
        <v>939</v>
      </c>
      <c r="C120" s="130" t="s">
        <v>25</v>
      </c>
      <c r="D120" s="130"/>
      <c r="E120" s="44">
        <f>COUNTIF('Recommendations'!H:H,"Phase1")-COUNTIFS('Recommendations'!H:H,"Phase1",'Recommendations'!I:I,"Risk Accepted")-COUNTIFS('Recommendations'!H:H,"Phase1",'Recommendations'!I:I,"N/A")</f>
        <v>0</v>
      </c>
      <c r="F120" s="44">
        <f>COUNTIFS('Recommendations'!H:H,"Phase1",'Recommendations'!P:P,"Resolved")</f>
        <v>0</v>
      </c>
      <c r="G120" s="131">
        <f t="shared" ref="G120:G125" si="4">IF(E120&gt;0,F120/E120,0)</f>
        <v>0</v>
      </c>
      <c r="H120" s="131"/>
      <c r="J120" s="47" t="s">
        <v>939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940</v>
      </c>
      <c r="C121" s="130" t="s">
        <v>25</v>
      </c>
      <c r="D121" s="130"/>
      <c r="E121" s="44">
        <f>COUNTIF('Recommendations'!H:H,"Phase2")-COUNTIFS('Recommendations'!H:H,"Phase2",'Recommendations'!I:I,"Risk Accepted")-COUNTIFS('Recommendations'!H:H,"Phase2",'Recommendations'!I:I,"N/A")</f>
        <v>0</v>
      </c>
      <c r="F121" s="44">
        <f>COUNTIFS('Recommendations'!H:H,"Phase2",'Recommendations'!P:P,"Resolved")</f>
        <v>0</v>
      </c>
      <c r="G121" s="131">
        <f t="shared" si="4"/>
        <v>0</v>
      </c>
      <c r="H121" s="131"/>
      <c r="J121" s="47" t="s">
        <v>940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941</v>
      </c>
      <c r="C122" s="130" t="s">
        <v>25</v>
      </c>
      <c r="D122" s="130"/>
      <c r="E122" s="44">
        <f>COUNTIF('Recommendations'!H:H,"Phase3")-COUNTIFS('Recommendations'!H:H,"Phase3",'Recommendations'!I:I,"Risk Accepted")-COUNTIFS('Recommendations'!H:H,"Phase3",'Recommendations'!I:I,"N/A")</f>
        <v>0</v>
      </c>
      <c r="F122" s="44">
        <f>COUNTIFS('Recommendations'!H:H,"Phase3",'Recommendations'!P:P,"Resolved")</f>
        <v>0</v>
      </c>
      <c r="G122" s="131">
        <f t="shared" si="4"/>
        <v>0</v>
      </c>
      <c r="H122" s="131"/>
      <c r="J122" s="47" t="s">
        <v>941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942</v>
      </c>
      <c r="C123" s="130" t="s">
        <v>25</v>
      </c>
      <c r="D123" s="130"/>
      <c r="E123" s="44">
        <f>COUNTIF('Recommendations'!H:H,"Phase4")-COUNTIFS('Recommendations'!H:H,"Phase4",'Recommendations'!I:I,"Risk Accepted")-COUNTIFS('Recommendations'!H:H,"Phase4",'Recommendations'!I:I,"N/A")</f>
        <v>0</v>
      </c>
      <c r="F123" s="44">
        <f>COUNTIFS('Recommendations'!H:H,"Phase4",'Recommendations'!P:P,"Resolved")</f>
        <v>0</v>
      </c>
      <c r="G123" s="131">
        <f t="shared" si="4"/>
        <v>0</v>
      </c>
      <c r="H123" s="131"/>
      <c r="J123" s="47" t="s">
        <v>942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943</v>
      </c>
      <c r="C124" s="130" t="s">
        <v>25</v>
      </c>
      <c r="D124" s="130"/>
      <c r="E124" s="44">
        <f>COUNTIF('Recommendations'!H:H,"Phase5")-COUNTIFS('Recommendations'!H:H,"Phase5",'Recommendations'!I:I,"Risk Accepted")-COUNTIFS('Recommendations'!H:H,"Phase5",'Recommendations'!I:I,"N/A")</f>
        <v>0</v>
      </c>
      <c r="F124" s="44">
        <f>COUNTIFS('Recommendations'!H:H,"Phase5",'Recommendations'!P:P,"Resolved")</f>
        <v>0</v>
      </c>
      <c r="G124" s="131">
        <f t="shared" si="4"/>
        <v>0</v>
      </c>
      <c r="H124" s="131"/>
      <c r="J124" s="47" t="s">
        <v>943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30" t="s">
        <v>25</v>
      </c>
      <c r="D125" s="130"/>
      <c r="E125" s="44">
        <f>COUNTIF('Recommendations'!H:H,"Pending")-COUNTIFS('Recommendations'!H:H,"Pending",'Recommendations'!I:I,"Risk Accepted")-COUNTIFS('Recommendations'!H:H,"Pending",'Recommendations'!I:I,"N/A")</f>
        <v>148</v>
      </c>
      <c r="F125" s="44">
        <f>COUNTIFS('Recommendations'!H:H,"Pending",'Recommendations'!P:P,"Resolved")</f>
        <v>0</v>
      </c>
      <c r="G125" s="131">
        <f t="shared" si="4"/>
        <v>0</v>
      </c>
      <c r="H125" s="131"/>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148</v>
      </c>
    </row>
    <row r="132" spans="2:24" ht="21" x14ac:dyDescent="0.5">
      <c r="B132" s="39" t="s">
        <v>959</v>
      </c>
      <c r="P132" s="56" t="s">
        <v>960</v>
      </c>
    </row>
    <row r="134" spans="2:24" ht="60" customHeight="1" x14ac:dyDescent="0.35">
      <c r="B134" s="132" t="s">
        <v>961</v>
      </c>
      <c r="C134" s="125"/>
      <c r="D134" s="125"/>
      <c r="E134" s="125"/>
      <c r="F134" s="125"/>
      <c r="P134" s="132" t="s">
        <v>962</v>
      </c>
      <c r="Q134" s="125"/>
      <c r="R134" s="125"/>
      <c r="S134" s="125"/>
      <c r="T134" s="125"/>
      <c r="U134" s="125"/>
      <c r="V134" s="125"/>
      <c r="W134" s="125"/>
    </row>
    <row r="136" spans="2:24" ht="30" customHeight="1" x14ac:dyDescent="0.35">
      <c r="P136" s="57" t="s">
        <v>963</v>
      </c>
      <c r="Q136" s="58">
        <f>C16</f>
        <v>0</v>
      </c>
      <c r="R136" s="59"/>
      <c r="S136" s="58">
        <f>C82</f>
        <v>0</v>
      </c>
      <c r="T136" s="59"/>
      <c r="U136" s="58">
        <f>C83</f>
        <v>0</v>
      </c>
      <c r="V136" s="59"/>
      <c r="W136" s="58">
        <f>C84</f>
        <v>0</v>
      </c>
      <c r="X136" s="59"/>
    </row>
    <row r="137" spans="2:24" ht="35" customHeight="1" x14ac:dyDescent="0.35">
      <c r="P137" s="60" t="s">
        <v>964</v>
      </c>
      <c r="Q137" s="60" t="s">
        <v>965</v>
      </c>
      <c r="R137" s="60" t="s">
        <v>966</v>
      </c>
      <c r="S137" s="60" t="s">
        <v>967</v>
      </c>
      <c r="T137" s="60" t="s">
        <v>968</v>
      </c>
      <c r="U137" s="60" t="s">
        <v>969</v>
      </c>
      <c r="V137" s="60" t="s">
        <v>970</v>
      </c>
      <c r="W137" s="60" t="s">
        <v>971</v>
      </c>
      <c r="X137" s="60" t="s">
        <v>972</v>
      </c>
    </row>
    <row r="138" spans="2:24" x14ac:dyDescent="0.35">
      <c r="O138" s="61" t="s">
        <v>973</v>
      </c>
      <c r="P138" s="62" t="s">
        <v>974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975</v>
      </c>
      <c r="P173" s="56" t="s">
        <v>976</v>
      </c>
    </row>
    <row r="175" spans="2:24" ht="45" customHeight="1" x14ac:dyDescent="0.35">
      <c r="B175" s="132" t="s">
        <v>977</v>
      </c>
      <c r="C175" s="125"/>
      <c r="D175" s="125"/>
      <c r="E175" s="125"/>
      <c r="F175" s="125"/>
      <c r="P175" s="132" t="s">
        <v>978</v>
      </c>
      <c r="Q175" s="125"/>
      <c r="R175" s="125"/>
      <c r="S175" s="125"/>
      <c r="T175" s="125"/>
      <c r="U175" s="125"/>
    </row>
    <row r="176" spans="2:24" ht="35" customHeight="1" x14ac:dyDescent="0.35">
      <c r="P176" s="129" t="s">
        <v>979</v>
      </c>
      <c r="Q176" s="129"/>
      <c r="R176" s="129" t="s">
        <v>980</v>
      </c>
      <c r="S176" s="129"/>
      <c r="T176" s="129"/>
    </row>
    <row r="177" spans="16:22" ht="30" customHeight="1" x14ac:dyDescent="0.35">
      <c r="P177" s="133">
        <v>0</v>
      </c>
      <c r="Q177" s="134"/>
      <c r="R177" s="135" t="s">
        <v>981</v>
      </c>
      <c r="S177" s="136"/>
      <c r="T177" s="136"/>
    </row>
    <row r="180" spans="16:22" ht="25" customHeight="1" x14ac:dyDescent="0.35">
      <c r="P180" s="65" t="s">
        <v>964</v>
      </c>
      <c r="Q180" s="65" t="s">
        <v>982</v>
      </c>
      <c r="R180" s="65" t="s">
        <v>983</v>
      </c>
      <c r="S180" s="137" t="s">
        <v>9</v>
      </c>
      <c r="T180" s="137"/>
      <c r="U180" s="137"/>
      <c r="V180" s="125"/>
    </row>
    <row r="181" spans="16:22" ht="20" customHeight="1" x14ac:dyDescent="0.35">
      <c r="P181" s="67"/>
      <c r="Q181" s="68"/>
      <c r="R181" s="69" t="str">
        <f>IF(AND(NOT(ISBLANK(Q181)), Dashboard!$P177&gt;0), Q181/Dashboard!$P177, "")</f>
        <v/>
      </c>
      <c r="S181" s="138"/>
      <c r="T181" s="139"/>
      <c r="U181" s="139"/>
      <c r="V181" s="139"/>
    </row>
    <row r="182" spans="16:22" ht="20" customHeight="1" x14ac:dyDescent="0.35">
      <c r="P182" s="67"/>
      <c r="Q182" s="68"/>
      <c r="R182" s="69" t="str">
        <f>IF(AND(NOT(ISBLANK(Q182)), Dashboard!$P177&gt;0), Q182/Dashboard!$P177, "")</f>
        <v/>
      </c>
      <c r="S182" s="138"/>
      <c r="T182" s="139"/>
      <c r="U182" s="139"/>
      <c r="V182" s="139"/>
    </row>
    <row r="183" spans="16:22" ht="20" customHeight="1" x14ac:dyDescent="0.35">
      <c r="P183" s="67"/>
      <c r="Q183" s="68"/>
      <c r="R183" s="69" t="str">
        <f>IF(AND(NOT(ISBLANK(Q183)), Dashboard!$P177&gt;0), Q183/Dashboard!$P177, "")</f>
        <v/>
      </c>
      <c r="S183" s="138"/>
      <c r="T183" s="139"/>
      <c r="U183" s="139"/>
      <c r="V183" s="139"/>
    </row>
    <row r="184" spans="16:22" ht="20" customHeight="1" x14ac:dyDescent="0.35">
      <c r="P184" s="67"/>
      <c r="Q184" s="68"/>
      <c r="R184" s="69" t="str">
        <f>IF(AND(NOT(ISBLANK(Q184)), Dashboard!$P177&gt;0), Q184/Dashboard!$P177, "")</f>
        <v/>
      </c>
      <c r="S184" s="138"/>
      <c r="T184" s="139"/>
      <c r="U184" s="139"/>
      <c r="V184" s="139"/>
    </row>
    <row r="185" spans="16:22" ht="20" customHeight="1" x14ac:dyDescent="0.35">
      <c r="P185" s="67"/>
      <c r="Q185" s="68"/>
      <c r="R185" s="69" t="str">
        <f>IF(AND(NOT(ISBLANK(Q185)), Dashboard!$P177&gt;0), Q185/Dashboard!$P177, "")</f>
        <v/>
      </c>
      <c r="S185" s="138"/>
      <c r="T185" s="139"/>
      <c r="U185" s="139"/>
      <c r="V185" s="139"/>
    </row>
    <row r="186" spans="16:22" ht="20" customHeight="1" x14ac:dyDescent="0.35">
      <c r="P186" s="67"/>
      <c r="Q186" s="68"/>
      <c r="R186" s="69" t="str">
        <f>IF(AND(NOT(ISBLANK(Q186)), Dashboard!$P177&gt;0), Q186/Dashboard!$P177, "")</f>
        <v/>
      </c>
      <c r="S186" s="138"/>
      <c r="T186" s="139"/>
      <c r="U186" s="139"/>
      <c r="V186" s="139"/>
    </row>
    <row r="187" spans="16:22" ht="20" customHeight="1" x14ac:dyDescent="0.35">
      <c r="P187" s="67"/>
      <c r="Q187" s="68"/>
      <c r="R187" s="69" t="str">
        <f>IF(AND(NOT(ISBLANK(Q187)), Dashboard!$P177&gt;0), Q187/Dashboard!$P177, "")</f>
        <v/>
      </c>
      <c r="S187" s="138"/>
      <c r="T187" s="139"/>
      <c r="U187" s="139"/>
      <c r="V187" s="139"/>
    </row>
    <row r="188" spans="16:22" ht="20" customHeight="1" x14ac:dyDescent="0.35">
      <c r="P188" s="67"/>
      <c r="Q188" s="68"/>
      <c r="R188" s="69" t="str">
        <f>IF(AND(NOT(ISBLANK(Q188)), Dashboard!$P177&gt;0), Q188/Dashboard!$P177, "")</f>
        <v/>
      </c>
      <c r="S188" s="138"/>
      <c r="T188" s="139"/>
      <c r="U188" s="139"/>
      <c r="V188" s="139"/>
    </row>
    <row r="189" spans="16:22" ht="20" customHeight="1" x14ac:dyDescent="0.35">
      <c r="P189" s="67"/>
      <c r="Q189" s="68"/>
      <c r="R189" s="69" t="str">
        <f>IF(AND(NOT(ISBLANK(Q189)), Dashboard!$P177&gt;0), Q189/Dashboard!$P177, "")</f>
        <v/>
      </c>
      <c r="S189" s="138"/>
      <c r="T189" s="139"/>
      <c r="U189" s="139"/>
      <c r="V189" s="139"/>
    </row>
    <row r="190" spans="16:22" ht="20" customHeight="1" x14ac:dyDescent="0.35">
      <c r="P190" s="67"/>
      <c r="Q190" s="68"/>
      <c r="R190" s="69" t="str">
        <f>IF(AND(NOT(ISBLANK(Q190)), Dashboard!$P177&gt;0), Q190/Dashboard!$P177, "")</f>
        <v/>
      </c>
      <c r="S190" s="138"/>
      <c r="T190" s="139"/>
      <c r="U190" s="139"/>
      <c r="V190" s="139"/>
    </row>
    <row r="191" spans="16:22" ht="20" customHeight="1" x14ac:dyDescent="0.35">
      <c r="P191" s="67"/>
      <c r="Q191" s="68"/>
      <c r="R191" s="69" t="str">
        <f>IF(AND(NOT(ISBLANK(Q191)), Dashboard!$P177&gt;0), Q191/Dashboard!$P177, "")</f>
        <v/>
      </c>
      <c r="S191" s="138"/>
      <c r="T191" s="139"/>
      <c r="U191" s="139"/>
      <c r="V191" s="139"/>
    </row>
    <row r="192" spans="16:22" ht="20" customHeight="1" x14ac:dyDescent="0.35">
      <c r="P192" s="67"/>
      <c r="Q192" s="68"/>
      <c r="R192" s="69" t="str">
        <f>IF(AND(NOT(ISBLANK(Q192)), Dashboard!$P177&gt;0), Q192/Dashboard!$P177, "")</f>
        <v/>
      </c>
      <c r="S192" s="138"/>
      <c r="T192" s="139"/>
      <c r="U192" s="139"/>
      <c r="V192" s="139"/>
    </row>
    <row r="193" spans="2:22" ht="20" customHeight="1" x14ac:dyDescent="0.35">
      <c r="P193" s="67"/>
      <c r="Q193" s="68"/>
      <c r="R193" s="69" t="str">
        <f>IF(AND(NOT(ISBLANK(Q193)), Dashboard!$P177&gt;0), Q193/Dashboard!$P177, "")</f>
        <v/>
      </c>
      <c r="S193" s="138"/>
      <c r="T193" s="139"/>
      <c r="U193" s="139"/>
      <c r="V193" s="139"/>
    </row>
    <row r="194" spans="2:22" ht="20" customHeight="1" x14ac:dyDescent="0.35">
      <c r="P194" s="67"/>
      <c r="Q194" s="68"/>
      <c r="R194" s="69" t="str">
        <f>IF(AND(NOT(ISBLANK(Q194)), Dashboard!$P177&gt;0), Q194/Dashboard!$P177, "")</f>
        <v/>
      </c>
      <c r="S194" s="138"/>
      <c r="T194" s="139"/>
      <c r="U194" s="139"/>
      <c r="V194" s="139"/>
    </row>
    <row r="195" spans="2:22" ht="20" customHeight="1" x14ac:dyDescent="0.35">
      <c r="P195" s="67"/>
      <c r="Q195" s="68"/>
      <c r="R195" s="69" t="str">
        <f>IF(AND(NOT(ISBLANK(Q195)), Dashboard!$P177&gt;0), Q195/Dashboard!$P177, "")</f>
        <v/>
      </c>
      <c r="S195" s="138"/>
      <c r="T195" s="139"/>
      <c r="U195" s="139"/>
      <c r="V195" s="139"/>
    </row>
    <row r="196" spans="2:22" ht="20" customHeight="1" x14ac:dyDescent="0.35">
      <c r="P196" s="67"/>
      <c r="Q196" s="68"/>
      <c r="R196" s="69" t="str">
        <f>IF(AND(NOT(ISBLANK(Q196)), Dashboard!$P177&gt;0), Q196/Dashboard!$P177, "")</f>
        <v/>
      </c>
      <c r="S196" s="138"/>
      <c r="T196" s="139"/>
      <c r="U196" s="139"/>
      <c r="V196" s="139"/>
    </row>
    <row r="197" spans="2:22" ht="20" customHeight="1" x14ac:dyDescent="0.35">
      <c r="P197" s="67"/>
      <c r="Q197" s="68"/>
      <c r="R197" s="69" t="str">
        <f>IF(AND(NOT(ISBLANK(Q197)), Dashboard!$P177&gt;0), Q197/Dashboard!$P177, "")</f>
        <v/>
      </c>
      <c r="S197" s="138"/>
      <c r="T197" s="139"/>
      <c r="U197" s="139"/>
      <c r="V197" s="139"/>
    </row>
    <row r="198" spans="2:22" ht="20" customHeight="1" x14ac:dyDescent="0.35">
      <c r="P198" s="67"/>
      <c r="Q198" s="68"/>
      <c r="R198" s="69" t="str">
        <f>IF(AND(NOT(ISBLANK(Q198)), Dashboard!$P177&gt;0), Q198/Dashboard!$P177, "")</f>
        <v/>
      </c>
      <c r="S198" s="138"/>
      <c r="T198" s="139"/>
      <c r="U198" s="139"/>
      <c r="V198" s="139"/>
    </row>
    <row r="199" spans="2:22" ht="20" customHeight="1" x14ac:dyDescent="0.35">
      <c r="P199" s="67"/>
      <c r="Q199" s="68"/>
      <c r="R199" s="69" t="str">
        <f>IF(AND(NOT(ISBLANK(Q199)), Dashboard!$P177&gt;0), Q199/Dashboard!$P177, "")</f>
        <v/>
      </c>
      <c r="S199" s="138"/>
      <c r="T199" s="139"/>
      <c r="U199" s="139"/>
      <c r="V199" s="139"/>
    </row>
    <row r="200" spans="2:22" ht="20" customHeight="1" x14ac:dyDescent="0.35">
      <c r="P200" s="67"/>
      <c r="Q200" s="68"/>
      <c r="R200" s="69" t="str">
        <f>IF(AND(NOT(ISBLANK(Q200)), Dashboard!$P177&gt;0), Q200/Dashboard!$P177, "")</f>
        <v/>
      </c>
      <c r="S200" s="138"/>
      <c r="T200" s="139"/>
      <c r="U200" s="139"/>
      <c r="V200" s="139"/>
    </row>
    <row r="204" spans="2:22" ht="32" customHeight="1" x14ac:dyDescent="0.35">
      <c r="B204" s="123" t="s">
        <v>848</v>
      </c>
      <c r="C204" s="123"/>
      <c r="D204" s="123"/>
      <c r="E204" s="123"/>
      <c r="F204" s="123"/>
      <c r="G204" s="123"/>
      <c r="H204" s="123"/>
      <c r="I204" s="123"/>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20:H125">
    <cfRule type="expression" dxfId="41" priority="4">
      <formula>$G120&gt;=0.8</formula>
    </cfRule>
    <cfRule type="expression" dxfId="40" priority="5">
      <formula>AND($G120&gt;=0.5,$G120&lt;0.8)</formula>
    </cfRule>
    <cfRule type="expression" dxfId="39" priority="6">
      <formula>$G120&lt;0.5</formula>
    </cfRule>
  </conditionalFormatting>
  <conditionalFormatting sqref="K120:K125">
    <cfRule type="cellIs" dxfId="38" priority="7" operator="greaterThan">
      <formula>0</formula>
    </cfRule>
  </conditionalFormatting>
  <conditionalFormatting sqref="L120:L125">
    <cfRule type="cellIs" dxfId="37" priority="8" operator="greaterThan">
      <formula>0</formula>
    </cfRule>
  </conditionalFormatting>
  <conditionalFormatting sqref="M120:M125">
    <cfRule type="cellIs" dxfId="36" priority="9" operator="greaterThan">
      <formula>0</formula>
    </cfRule>
  </conditionalFormatting>
  <conditionalFormatting sqref="N120:N125">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5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149"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t="s">
        <v>41</v>
      </c>
      <c r="P4" s="4" t="str">
        <f t="shared" si="0"/>
        <v>Outstanding</v>
      </c>
      <c r="Q4" s="13" t="s">
        <v>25</v>
      </c>
    </row>
    <row r="5" spans="1:17" ht="60" customHeight="1" x14ac:dyDescent="0.35">
      <c r="A5" s="11" t="s">
        <v>42</v>
      </c>
      <c r="B5" s="2" t="s">
        <v>43</v>
      </c>
      <c r="C5" s="1" t="s">
        <v>44</v>
      </c>
      <c r="D5" s="3" t="s">
        <v>20</v>
      </c>
      <c r="E5" s="3" t="s">
        <v>21</v>
      </c>
      <c r="F5" s="4" t="s">
        <v>22</v>
      </c>
      <c r="G5" s="4" t="s">
        <v>23</v>
      </c>
      <c r="H5" s="4" t="s">
        <v>24</v>
      </c>
      <c r="I5" s="4" t="s">
        <v>25</v>
      </c>
      <c r="J5" s="5" t="s">
        <v>25</v>
      </c>
      <c r="K5" s="5" t="s">
        <v>45</v>
      </c>
      <c r="L5" s="5" t="s">
        <v>46</v>
      </c>
      <c r="M5" s="5" t="s">
        <v>47</v>
      </c>
      <c r="N5" s="5" t="s">
        <v>48</v>
      </c>
      <c r="O5" s="5"/>
      <c r="P5" s="4" t="str">
        <f t="shared" si="0"/>
        <v>Outstanding</v>
      </c>
      <c r="Q5" s="13" t="s">
        <v>25</v>
      </c>
    </row>
    <row r="6" spans="1:17" ht="60" customHeight="1" x14ac:dyDescent="0.35">
      <c r="A6" s="11" t="s">
        <v>42</v>
      </c>
      <c r="B6" s="2" t="s">
        <v>49</v>
      </c>
      <c r="C6" s="1" t="s">
        <v>50</v>
      </c>
      <c r="D6" s="3" t="s">
        <v>20</v>
      </c>
      <c r="E6" s="3" t="s">
        <v>21</v>
      </c>
      <c r="F6" s="4" t="s">
        <v>22</v>
      </c>
      <c r="G6" s="4" t="s">
        <v>23</v>
      </c>
      <c r="H6" s="4" t="s">
        <v>24</v>
      </c>
      <c r="I6" s="4" t="s">
        <v>25</v>
      </c>
      <c r="J6" s="5" t="s">
        <v>25</v>
      </c>
      <c r="K6" s="5" t="s">
        <v>51</v>
      </c>
      <c r="L6" s="5" t="s">
        <v>52</v>
      </c>
      <c r="M6" s="5"/>
      <c r="N6" s="5" t="s">
        <v>53</v>
      </c>
      <c r="O6" s="5"/>
      <c r="P6" s="4" t="str">
        <f t="shared" si="0"/>
        <v>Outstanding</v>
      </c>
      <c r="Q6" s="13" t="s">
        <v>25</v>
      </c>
    </row>
    <row r="7" spans="1:17" ht="60" customHeight="1" x14ac:dyDescent="0.35">
      <c r="A7" s="11" t="s">
        <v>42</v>
      </c>
      <c r="B7" s="2" t="s">
        <v>54</v>
      </c>
      <c r="C7" s="1" t="s">
        <v>55</v>
      </c>
      <c r="D7" s="3" t="s">
        <v>20</v>
      </c>
      <c r="E7" s="3" t="s">
        <v>21</v>
      </c>
      <c r="F7" s="4" t="s">
        <v>22</v>
      </c>
      <c r="G7" s="4" t="s">
        <v>23</v>
      </c>
      <c r="H7" s="4" t="s">
        <v>24</v>
      </c>
      <c r="I7" s="4" t="s">
        <v>25</v>
      </c>
      <c r="J7" s="5" t="s">
        <v>25</v>
      </c>
      <c r="K7" s="5" t="s">
        <v>56</v>
      </c>
      <c r="L7" s="5" t="s">
        <v>57</v>
      </c>
      <c r="M7" s="5"/>
      <c r="N7" s="5" t="s">
        <v>58</v>
      </c>
      <c r="O7" s="5"/>
      <c r="P7" s="4" t="str">
        <f t="shared" si="0"/>
        <v>Outstanding</v>
      </c>
      <c r="Q7" s="13" t="s">
        <v>25</v>
      </c>
    </row>
    <row r="8" spans="1:17" ht="60" customHeight="1" x14ac:dyDescent="0.35">
      <c r="A8" s="11" t="s">
        <v>59</v>
      </c>
      <c r="B8" s="2" t="s">
        <v>60</v>
      </c>
      <c r="C8" s="1" t="s">
        <v>61</v>
      </c>
      <c r="D8" s="3" t="s">
        <v>20</v>
      </c>
      <c r="E8" s="3" t="s">
        <v>62</v>
      </c>
      <c r="F8" s="4" t="s">
        <v>22</v>
      </c>
      <c r="G8" s="4" t="s">
        <v>23</v>
      </c>
      <c r="H8" s="4" t="s">
        <v>24</v>
      </c>
      <c r="I8" s="4" t="s">
        <v>25</v>
      </c>
      <c r="J8" s="5" t="s">
        <v>25</v>
      </c>
      <c r="K8" s="5" t="s">
        <v>63</v>
      </c>
      <c r="L8" s="5" t="s">
        <v>64</v>
      </c>
      <c r="M8" s="5" t="s">
        <v>65</v>
      </c>
      <c r="N8" s="5" t="s">
        <v>66</v>
      </c>
      <c r="O8" s="5"/>
      <c r="P8" s="4" t="str">
        <f t="shared" si="0"/>
        <v>Outstanding</v>
      </c>
      <c r="Q8" s="13" t="s">
        <v>25</v>
      </c>
    </row>
    <row r="9" spans="1:17" ht="60" customHeight="1" x14ac:dyDescent="0.35">
      <c r="A9" s="11" t="s">
        <v>59</v>
      </c>
      <c r="B9" s="2" t="s">
        <v>67</v>
      </c>
      <c r="C9" s="1" t="s">
        <v>68</v>
      </c>
      <c r="D9" s="3" t="s">
        <v>20</v>
      </c>
      <c r="E9" s="3" t="s">
        <v>21</v>
      </c>
      <c r="F9" s="4" t="s">
        <v>22</v>
      </c>
      <c r="G9" s="4" t="s">
        <v>23</v>
      </c>
      <c r="H9" s="4" t="s">
        <v>24</v>
      </c>
      <c r="I9" s="4" t="s">
        <v>25</v>
      </c>
      <c r="J9" s="5" t="s">
        <v>25</v>
      </c>
      <c r="K9" s="5" t="s">
        <v>69</v>
      </c>
      <c r="L9" s="5" t="s">
        <v>70</v>
      </c>
      <c r="M9" s="5"/>
      <c r="N9" s="5" t="s">
        <v>71</v>
      </c>
      <c r="O9" s="5"/>
      <c r="P9" s="4" t="str">
        <f t="shared" si="0"/>
        <v>Outstanding</v>
      </c>
      <c r="Q9" s="13" t="s">
        <v>25</v>
      </c>
    </row>
    <row r="10" spans="1:17" ht="60" customHeight="1" x14ac:dyDescent="0.35">
      <c r="A10" s="11" t="s">
        <v>72</v>
      </c>
      <c r="B10" s="2" t="s">
        <v>73</v>
      </c>
      <c r="C10" s="1" t="s">
        <v>74</v>
      </c>
      <c r="D10" s="3" t="s">
        <v>20</v>
      </c>
      <c r="E10" s="3" t="s">
        <v>62</v>
      </c>
      <c r="F10" s="4" t="s">
        <v>22</v>
      </c>
      <c r="G10" s="4" t="s">
        <v>23</v>
      </c>
      <c r="H10" s="4" t="s">
        <v>24</v>
      </c>
      <c r="I10" s="4" t="s">
        <v>25</v>
      </c>
      <c r="J10" s="5" t="s">
        <v>25</v>
      </c>
      <c r="K10" s="5" t="s">
        <v>75</v>
      </c>
      <c r="L10" s="5" t="s">
        <v>76</v>
      </c>
      <c r="M10" s="5" t="s">
        <v>65</v>
      </c>
      <c r="N10" s="5" t="s">
        <v>77</v>
      </c>
      <c r="O10" s="5"/>
      <c r="P10" s="4" t="str">
        <f t="shared" si="0"/>
        <v>Outstanding</v>
      </c>
      <c r="Q10" s="13" t="s">
        <v>25</v>
      </c>
    </row>
    <row r="11" spans="1:17" ht="60" customHeight="1" x14ac:dyDescent="0.35">
      <c r="A11" s="11" t="s">
        <v>72</v>
      </c>
      <c r="B11" s="2" t="s">
        <v>78</v>
      </c>
      <c r="C11" s="1" t="s">
        <v>79</v>
      </c>
      <c r="D11" s="3" t="s">
        <v>20</v>
      </c>
      <c r="E11" s="3" t="s">
        <v>21</v>
      </c>
      <c r="F11" s="4" t="s">
        <v>22</v>
      </c>
      <c r="G11" s="4" t="s">
        <v>23</v>
      </c>
      <c r="H11" s="4" t="s">
        <v>24</v>
      </c>
      <c r="I11" s="4" t="s">
        <v>25</v>
      </c>
      <c r="J11" s="5" t="s">
        <v>25</v>
      </c>
      <c r="K11" s="5" t="s">
        <v>80</v>
      </c>
      <c r="L11" s="5" t="s">
        <v>52</v>
      </c>
      <c r="M11" s="5"/>
      <c r="N11" s="5" t="s">
        <v>81</v>
      </c>
      <c r="O11" s="5"/>
      <c r="P11" s="4" t="str">
        <f t="shared" si="0"/>
        <v>Outstanding</v>
      </c>
      <c r="Q11" s="13" t="s">
        <v>25</v>
      </c>
    </row>
    <row r="12" spans="1:17" ht="60" customHeight="1" x14ac:dyDescent="0.35">
      <c r="A12" s="11" t="s">
        <v>82</v>
      </c>
      <c r="B12" s="2" t="s">
        <v>83</v>
      </c>
      <c r="C12" s="1" t="s">
        <v>84</v>
      </c>
      <c r="D12" s="3" t="s">
        <v>20</v>
      </c>
      <c r="E12" s="3" t="s">
        <v>62</v>
      </c>
      <c r="F12" s="4" t="s">
        <v>22</v>
      </c>
      <c r="G12" s="4" t="s">
        <v>23</v>
      </c>
      <c r="H12" s="4" t="s">
        <v>24</v>
      </c>
      <c r="I12" s="4" t="s">
        <v>25</v>
      </c>
      <c r="J12" s="5" t="s">
        <v>25</v>
      </c>
      <c r="K12" s="5" t="s">
        <v>85</v>
      </c>
      <c r="L12" s="5" t="s">
        <v>86</v>
      </c>
      <c r="M12" s="5" t="s">
        <v>65</v>
      </c>
      <c r="N12" s="5" t="s">
        <v>87</v>
      </c>
      <c r="O12" s="5"/>
      <c r="P12" s="4" t="str">
        <f t="shared" si="0"/>
        <v>Outstanding</v>
      </c>
      <c r="Q12" s="13" t="s">
        <v>25</v>
      </c>
    </row>
    <row r="13" spans="1:17" ht="60" customHeight="1" x14ac:dyDescent="0.35">
      <c r="A13" s="11" t="s">
        <v>82</v>
      </c>
      <c r="B13" s="2" t="s">
        <v>88</v>
      </c>
      <c r="C13" s="1" t="s">
        <v>89</v>
      </c>
      <c r="D13" s="3" t="s">
        <v>20</v>
      </c>
      <c r="E13" s="3" t="s">
        <v>21</v>
      </c>
      <c r="F13" s="4" t="s">
        <v>22</v>
      </c>
      <c r="G13" s="4" t="s">
        <v>23</v>
      </c>
      <c r="H13" s="4" t="s">
        <v>24</v>
      </c>
      <c r="I13" s="4" t="s">
        <v>25</v>
      </c>
      <c r="J13" s="5" t="s">
        <v>25</v>
      </c>
      <c r="K13" s="5" t="s">
        <v>90</v>
      </c>
      <c r="L13" s="5" t="s">
        <v>52</v>
      </c>
      <c r="M13" s="5"/>
      <c r="N13" s="5" t="s">
        <v>91</v>
      </c>
      <c r="O13" s="5"/>
      <c r="P13" s="4" t="str">
        <f t="shared" si="0"/>
        <v>Outstanding</v>
      </c>
      <c r="Q13" s="13" t="s">
        <v>25</v>
      </c>
    </row>
    <row r="14" spans="1:17" ht="60" customHeight="1" x14ac:dyDescent="0.35">
      <c r="A14" s="11" t="s">
        <v>82</v>
      </c>
      <c r="B14" s="2" t="s">
        <v>92</v>
      </c>
      <c r="C14" s="1" t="s">
        <v>93</v>
      </c>
      <c r="D14" s="3" t="s">
        <v>20</v>
      </c>
      <c r="E14" s="3" t="s">
        <v>21</v>
      </c>
      <c r="F14" s="4" t="s">
        <v>22</v>
      </c>
      <c r="G14" s="4" t="s">
        <v>23</v>
      </c>
      <c r="H14" s="4" t="s">
        <v>24</v>
      </c>
      <c r="I14" s="4" t="s">
        <v>25</v>
      </c>
      <c r="J14" s="5" t="s">
        <v>25</v>
      </c>
      <c r="K14" s="5" t="s">
        <v>94</v>
      </c>
      <c r="L14" s="5" t="s">
        <v>95</v>
      </c>
      <c r="M14" s="5"/>
      <c r="N14" s="5" t="s">
        <v>96</v>
      </c>
      <c r="O14" s="5"/>
      <c r="P14" s="4" t="str">
        <f t="shared" si="0"/>
        <v>Outstanding</v>
      </c>
      <c r="Q14" s="13" t="s">
        <v>25</v>
      </c>
    </row>
    <row r="15" spans="1:17" ht="60" customHeight="1" x14ac:dyDescent="0.35">
      <c r="A15" s="11" t="s">
        <v>97</v>
      </c>
      <c r="B15" s="2" t="s">
        <v>98</v>
      </c>
      <c r="C15" s="1" t="s">
        <v>99</v>
      </c>
      <c r="D15" s="3" t="s">
        <v>20</v>
      </c>
      <c r="E15" s="3" t="s">
        <v>62</v>
      </c>
      <c r="F15" s="4" t="s">
        <v>22</v>
      </c>
      <c r="G15" s="4" t="s">
        <v>23</v>
      </c>
      <c r="H15" s="4" t="s">
        <v>24</v>
      </c>
      <c r="I15" s="4" t="s">
        <v>25</v>
      </c>
      <c r="J15" s="5" t="s">
        <v>25</v>
      </c>
      <c r="K15" s="5" t="s">
        <v>100</v>
      </c>
      <c r="L15" s="5" t="s">
        <v>101</v>
      </c>
      <c r="M15" s="5" t="s">
        <v>65</v>
      </c>
      <c r="N15" s="5" t="s">
        <v>102</v>
      </c>
      <c r="O15" s="5"/>
      <c r="P15" s="4" t="str">
        <f t="shared" si="0"/>
        <v>Outstanding</v>
      </c>
      <c r="Q15" s="13" t="s">
        <v>25</v>
      </c>
    </row>
    <row r="16" spans="1:17" ht="60" customHeight="1" x14ac:dyDescent="0.35">
      <c r="A16" s="11" t="s">
        <v>97</v>
      </c>
      <c r="B16" s="2" t="s">
        <v>103</v>
      </c>
      <c r="C16" s="1" t="s">
        <v>104</v>
      </c>
      <c r="D16" s="3" t="s">
        <v>20</v>
      </c>
      <c r="E16" s="3" t="s">
        <v>21</v>
      </c>
      <c r="F16" s="4" t="s">
        <v>22</v>
      </c>
      <c r="G16" s="4" t="s">
        <v>23</v>
      </c>
      <c r="H16" s="4" t="s">
        <v>24</v>
      </c>
      <c r="I16" s="4" t="s">
        <v>25</v>
      </c>
      <c r="J16" s="5" t="s">
        <v>25</v>
      </c>
      <c r="K16" s="5" t="s">
        <v>105</v>
      </c>
      <c r="L16" s="5" t="s">
        <v>52</v>
      </c>
      <c r="M16" s="5"/>
      <c r="N16" s="5" t="s">
        <v>106</v>
      </c>
      <c r="O16" s="5"/>
      <c r="P16" s="4" t="str">
        <f t="shared" si="0"/>
        <v>Outstanding</v>
      </c>
      <c r="Q16" s="13" t="s">
        <v>25</v>
      </c>
    </row>
    <row r="17" spans="1:17" ht="60" customHeight="1" x14ac:dyDescent="0.35">
      <c r="A17" s="11" t="s">
        <v>97</v>
      </c>
      <c r="B17" s="2" t="s">
        <v>107</v>
      </c>
      <c r="C17" s="1" t="s">
        <v>108</v>
      </c>
      <c r="D17" s="3" t="s">
        <v>20</v>
      </c>
      <c r="E17" s="3" t="s">
        <v>21</v>
      </c>
      <c r="F17" s="4" t="s">
        <v>22</v>
      </c>
      <c r="G17" s="4" t="s">
        <v>23</v>
      </c>
      <c r="H17" s="4" t="s">
        <v>24</v>
      </c>
      <c r="I17" s="4" t="s">
        <v>25</v>
      </c>
      <c r="J17" s="5" t="s">
        <v>25</v>
      </c>
      <c r="K17" s="5" t="s">
        <v>109</v>
      </c>
      <c r="L17" s="5" t="s">
        <v>95</v>
      </c>
      <c r="M17" s="5"/>
      <c r="N17" s="5" t="s">
        <v>110</v>
      </c>
      <c r="O17" s="5"/>
      <c r="P17" s="4" t="str">
        <f t="shared" si="0"/>
        <v>Outstanding</v>
      </c>
      <c r="Q17" s="13" t="s">
        <v>25</v>
      </c>
    </row>
    <row r="18" spans="1:17" ht="60" customHeight="1" x14ac:dyDescent="0.35">
      <c r="A18" s="11" t="s">
        <v>111</v>
      </c>
      <c r="B18" s="2" t="s">
        <v>112</v>
      </c>
      <c r="C18" s="1" t="s">
        <v>113</v>
      </c>
      <c r="D18" s="3" t="s">
        <v>20</v>
      </c>
      <c r="E18" s="3" t="s">
        <v>62</v>
      </c>
      <c r="F18" s="4" t="s">
        <v>22</v>
      </c>
      <c r="G18" s="4" t="s">
        <v>23</v>
      </c>
      <c r="H18" s="4" t="s">
        <v>24</v>
      </c>
      <c r="I18" s="4" t="s">
        <v>25</v>
      </c>
      <c r="J18" s="5" t="s">
        <v>25</v>
      </c>
      <c r="K18" s="5" t="s">
        <v>114</v>
      </c>
      <c r="L18" s="5" t="s">
        <v>115</v>
      </c>
      <c r="M18" s="5" t="s">
        <v>65</v>
      </c>
      <c r="N18" s="5" t="s">
        <v>116</v>
      </c>
      <c r="O18" s="5"/>
      <c r="P18" s="4" t="str">
        <f t="shared" si="0"/>
        <v>Outstanding</v>
      </c>
      <c r="Q18" s="13" t="s">
        <v>25</v>
      </c>
    </row>
    <row r="19" spans="1:17" ht="60" customHeight="1" x14ac:dyDescent="0.35">
      <c r="A19" s="11" t="s">
        <v>111</v>
      </c>
      <c r="B19" s="2" t="s">
        <v>117</v>
      </c>
      <c r="C19" s="1" t="s">
        <v>118</v>
      </c>
      <c r="D19" s="3" t="s">
        <v>20</v>
      </c>
      <c r="E19" s="3" t="s">
        <v>21</v>
      </c>
      <c r="F19" s="4" t="s">
        <v>22</v>
      </c>
      <c r="G19" s="4" t="s">
        <v>23</v>
      </c>
      <c r="H19" s="4" t="s">
        <v>24</v>
      </c>
      <c r="I19" s="4" t="s">
        <v>25</v>
      </c>
      <c r="J19" s="5" t="s">
        <v>25</v>
      </c>
      <c r="K19" s="5" t="s">
        <v>119</v>
      </c>
      <c r="L19" s="5" t="s">
        <v>52</v>
      </c>
      <c r="M19" s="5"/>
      <c r="N19" s="5" t="s">
        <v>120</v>
      </c>
      <c r="O19" s="5"/>
      <c r="P19" s="4" t="str">
        <f t="shared" si="0"/>
        <v>Outstanding</v>
      </c>
      <c r="Q19" s="13" t="s">
        <v>25</v>
      </c>
    </row>
    <row r="20" spans="1:17" ht="60" customHeight="1" x14ac:dyDescent="0.35">
      <c r="A20" s="11" t="s">
        <v>111</v>
      </c>
      <c r="B20" s="2" t="s">
        <v>121</v>
      </c>
      <c r="C20" s="1" t="s">
        <v>122</v>
      </c>
      <c r="D20" s="3" t="s">
        <v>20</v>
      </c>
      <c r="E20" s="3" t="s">
        <v>21</v>
      </c>
      <c r="F20" s="4" t="s">
        <v>22</v>
      </c>
      <c r="G20" s="4" t="s">
        <v>23</v>
      </c>
      <c r="H20" s="4" t="s">
        <v>24</v>
      </c>
      <c r="I20" s="4" t="s">
        <v>25</v>
      </c>
      <c r="J20" s="5" t="s">
        <v>25</v>
      </c>
      <c r="K20" s="5" t="s">
        <v>123</v>
      </c>
      <c r="L20" s="5" t="s">
        <v>124</v>
      </c>
      <c r="M20" s="5"/>
      <c r="N20" s="5" t="s">
        <v>125</v>
      </c>
      <c r="O20" s="5"/>
      <c r="P20" s="4" t="str">
        <f t="shared" si="0"/>
        <v>Outstanding</v>
      </c>
      <c r="Q20" s="13" t="s">
        <v>25</v>
      </c>
    </row>
    <row r="21" spans="1:17" ht="60" customHeight="1" x14ac:dyDescent="0.35">
      <c r="A21" s="11" t="s">
        <v>126</v>
      </c>
      <c r="B21" s="2" t="s">
        <v>127</v>
      </c>
      <c r="C21" s="1" t="s">
        <v>128</v>
      </c>
      <c r="D21" s="3" t="s">
        <v>20</v>
      </c>
      <c r="E21" s="3" t="s">
        <v>21</v>
      </c>
      <c r="F21" s="4" t="s">
        <v>22</v>
      </c>
      <c r="G21" s="4" t="s">
        <v>23</v>
      </c>
      <c r="H21" s="4" t="s">
        <v>24</v>
      </c>
      <c r="I21" s="4" t="s">
        <v>25</v>
      </c>
      <c r="J21" s="5" t="s">
        <v>25</v>
      </c>
      <c r="K21" s="5" t="s">
        <v>129</v>
      </c>
      <c r="L21" s="5" t="s">
        <v>130</v>
      </c>
      <c r="M21" s="5" t="s">
        <v>131</v>
      </c>
      <c r="N21" s="5" t="s">
        <v>132</v>
      </c>
      <c r="O21" s="5"/>
      <c r="P21" s="4" t="str">
        <f t="shared" si="0"/>
        <v>Outstanding</v>
      </c>
      <c r="Q21" s="13" t="s">
        <v>25</v>
      </c>
    </row>
    <row r="22" spans="1:17" ht="60" customHeight="1" x14ac:dyDescent="0.35">
      <c r="A22" s="11" t="s">
        <v>126</v>
      </c>
      <c r="B22" s="2" t="s">
        <v>133</v>
      </c>
      <c r="C22" s="1" t="s">
        <v>134</v>
      </c>
      <c r="D22" s="3" t="s">
        <v>20</v>
      </c>
      <c r="E22" s="3" t="s">
        <v>21</v>
      </c>
      <c r="F22" s="4" t="s">
        <v>22</v>
      </c>
      <c r="G22" s="4" t="s">
        <v>23</v>
      </c>
      <c r="H22" s="4" t="s">
        <v>24</v>
      </c>
      <c r="I22" s="4" t="s">
        <v>25</v>
      </c>
      <c r="J22" s="5" t="s">
        <v>25</v>
      </c>
      <c r="K22" s="5" t="s">
        <v>135</v>
      </c>
      <c r="L22" s="5" t="s">
        <v>136</v>
      </c>
      <c r="M22" s="5"/>
      <c r="N22" s="5" t="s">
        <v>137</v>
      </c>
      <c r="O22" s="5"/>
      <c r="P22" s="4" t="str">
        <f t="shared" si="0"/>
        <v>Outstanding</v>
      </c>
      <c r="Q22" s="13" t="s">
        <v>25</v>
      </c>
    </row>
    <row r="23" spans="1:17" ht="60" customHeight="1" x14ac:dyDescent="0.35">
      <c r="A23" s="11" t="s">
        <v>126</v>
      </c>
      <c r="B23" s="2" t="s">
        <v>138</v>
      </c>
      <c r="C23" s="1" t="s">
        <v>139</v>
      </c>
      <c r="D23" s="3" t="s">
        <v>20</v>
      </c>
      <c r="E23" s="3" t="s">
        <v>21</v>
      </c>
      <c r="F23" s="4" t="s">
        <v>22</v>
      </c>
      <c r="G23" s="4" t="s">
        <v>23</v>
      </c>
      <c r="H23" s="4" t="s">
        <v>24</v>
      </c>
      <c r="I23" s="4" t="s">
        <v>25</v>
      </c>
      <c r="J23" s="5" t="s">
        <v>25</v>
      </c>
      <c r="K23" s="5" t="s">
        <v>140</v>
      </c>
      <c r="L23" s="5" t="s">
        <v>141</v>
      </c>
      <c r="M23" s="5"/>
      <c r="N23" s="5" t="s">
        <v>142</v>
      </c>
      <c r="O23" s="5"/>
      <c r="P23" s="4" t="str">
        <f t="shared" si="0"/>
        <v>Outstanding</v>
      </c>
      <c r="Q23" s="13" t="s">
        <v>25</v>
      </c>
    </row>
    <row r="24" spans="1:17" ht="60" customHeight="1" x14ac:dyDescent="0.35">
      <c r="A24" s="11" t="s">
        <v>143</v>
      </c>
      <c r="B24" s="2" t="s">
        <v>144</v>
      </c>
      <c r="C24" s="1" t="s">
        <v>145</v>
      </c>
      <c r="D24" s="3" t="s">
        <v>146</v>
      </c>
      <c r="E24" s="3" t="s">
        <v>21</v>
      </c>
      <c r="F24" s="4" t="s">
        <v>22</v>
      </c>
      <c r="G24" s="4" t="s">
        <v>23</v>
      </c>
      <c r="H24" s="4" t="s">
        <v>24</v>
      </c>
      <c r="I24" s="4" t="s">
        <v>25</v>
      </c>
      <c r="J24" s="5" t="s">
        <v>25</v>
      </c>
      <c r="K24" s="5" t="s">
        <v>147</v>
      </c>
      <c r="L24" s="5" t="s">
        <v>148</v>
      </c>
      <c r="M24" s="5" t="s">
        <v>149</v>
      </c>
      <c r="N24" s="5" t="s">
        <v>150</v>
      </c>
      <c r="O24" s="5"/>
      <c r="P24" s="4" t="str">
        <f t="shared" si="0"/>
        <v>Outstanding</v>
      </c>
      <c r="Q24" s="13" t="s">
        <v>25</v>
      </c>
    </row>
    <row r="25" spans="1:17" ht="60" customHeight="1" x14ac:dyDescent="0.35">
      <c r="A25" s="11" t="s">
        <v>143</v>
      </c>
      <c r="B25" s="2" t="s">
        <v>151</v>
      </c>
      <c r="C25" s="1" t="s">
        <v>152</v>
      </c>
      <c r="D25" s="3" t="s">
        <v>20</v>
      </c>
      <c r="E25" s="3" t="s">
        <v>21</v>
      </c>
      <c r="F25" s="4" t="s">
        <v>22</v>
      </c>
      <c r="G25" s="4" t="s">
        <v>23</v>
      </c>
      <c r="H25" s="4" t="s">
        <v>24</v>
      </c>
      <c r="I25" s="4" t="s">
        <v>25</v>
      </c>
      <c r="J25" s="5" t="s">
        <v>25</v>
      </c>
      <c r="K25" s="5" t="s">
        <v>153</v>
      </c>
      <c r="L25" s="5" t="s">
        <v>154</v>
      </c>
      <c r="M25" s="5"/>
      <c r="N25" s="5" t="s">
        <v>155</v>
      </c>
      <c r="O25" s="5"/>
      <c r="P25" s="4" t="str">
        <f t="shared" si="0"/>
        <v>Outstanding</v>
      </c>
      <c r="Q25" s="13" t="s">
        <v>25</v>
      </c>
    </row>
    <row r="26" spans="1:17" ht="60" customHeight="1" x14ac:dyDescent="0.35">
      <c r="A26" s="11" t="s">
        <v>156</v>
      </c>
      <c r="B26" s="2" t="s">
        <v>157</v>
      </c>
      <c r="C26" s="1" t="s">
        <v>158</v>
      </c>
      <c r="D26" s="3" t="s">
        <v>20</v>
      </c>
      <c r="E26" s="3" t="s">
        <v>21</v>
      </c>
      <c r="F26" s="4" t="s">
        <v>22</v>
      </c>
      <c r="G26" s="4" t="s">
        <v>23</v>
      </c>
      <c r="H26" s="4" t="s">
        <v>24</v>
      </c>
      <c r="I26" s="4" t="s">
        <v>25</v>
      </c>
      <c r="J26" s="5" t="s">
        <v>25</v>
      </c>
      <c r="K26" s="5" t="s">
        <v>159</v>
      </c>
      <c r="L26" s="5" t="s">
        <v>160</v>
      </c>
      <c r="M26" s="5"/>
      <c r="N26" s="5" t="s">
        <v>161</v>
      </c>
      <c r="O26" s="5" t="s">
        <v>162</v>
      </c>
      <c r="P26" s="4" t="str">
        <f t="shared" si="0"/>
        <v>Outstanding</v>
      </c>
      <c r="Q26" s="13" t="s">
        <v>25</v>
      </c>
    </row>
    <row r="27" spans="1:17" ht="60" customHeight="1" x14ac:dyDescent="0.35">
      <c r="A27" s="11" t="s">
        <v>156</v>
      </c>
      <c r="B27" s="2" t="s">
        <v>163</v>
      </c>
      <c r="C27" s="1" t="s">
        <v>164</v>
      </c>
      <c r="D27" s="3" t="s">
        <v>20</v>
      </c>
      <c r="E27" s="3" t="s">
        <v>21</v>
      </c>
      <c r="F27" s="4" t="s">
        <v>22</v>
      </c>
      <c r="G27" s="4" t="s">
        <v>23</v>
      </c>
      <c r="H27" s="4" t="s">
        <v>24</v>
      </c>
      <c r="I27" s="4" t="s">
        <v>25</v>
      </c>
      <c r="J27" s="5" t="s">
        <v>25</v>
      </c>
      <c r="K27" s="5" t="s">
        <v>165</v>
      </c>
      <c r="L27" s="5" t="s">
        <v>166</v>
      </c>
      <c r="M27" s="5"/>
      <c r="N27" s="5" t="s">
        <v>167</v>
      </c>
      <c r="O27" s="5" t="s">
        <v>168</v>
      </c>
      <c r="P27" s="4" t="str">
        <f t="shared" si="0"/>
        <v>Outstanding</v>
      </c>
      <c r="Q27" s="13" t="s">
        <v>25</v>
      </c>
    </row>
    <row r="28" spans="1:17" ht="60" customHeight="1" x14ac:dyDescent="0.35">
      <c r="A28" s="11" t="s">
        <v>156</v>
      </c>
      <c r="B28" s="2" t="s">
        <v>169</v>
      </c>
      <c r="C28" s="1" t="s">
        <v>170</v>
      </c>
      <c r="D28" s="3" t="s">
        <v>20</v>
      </c>
      <c r="E28" s="3" t="s">
        <v>21</v>
      </c>
      <c r="F28" s="4" t="s">
        <v>22</v>
      </c>
      <c r="G28" s="4" t="s">
        <v>23</v>
      </c>
      <c r="H28" s="4" t="s">
        <v>24</v>
      </c>
      <c r="I28" s="4" t="s">
        <v>25</v>
      </c>
      <c r="J28" s="5" t="s">
        <v>25</v>
      </c>
      <c r="K28" s="5" t="s">
        <v>171</v>
      </c>
      <c r="L28" s="5" t="s">
        <v>166</v>
      </c>
      <c r="M28" s="5"/>
      <c r="N28" s="5" t="s">
        <v>172</v>
      </c>
      <c r="O28" s="5" t="s">
        <v>173</v>
      </c>
      <c r="P28" s="4" t="str">
        <f t="shared" si="0"/>
        <v>Outstanding</v>
      </c>
      <c r="Q28" s="13" t="s">
        <v>25</v>
      </c>
    </row>
    <row r="29" spans="1:17" ht="60" customHeight="1" x14ac:dyDescent="0.35">
      <c r="A29" s="11" t="s">
        <v>174</v>
      </c>
      <c r="B29" s="2" t="s">
        <v>175</v>
      </c>
      <c r="C29" s="1" t="s">
        <v>176</v>
      </c>
      <c r="D29" s="3" t="s">
        <v>20</v>
      </c>
      <c r="E29" s="3" t="s">
        <v>21</v>
      </c>
      <c r="F29" s="4" t="s">
        <v>22</v>
      </c>
      <c r="G29" s="4" t="s">
        <v>23</v>
      </c>
      <c r="H29" s="4" t="s">
        <v>24</v>
      </c>
      <c r="I29" s="4" t="s">
        <v>25</v>
      </c>
      <c r="J29" s="5" t="s">
        <v>25</v>
      </c>
      <c r="K29" s="5" t="s">
        <v>177</v>
      </c>
      <c r="L29" s="5" t="s">
        <v>178</v>
      </c>
      <c r="M29" s="5"/>
      <c r="N29" s="5" t="s">
        <v>179</v>
      </c>
      <c r="O29" s="5"/>
      <c r="P29" s="4" t="str">
        <f t="shared" si="0"/>
        <v>Outstanding</v>
      </c>
      <c r="Q29" s="13" t="s">
        <v>25</v>
      </c>
    </row>
    <row r="30" spans="1:17" ht="60" customHeight="1" x14ac:dyDescent="0.35">
      <c r="A30" s="11" t="s">
        <v>174</v>
      </c>
      <c r="B30" s="2" t="s">
        <v>180</v>
      </c>
      <c r="C30" s="1" t="s">
        <v>181</v>
      </c>
      <c r="D30" s="3" t="s">
        <v>20</v>
      </c>
      <c r="E30" s="3" t="s">
        <v>21</v>
      </c>
      <c r="F30" s="4" t="s">
        <v>22</v>
      </c>
      <c r="G30" s="4" t="s">
        <v>23</v>
      </c>
      <c r="H30" s="4" t="s">
        <v>24</v>
      </c>
      <c r="I30" s="4" t="s">
        <v>25</v>
      </c>
      <c r="J30" s="5" t="s">
        <v>25</v>
      </c>
      <c r="K30" s="5" t="s">
        <v>182</v>
      </c>
      <c r="L30" s="5" t="s">
        <v>183</v>
      </c>
      <c r="M30" s="5"/>
      <c r="N30" s="5" t="s">
        <v>184</v>
      </c>
      <c r="O30" s="5"/>
      <c r="P30" s="4" t="str">
        <f t="shared" si="0"/>
        <v>Outstanding</v>
      </c>
      <c r="Q30" s="13" t="s">
        <v>25</v>
      </c>
    </row>
    <row r="31" spans="1:17" ht="60" customHeight="1" x14ac:dyDescent="0.35">
      <c r="A31" s="11" t="s">
        <v>174</v>
      </c>
      <c r="B31" s="2" t="s">
        <v>185</v>
      </c>
      <c r="C31" s="1" t="s">
        <v>186</v>
      </c>
      <c r="D31" s="3" t="s">
        <v>20</v>
      </c>
      <c r="E31" s="3" t="s">
        <v>21</v>
      </c>
      <c r="F31" s="4" t="s">
        <v>22</v>
      </c>
      <c r="G31" s="4" t="s">
        <v>23</v>
      </c>
      <c r="H31" s="4" t="s">
        <v>24</v>
      </c>
      <c r="I31" s="4" t="s">
        <v>25</v>
      </c>
      <c r="J31" s="5" t="s">
        <v>25</v>
      </c>
      <c r="K31" s="5" t="s">
        <v>187</v>
      </c>
      <c r="L31" s="5" t="s">
        <v>188</v>
      </c>
      <c r="M31" s="5"/>
      <c r="N31" s="5" t="s">
        <v>189</v>
      </c>
      <c r="O31" s="5"/>
      <c r="P31" s="4" t="str">
        <f t="shared" si="0"/>
        <v>Outstanding</v>
      </c>
      <c r="Q31" s="13" t="s">
        <v>25</v>
      </c>
    </row>
    <row r="32" spans="1:17" ht="60" customHeight="1" x14ac:dyDescent="0.35">
      <c r="A32" s="11" t="s">
        <v>174</v>
      </c>
      <c r="B32" s="2" t="s">
        <v>190</v>
      </c>
      <c r="C32" s="1" t="s">
        <v>191</v>
      </c>
      <c r="D32" s="3" t="s">
        <v>20</v>
      </c>
      <c r="E32" s="3" t="s">
        <v>21</v>
      </c>
      <c r="F32" s="4" t="s">
        <v>22</v>
      </c>
      <c r="G32" s="4" t="s">
        <v>23</v>
      </c>
      <c r="H32" s="4" t="s">
        <v>24</v>
      </c>
      <c r="I32" s="4" t="s">
        <v>25</v>
      </c>
      <c r="J32" s="5" t="s">
        <v>25</v>
      </c>
      <c r="K32" s="5" t="s">
        <v>192</v>
      </c>
      <c r="L32" s="5" t="s">
        <v>193</v>
      </c>
      <c r="M32" s="5"/>
      <c r="N32" s="5" t="s">
        <v>194</v>
      </c>
      <c r="O32" s="5"/>
      <c r="P32" s="4" t="str">
        <f t="shared" si="0"/>
        <v>Outstanding</v>
      </c>
      <c r="Q32" s="13" t="s">
        <v>25</v>
      </c>
    </row>
    <row r="33" spans="1:17" ht="60" customHeight="1" x14ac:dyDescent="0.35">
      <c r="A33" s="11" t="s">
        <v>174</v>
      </c>
      <c r="B33" s="2" t="s">
        <v>195</v>
      </c>
      <c r="C33" s="1" t="s">
        <v>196</v>
      </c>
      <c r="D33" s="3" t="s">
        <v>20</v>
      </c>
      <c r="E33" s="3" t="s">
        <v>21</v>
      </c>
      <c r="F33" s="4" t="s">
        <v>22</v>
      </c>
      <c r="G33" s="4" t="s">
        <v>23</v>
      </c>
      <c r="H33" s="4" t="s">
        <v>24</v>
      </c>
      <c r="I33" s="4" t="s">
        <v>25</v>
      </c>
      <c r="J33" s="5" t="s">
        <v>25</v>
      </c>
      <c r="K33" s="5" t="s">
        <v>197</v>
      </c>
      <c r="L33" s="5" t="s">
        <v>198</v>
      </c>
      <c r="M33" s="5"/>
      <c r="N33" s="5" t="s">
        <v>199</v>
      </c>
      <c r="O33" s="5" t="s">
        <v>200</v>
      </c>
      <c r="P33" s="4" t="str">
        <f t="shared" si="0"/>
        <v>Outstanding</v>
      </c>
      <c r="Q33" s="13" t="s">
        <v>25</v>
      </c>
    </row>
    <row r="34" spans="1:17" ht="60" customHeight="1" x14ac:dyDescent="0.35">
      <c r="A34" s="11" t="s">
        <v>201</v>
      </c>
      <c r="B34" s="2" t="s">
        <v>202</v>
      </c>
      <c r="C34" s="1" t="s">
        <v>203</v>
      </c>
      <c r="D34" s="3" t="s">
        <v>20</v>
      </c>
      <c r="E34" s="3" t="s">
        <v>21</v>
      </c>
      <c r="F34" s="4" t="s">
        <v>22</v>
      </c>
      <c r="G34" s="4" t="s">
        <v>23</v>
      </c>
      <c r="H34" s="4" t="s">
        <v>24</v>
      </c>
      <c r="I34" s="4" t="s">
        <v>25</v>
      </c>
      <c r="J34" s="5" t="s">
        <v>25</v>
      </c>
      <c r="K34" s="5" t="s">
        <v>204</v>
      </c>
      <c r="L34" s="5" t="s">
        <v>205</v>
      </c>
      <c r="M34" s="5"/>
      <c r="N34" s="5" t="s">
        <v>206</v>
      </c>
      <c r="O34" s="5"/>
      <c r="P34" s="4" t="str">
        <f t="shared" si="0"/>
        <v>Outstanding</v>
      </c>
      <c r="Q34" s="13" t="s">
        <v>25</v>
      </c>
    </row>
    <row r="35" spans="1:17" ht="60" customHeight="1" x14ac:dyDescent="0.35">
      <c r="A35" s="11" t="s">
        <v>207</v>
      </c>
      <c r="B35" s="2" t="s">
        <v>208</v>
      </c>
      <c r="C35" s="1" t="s">
        <v>209</v>
      </c>
      <c r="D35" s="3" t="s">
        <v>20</v>
      </c>
      <c r="E35" s="3" t="s">
        <v>21</v>
      </c>
      <c r="F35" s="4" t="s">
        <v>22</v>
      </c>
      <c r="G35" s="4" t="s">
        <v>23</v>
      </c>
      <c r="H35" s="4" t="s">
        <v>24</v>
      </c>
      <c r="I35" s="4" t="s">
        <v>25</v>
      </c>
      <c r="J35" s="5" t="s">
        <v>25</v>
      </c>
      <c r="K35" s="5" t="s">
        <v>210</v>
      </c>
      <c r="L35" s="5" t="s">
        <v>211</v>
      </c>
      <c r="M35" s="5" t="s">
        <v>212</v>
      </c>
      <c r="N35" s="5" t="s">
        <v>213</v>
      </c>
      <c r="O35" s="5"/>
      <c r="P35" s="4" t="str">
        <f t="shared" si="0"/>
        <v>Outstanding</v>
      </c>
      <c r="Q35" s="13" t="s">
        <v>25</v>
      </c>
    </row>
    <row r="36" spans="1:17" ht="60" customHeight="1" x14ac:dyDescent="0.35">
      <c r="A36" s="11" t="s">
        <v>207</v>
      </c>
      <c r="B36" s="2" t="s">
        <v>214</v>
      </c>
      <c r="C36" s="1" t="s">
        <v>215</v>
      </c>
      <c r="D36" s="3" t="s">
        <v>20</v>
      </c>
      <c r="E36" s="3" t="s">
        <v>21</v>
      </c>
      <c r="F36" s="4" t="s">
        <v>22</v>
      </c>
      <c r="G36" s="4" t="s">
        <v>23</v>
      </c>
      <c r="H36" s="4" t="s">
        <v>24</v>
      </c>
      <c r="I36" s="4" t="s">
        <v>25</v>
      </c>
      <c r="J36" s="5" t="s">
        <v>25</v>
      </c>
      <c r="K36" s="5" t="s">
        <v>216</v>
      </c>
      <c r="L36" s="5" t="s">
        <v>217</v>
      </c>
      <c r="M36" s="5" t="s">
        <v>218</v>
      </c>
      <c r="N36" s="5" t="s">
        <v>219</v>
      </c>
      <c r="O36" s="5"/>
      <c r="P36" s="4" t="str">
        <f t="shared" si="0"/>
        <v>Outstanding</v>
      </c>
      <c r="Q36" s="13" t="s">
        <v>25</v>
      </c>
    </row>
    <row r="37" spans="1:17" ht="60" customHeight="1" x14ac:dyDescent="0.35">
      <c r="A37" s="11" t="s">
        <v>207</v>
      </c>
      <c r="B37" s="2" t="s">
        <v>220</v>
      </c>
      <c r="C37" s="1" t="s">
        <v>221</v>
      </c>
      <c r="D37" s="3" t="s">
        <v>20</v>
      </c>
      <c r="E37" s="3" t="s">
        <v>21</v>
      </c>
      <c r="F37" s="4" t="s">
        <v>22</v>
      </c>
      <c r="G37" s="4" t="s">
        <v>23</v>
      </c>
      <c r="H37" s="4" t="s">
        <v>24</v>
      </c>
      <c r="I37" s="4" t="s">
        <v>25</v>
      </c>
      <c r="J37" s="5" t="s">
        <v>25</v>
      </c>
      <c r="K37" s="5" t="s">
        <v>222</v>
      </c>
      <c r="L37" s="5" t="s">
        <v>223</v>
      </c>
      <c r="M37" s="5" t="s">
        <v>224</v>
      </c>
      <c r="N37" s="5" t="s">
        <v>225</v>
      </c>
      <c r="O37" s="5"/>
      <c r="P37" s="4" t="str">
        <f t="shared" si="0"/>
        <v>Outstanding</v>
      </c>
      <c r="Q37" s="13" t="s">
        <v>25</v>
      </c>
    </row>
    <row r="38" spans="1:17" ht="60" customHeight="1" x14ac:dyDescent="0.35">
      <c r="A38" s="11" t="s">
        <v>207</v>
      </c>
      <c r="B38" s="2" t="s">
        <v>226</v>
      </c>
      <c r="C38" s="1" t="s">
        <v>227</v>
      </c>
      <c r="D38" s="3" t="s">
        <v>20</v>
      </c>
      <c r="E38" s="3" t="s">
        <v>21</v>
      </c>
      <c r="F38" s="4" t="s">
        <v>22</v>
      </c>
      <c r="G38" s="4" t="s">
        <v>23</v>
      </c>
      <c r="H38" s="4" t="s">
        <v>24</v>
      </c>
      <c r="I38" s="4" t="s">
        <v>25</v>
      </c>
      <c r="J38" s="5" t="s">
        <v>25</v>
      </c>
      <c r="K38" s="5" t="s">
        <v>228</v>
      </c>
      <c r="L38" s="5" t="s">
        <v>229</v>
      </c>
      <c r="M38" s="5"/>
      <c r="N38" s="5" t="s">
        <v>230</v>
      </c>
      <c r="O38" s="5"/>
      <c r="P38" s="4" t="str">
        <f t="shared" si="0"/>
        <v>Outstanding</v>
      </c>
      <c r="Q38" s="13" t="s">
        <v>25</v>
      </c>
    </row>
    <row r="39" spans="1:17" ht="60" customHeight="1" x14ac:dyDescent="0.35">
      <c r="A39" s="11" t="s">
        <v>207</v>
      </c>
      <c r="B39" s="2" t="s">
        <v>231</v>
      </c>
      <c r="C39" s="1" t="s">
        <v>232</v>
      </c>
      <c r="D39" s="3" t="s">
        <v>20</v>
      </c>
      <c r="E39" s="3" t="s">
        <v>21</v>
      </c>
      <c r="F39" s="4" t="s">
        <v>22</v>
      </c>
      <c r="G39" s="4" t="s">
        <v>23</v>
      </c>
      <c r="H39" s="4" t="s">
        <v>24</v>
      </c>
      <c r="I39" s="4" t="s">
        <v>25</v>
      </c>
      <c r="J39" s="5" t="s">
        <v>25</v>
      </c>
      <c r="K39" s="5" t="s">
        <v>233</v>
      </c>
      <c r="L39" s="5" t="s">
        <v>234</v>
      </c>
      <c r="M39" s="5"/>
      <c r="N39" s="5" t="s">
        <v>235</v>
      </c>
      <c r="O39" s="5"/>
      <c r="P39" s="4" t="str">
        <f t="shared" si="0"/>
        <v>Outstanding</v>
      </c>
      <c r="Q39" s="13" t="s">
        <v>25</v>
      </c>
    </row>
    <row r="40" spans="1:17" ht="60" customHeight="1" x14ac:dyDescent="0.35">
      <c r="A40" s="11" t="s">
        <v>207</v>
      </c>
      <c r="B40" s="2" t="s">
        <v>236</v>
      </c>
      <c r="C40" s="1" t="s">
        <v>237</v>
      </c>
      <c r="D40" s="3" t="s">
        <v>20</v>
      </c>
      <c r="E40" s="3" t="s">
        <v>21</v>
      </c>
      <c r="F40" s="4" t="s">
        <v>22</v>
      </c>
      <c r="G40" s="4" t="s">
        <v>23</v>
      </c>
      <c r="H40" s="4" t="s">
        <v>24</v>
      </c>
      <c r="I40" s="4" t="s">
        <v>25</v>
      </c>
      <c r="J40" s="5" t="s">
        <v>25</v>
      </c>
      <c r="K40" s="5" t="s">
        <v>238</v>
      </c>
      <c r="L40" s="5" t="s">
        <v>239</v>
      </c>
      <c r="M40" s="5"/>
      <c r="N40" s="5" t="s">
        <v>240</v>
      </c>
      <c r="O40" s="5"/>
      <c r="P40" s="4" t="str">
        <f t="shared" si="0"/>
        <v>Outstanding</v>
      </c>
      <c r="Q40" s="13" t="s">
        <v>25</v>
      </c>
    </row>
    <row r="41" spans="1:17" ht="60" customHeight="1" x14ac:dyDescent="0.35">
      <c r="A41" s="11" t="s">
        <v>207</v>
      </c>
      <c r="B41" s="2" t="s">
        <v>241</v>
      </c>
      <c r="C41" s="1" t="s">
        <v>242</v>
      </c>
      <c r="D41" s="3" t="s">
        <v>20</v>
      </c>
      <c r="E41" s="3" t="s">
        <v>21</v>
      </c>
      <c r="F41" s="4" t="s">
        <v>22</v>
      </c>
      <c r="G41" s="4" t="s">
        <v>23</v>
      </c>
      <c r="H41" s="4" t="s">
        <v>24</v>
      </c>
      <c r="I41" s="4" t="s">
        <v>25</v>
      </c>
      <c r="J41" s="5" t="s">
        <v>25</v>
      </c>
      <c r="K41" s="5" t="s">
        <v>243</v>
      </c>
      <c r="L41" s="5" t="s">
        <v>244</v>
      </c>
      <c r="M41" s="5" t="s">
        <v>245</v>
      </c>
      <c r="N41" s="5" t="s">
        <v>246</v>
      </c>
      <c r="O41" s="5"/>
      <c r="P41" s="4" t="str">
        <f t="shared" si="0"/>
        <v>Outstanding</v>
      </c>
      <c r="Q41" s="13" t="s">
        <v>25</v>
      </c>
    </row>
    <row r="42" spans="1:17" ht="60" customHeight="1" x14ac:dyDescent="0.35">
      <c r="A42" s="11" t="s">
        <v>207</v>
      </c>
      <c r="B42" s="2" t="s">
        <v>247</v>
      </c>
      <c r="C42" s="1" t="s">
        <v>248</v>
      </c>
      <c r="D42" s="3" t="s">
        <v>20</v>
      </c>
      <c r="E42" s="3" t="s">
        <v>21</v>
      </c>
      <c r="F42" s="4" t="s">
        <v>22</v>
      </c>
      <c r="G42" s="4" t="s">
        <v>23</v>
      </c>
      <c r="H42" s="4" t="s">
        <v>24</v>
      </c>
      <c r="I42" s="4" t="s">
        <v>25</v>
      </c>
      <c r="J42" s="5" t="s">
        <v>25</v>
      </c>
      <c r="K42" s="5" t="s">
        <v>249</v>
      </c>
      <c r="L42" s="5" t="s">
        <v>250</v>
      </c>
      <c r="M42" s="5" t="s">
        <v>251</v>
      </c>
      <c r="N42" s="5" t="s">
        <v>252</v>
      </c>
      <c r="O42" s="5"/>
      <c r="P42" s="4" t="str">
        <f t="shared" si="0"/>
        <v>Outstanding</v>
      </c>
      <c r="Q42" s="13" t="s">
        <v>25</v>
      </c>
    </row>
    <row r="43" spans="1:17" ht="60" customHeight="1" x14ac:dyDescent="0.35">
      <c r="A43" s="11" t="s">
        <v>207</v>
      </c>
      <c r="B43" s="2" t="s">
        <v>253</v>
      </c>
      <c r="C43" s="1" t="s">
        <v>254</v>
      </c>
      <c r="D43" s="3" t="s">
        <v>20</v>
      </c>
      <c r="E43" s="3" t="s">
        <v>21</v>
      </c>
      <c r="F43" s="4" t="s">
        <v>22</v>
      </c>
      <c r="G43" s="4" t="s">
        <v>23</v>
      </c>
      <c r="H43" s="4" t="s">
        <v>24</v>
      </c>
      <c r="I43" s="4" t="s">
        <v>25</v>
      </c>
      <c r="J43" s="5" t="s">
        <v>25</v>
      </c>
      <c r="K43" s="5" t="s">
        <v>255</v>
      </c>
      <c r="L43" s="5" t="s">
        <v>256</v>
      </c>
      <c r="M43" s="5" t="s">
        <v>257</v>
      </c>
      <c r="N43" s="5" t="s">
        <v>258</v>
      </c>
      <c r="O43" s="5"/>
      <c r="P43" s="4" t="str">
        <f t="shared" si="0"/>
        <v>Outstanding</v>
      </c>
      <c r="Q43" s="13" t="s">
        <v>25</v>
      </c>
    </row>
    <row r="44" spans="1:17" ht="60" customHeight="1" x14ac:dyDescent="0.35">
      <c r="A44" s="11" t="s">
        <v>207</v>
      </c>
      <c r="B44" s="2" t="s">
        <v>259</v>
      </c>
      <c r="C44" s="1" t="s">
        <v>260</v>
      </c>
      <c r="D44" s="3" t="s">
        <v>20</v>
      </c>
      <c r="E44" s="3" t="s">
        <v>21</v>
      </c>
      <c r="F44" s="4" t="s">
        <v>22</v>
      </c>
      <c r="G44" s="4" t="s">
        <v>23</v>
      </c>
      <c r="H44" s="4" t="s">
        <v>24</v>
      </c>
      <c r="I44" s="4" t="s">
        <v>25</v>
      </c>
      <c r="J44" s="5" t="s">
        <v>25</v>
      </c>
      <c r="K44" s="5" t="s">
        <v>261</v>
      </c>
      <c r="L44" s="5" t="s">
        <v>262</v>
      </c>
      <c r="M44" s="5" t="s">
        <v>263</v>
      </c>
      <c r="N44" s="5" t="s">
        <v>264</v>
      </c>
      <c r="O44" s="5"/>
      <c r="P44" s="4" t="str">
        <f t="shared" si="0"/>
        <v>Outstanding</v>
      </c>
      <c r="Q44" s="13" t="s">
        <v>25</v>
      </c>
    </row>
    <row r="45" spans="1:17" ht="60" customHeight="1" x14ac:dyDescent="0.35">
      <c r="A45" s="11" t="s">
        <v>207</v>
      </c>
      <c r="B45" s="2" t="s">
        <v>265</v>
      </c>
      <c r="C45" s="1" t="s">
        <v>266</v>
      </c>
      <c r="D45" s="3" t="s">
        <v>146</v>
      </c>
      <c r="E45" s="3" t="s">
        <v>21</v>
      </c>
      <c r="F45" s="4" t="s">
        <v>22</v>
      </c>
      <c r="G45" s="4" t="s">
        <v>23</v>
      </c>
      <c r="H45" s="4" t="s">
        <v>24</v>
      </c>
      <c r="I45" s="4" t="s">
        <v>25</v>
      </c>
      <c r="J45" s="5" t="s">
        <v>25</v>
      </c>
      <c r="K45" s="5" t="s">
        <v>267</v>
      </c>
      <c r="L45" s="5" t="s">
        <v>268</v>
      </c>
      <c r="M45" s="5"/>
      <c r="N45" s="5" t="s">
        <v>269</v>
      </c>
      <c r="O45" s="5"/>
      <c r="P45" s="4" t="str">
        <f t="shared" si="0"/>
        <v>Outstanding</v>
      </c>
      <c r="Q45" s="13" t="s">
        <v>25</v>
      </c>
    </row>
    <row r="46" spans="1:17" ht="60" customHeight="1" x14ac:dyDescent="0.35">
      <c r="A46" s="11" t="s">
        <v>207</v>
      </c>
      <c r="B46" s="2" t="s">
        <v>270</v>
      </c>
      <c r="C46" s="1" t="s">
        <v>271</v>
      </c>
      <c r="D46" s="3" t="s">
        <v>20</v>
      </c>
      <c r="E46" s="3" t="s">
        <v>21</v>
      </c>
      <c r="F46" s="4" t="s">
        <v>22</v>
      </c>
      <c r="G46" s="4" t="s">
        <v>23</v>
      </c>
      <c r="H46" s="4" t="s">
        <v>24</v>
      </c>
      <c r="I46" s="4" t="s">
        <v>25</v>
      </c>
      <c r="J46" s="5" t="s">
        <v>25</v>
      </c>
      <c r="K46" s="5" t="s">
        <v>272</v>
      </c>
      <c r="L46" s="5" t="s">
        <v>273</v>
      </c>
      <c r="M46" s="5" t="s">
        <v>274</v>
      </c>
      <c r="N46" s="5" t="s">
        <v>275</v>
      </c>
      <c r="O46" s="5"/>
      <c r="P46" s="4" t="str">
        <f t="shared" si="0"/>
        <v>Outstanding</v>
      </c>
      <c r="Q46" s="13" t="s">
        <v>25</v>
      </c>
    </row>
    <row r="47" spans="1:17" ht="60" customHeight="1" x14ac:dyDescent="0.35">
      <c r="A47" s="11" t="s">
        <v>276</v>
      </c>
      <c r="B47" s="2" t="s">
        <v>277</v>
      </c>
      <c r="C47" s="1" t="s">
        <v>278</v>
      </c>
      <c r="D47" s="3" t="s">
        <v>20</v>
      </c>
      <c r="E47" s="3" t="s">
        <v>21</v>
      </c>
      <c r="F47" s="4" t="s">
        <v>22</v>
      </c>
      <c r="G47" s="4" t="s">
        <v>23</v>
      </c>
      <c r="H47" s="4" t="s">
        <v>24</v>
      </c>
      <c r="I47" s="4" t="s">
        <v>25</v>
      </c>
      <c r="J47" s="5" t="s">
        <v>25</v>
      </c>
      <c r="K47" s="5" t="s">
        <v>279</v>
      </c>
      <c r="L47" s="5" t="s">
        <v>280</v>
      </c>
      <c r="M47" s="5" t="s">
        <v>281</v>
      </c>
      <c r="N47" s="5" t="s">
        <v>282</v>
      </c>
      <c r="O47" s="5" t="s">
        <v>283</v>
      </c>
      <c r="P47" s="4" t="str">
        <f t="shared" si="0"/>
        <v>Outstanding</v>
      </c>
      <c r="Q47" s="13" t="s">
        <v>25</v>
      </c>
    </row>
    <row r="48" spans="1:17" ht="60" customHeight="1" x14ac:dyDescent="0.35">
      <c r="A48" s="11" t="s">
        <v>284</v>
      </c>
      <c r="B48" s="2" t="s">
        <v>285</v>
      </c>
      <c r="C48" s="1" t="s">
        <v>286</v>
      </c>
      <c r="D48" s="3" t="s">
        <v>20</v>
      </c>
      <c r="E48" s="3" t="s">
        <v>62</v>
      </c>
      <c r="F48" s="4" t="s">
        <v>22</v>
      </c>
      <c r="G48" s="4" t="s">
        <v>23</v>
      </c>
      <c r="H48" s="4" t="s">
        <v>24</v>
      </c>
      <c r="I48" s="4" t="s">
        <v>25</v>
      </c>
      <c r="J48" s="5" t="s">
        <v>25</v>
      </c>
      <c r="K48" s="5" t="s">
        <v>287</v>
      </c>
      <c r="L48" s="5" t="s">
        <v>288</v>
      </c>
      <c r="M48" s="5"/>
      <c r="N48" s="5" t="s">
        <v>289</v>
      </c>
      <c r="O48" s="5"/>
      <c r="P48" s="4" t="str">
        <f t="shared" si="0"/>
        <v>Outstanding</v>
      </c>
      <c r="Q48" s="13" t="s">
        <v>25</v>
      </c>
    </row>
    <row r="49" spans="1:17" ht="60" customHeight="1" x14ac:dyDescent="0.35">
      <c r="A49" s="11" t="s">
        <v>290</v>
      </c>
      <c r="B49" s="2" t="s">
        <v>291</v>
      </c>
      <c r="C49" s="1" t="s">
        <v>292</v>
      </c>
      <c r="D49" s="3" t="s">
        <v>20</v>
      </c>
      <c r="E49" s="3" t="s">
        <v>21</v>
      </c>
      <c r="F49" s="4" t="s">
        <v>22</v>
      </c>
      <c r="G49" s="4" t="s">
        <v>23</v>
      </c>
      <c r="H49" s="4" t="s">
        <v>24</v>
      </c>
      <c r="I49" s="4" t="s">
        <v>25</v>
      </c>
      <c r="J49" s="5" t="s">
        <v>25</v>
      </c>
      <c r="K49" s="5" t="s">
        <v>293</v>
      </c>
      <c r="L49" s="5" t="s">
        <v>294</v>
      </c>
      <c r="M49" s="5" t="s">
        <v>295</v>
      </c>
      <c r="N49" s="5" t="s">
        <v>296</v>
      </c>
      <c r="O49" s="5" t="s">
        <v>297</v>
      </c>
      <c r="P49" s="4" t="str">
        <f t="shared" si="0"/>
        <v>Outstanding</v>
      </c>
      <c r="Q49" s="13" t="s">
        <v>25</v>
      </c>
    </row>
    <row r="50" spans="1:17" ht="60" customHeight="1" x14ac:dyDescent="0.35">
      <c r="A50" s="11" t="s">
        <v>290</v>
      </c>
      <c r="B50" s="2" t="s">
        <v>298</v>
      </c>
      <c r="C50" s="1" t="s">
        <v>299</v>
      </c>
      <c r="D50" s="3" t="s">
        <v>20</v>
      </c>
      <c r="E50" s="3" t="s">
        <v>21</v>
      </c>
      <c r="F50" s="4" t="s">
        <v>22</v>
      </c>
      <c r="G50" s="4" t="s">
        <v>23</v>
      </c>
      <c r="H50" s="4" t="s">
        <v>24</v>
      </c>
      <c r="I50" s="4" t="s">
        <v>25</v>
      </c>
      <c r="J50" s="5" t="s">
        <v>25</v>
      </c>
      <c r="K50" s="5" t="s">
        <v>300</v>
      </c>
      <c r="L50" s="5" t="s">
        <v>301</v>
      </c>
      <c r="M50" s="5" t="s">
        <v>302</v>
      </c>
      <c r="N50" s="5" t="s">
        <v>303</v>
      </c>
      <c r="O50" s="5" t="s">
        <v>304</v>
      </c>
      <c r="P50" s="4" t="str">
        <f t="shared" si="0"/>
        <v>Outstanding</v>
      </c>
      <c r="Q50" s="13" t="s">
        <v>25</v>
      </c>
    </row>
    <row r="51" spans="1:17" ht="60" customHeight="1" x14ac:dyDescent="0.35">
      <c r="A51" s="11" t="s">
        <v>290</v>
      </c>
      <c r="B51" s="2" t="s">
        <v>305</v>
      </c>
      <c r="C51" s="1" t="s">
        <v>306</v>
      </c>
      <c r="D51" s="3" t="s">
        <v>20</v>
      </c>
      <c r="E51" s="3" t="s">
        <v>21</v>
      </c>
      <c r="F51" s="4" t="s">
        <v>22</v>
      </c>
      <c r="G51" s="4" t="s">
        <v>23</v>
      </c>
      <c r="H51" s="4" t="s">
        <v>24</v>
      </c>
      <c r="I51" s="4" t="s">
        <v>25</v>
      </c>
      <c r="J51" s="5" t="s">
        <v>25</v>
      </c>
      <c r="K51" s="5" t="s">
        <v>307</v>
      </c>
      <c r="L51" s="5" t="s">
        <v>308</v>
      </c>
      <c r="M51" s="5"/>
      <c r="N51" s="5" t="s">
        <v>309</v>
      </c>
      <c r="O51" s="5" t="s">
        <v>310</v>
      </c>
      <c r="P51" s="4" t="str">
        <f t="shared" si="0"/>
        <v>Outstanding</v>
      </c>
      <c r="Q51" s="13" t="s">
        <v>25</v>
      </c>
    </row>
    <row r="52" spans="1:17" ht="60" customHeight="1" x14ac:dyDescent="0.35">
      <c r="A52" s="11" t="s">
        <v>290</v>
      </c>
      <c r="B52" s="2" t="s">
        <v>311</v>
      </c>
      <c r="C52" s="1" t="s">
        <v>312</v>
      </c>
      <c r="D52" s="3" t="s">
        <v>20</v>
      </c>
      <c r="E52" s="3" t="s">
        <v>21</v>
      </c>
      <c r="F52" s="4" t="s">
        <v>22</v>
      </c>
      <c r="G52" s="4" t="s">
        <v>23</v>
      </c>
      <c r="H52" s="4" t="s">
        <v>24</v>
      </c>
      <c r="I52" s="4" t="s">
        <v>25</v>
      </c>
      <c r="J52" s="5" t="s">
        <v>25</v>
      </c>
      <c r="K52" s="5" t="s">
        <v>313</v>
      </c>
      <c r="L52" s="5" t="s">
        <v>314</v>
      </c>
      <c r="M52" s="5"/>
      <c r="N52" s="5" t="s">
        <v>315</v>
      </c>
      <c r="O52" s="5" t="s">
        <v>316</v>
      </c>
      <c r="P52" s="4" t="str">
        <f t="shared" si="0"/>
        <v>Outstanding</v>
      </c>
      <c r="Q52" s="13" t="s">
        <v>25</v>
      </c>
    </row>
    <row r="53" spans="1:17" ht="60" customHeight="1" x14ac:dyDescent="0.35">
      <c r="A53" s="11" t="s">
        <v>290</v>
      </c>
      <c r="B53" s="2" t="s">
        <v>317</v>
      </c>
      <c r="C53" s="1" t="s">
        <v>318</v>
      </c>
      <c r="D53" s="3" t="s">
        <v>20</v>
      </c>
      <c r="E53" s="3" t="s">
        <v>21</v>
      </c>
      <c r="F53" s="4" t="s">
        <v>22</v>
      </c>
      <c r="G53" s="4" t="s">
        <v>23</v>
      </c>
      <c r="H53" s="4" t="s">
        <v>24</v>
      </c>
      <c r="I53" s="4" t="s">
        <v>25</v>
      </c>
      <c r="J53" s="5" t="s">
        <v>25</v>
      </c>
      <c r="K53" s="5" t="s">
        <v>319</v>
      </c>
      <c r="L53" s="5" t="s">
        <v>320</v>
      </c>
      <c r="M53" s="5"/>
      <c r="N53" s="5" t="s">
        <v>321</v>
      </c>
      <c r="O53" s="5" t="s">
        <v>322</v>
      </c>
      <c r="P53" s="4" t="str">
        <f t="shared" si="0"/>
        <v>Outstanding</v>
      </c>
      <c r="Q53" s="13" t="s">
        <v>25</v>
      </c>
    </row>
    <row r="54" spans="1:17" ht="60" customHeight="1" x14ac:dyDescent="0.35">
      <c r="A54" s="11" t="s">
        <v>290</v>
      </c>
      <c r="B54" s="2" t="s">
        <v>323</v>
      </c>
      <c r="C54" s="1" t="s">
        <v>324</v>
      </c>
      <c r="D54" s="3" t="s">
        <v>20</v>
      </c>
      <c r="E54" s="3" t="s">
        <v>21</v>
      </c>
      <c r="F54" s="4" t="s">
        <v>22</v>
      </c>
      <c r="G54" s="4" t="s">
        <v>23</v>
      </c>
      <c r="H54" s="4" t="s">
        <v>24</v>
      </c>
      <c r="I54" s="4" t="s">
        <v>25</v>
      </c>
      <c r="J54" s="5" t="s">
        <v>25</v>
      </c>
      <c r="K54" s="5" t="s">
        <v>325</v>
      </c>
      <c r="L54" s="5" t="s">
        <v>326</v>
      </c>
      <c r="M54" s="5"/>
      <c r="N54" s="5" t="s">
        <v>327</v>
      </c>
      <c r="O54" s="5" t="s">
        <v>328</v>
      </c>
      <c r="P54" s="4" t="str">
        <f t="shared" si="0"/>
        <v>Outstanding</v>
      </c>
      <c r="Q54" s="13" t="s">
        <v>25</v>
      </c>
    </row>
    <row r="55" spans="1:17" ht="60" customHeight="1" x14ac:dyDescent="0.35">
      <c r="A55" s="11" t="s">
        <v>290</v>
      </c>
      <c r="B55" s="2" t="s">
        <v>329</v>
      </c>
      <c r="C55" s="1" t="s">
        <v>330</v>
      </c>
      <c r="D55" s="3" t="s">
        <v>20</v>
      </c>
      <c r="E55" s="3" t="s">
        <v>21</v>
      </c>
      <c r="F55" s="4" t="s">
        <v>22</v>
      </c>
      <c r="G55" s="4" t="s">
        <v>23</v>
      </c>
      <c r="H55" s="4" t="s">
        <v>24</v>
      </c>
      <c r="I55" s="4" t="s">
        <v>25</v>
      </c>
      <c r="J55" s="5" t="s">
        <v>25</v>
      </c>
      <c r="K55" s="5" t="s">
        <v>331</v>
      </c>
      <c r="L55" s="5" t="s">
        <v>332</v>
      </c>
      <c r="M55" s="5"/>
      <c r="N55" s="5" t="s">
        <v>333</v>
      </c>
      <c r="O55" s="5" t="s">
        <v>334</v>
      </c>
      <c r="P55" s="4" t="str">
        <f t="shared" si="0"/>
        <v>Outstanding</v>
      </c>
      <c r="Q55" s="13" t="s">
        <v>25</v>
      </c>
    </row>
    <row r="56" spans="1:17" ht="60" customHeight="1" x14ac:dyDescent="0.35">
      <c r="A56" s="11" t="s">
        <v>335</v>
      </c>
      <c r="B56" s="2" t="s">
        <v>336</v>
      </c>
      <c r="C56" s="1" t="s">
        <v>337</v>
      </c>
      <c r="D56" s="3" t="s">
        <v>20</v>
      </c>
      <c r="E56" s="3" t="s">
        <v>21</v>
      </c>
      <c r="F56" s="4" t="s">
        <v>22</v>
      </c>
      <c r="G56" s="4" t="s">
        <v>23</v>
      </c>
      <c r="H56" s="4" t="s">
        <v>24</v>
      </c>
      <c r="I56" s="4" t="s">
        <v>25</v>
      </c>
      <c r="J56" s="5" t="s">
        <v>25</v>
      </c>
      <c r="K56" s="5" t="s">
        <v>338</v>
      </c>
      <c r="L56" s="5" t="s">
        <v>339</v>
      </c>
      <c r="M56" s="5" t="s">
        <v>340</v>
      </c>
      <c r="N56" s="5" t="s">
        <v>341</v>
      </c>
      <c r="O56" s="5"/>
      <c r="P56" s="4" t="str">
        <f t="shared" si="0"/>
        <v>Outstanding</v>
      </c>
      <c r="Q56" s="13" t="s">
        <v>25</v>
      </c>
    </row>
    <row r="57" spans="1:17" ht="60" customHeight="1" x14ac:dyDescent="0.35">
      <c r="A57" s="11" t="s">
        <v>335</v>
      </c>
      <c r="B57" s="2" t="s">
        <v>342</v>
      </c>
      <c r="C57" s="1" t="s">
        <v>343</v>
      </c>
      <c r="D57" s="3" t="s">
        <v>20</v>
      </c>
      <c r="E57" s="3" t="s">
        <v>21</v>
      </c>
      <c r="F57" s="4" t="s">
        <v>22</v>
      </c>
      <c r="G57" s="4" t="s">
        <v>23</v>
      </c>
      <c r="H57" s="4" t="s">
        <v>24</v>
      </c>
      <c r="I57" s="4" t="s">
        <v>25</v>
      </c>
      <c r="J57" s="5" t="s">
        <v>25</v>
      </c>
      <c r="K57" s="5" t="s">
        <v>344</v>
      </c>
      <c r="L57" s="5" t="s">
        <v>345</v>
      </c>
      <c r="M57" s="5"/>
      <c r="N57" s="5" t="s">
        <v>346</v>
      </c>
      <c r="O57" s="5"/>
      <c r="P57" s="4" t="str">
        <f t="shared" si="0"/>
        <v>Outstanding</v>
      </c>
      <c r="Q57" s="13" t="s">
        <v>25</v>
      </c>
    </row>
    <row r="58" spans="1:17" ht="60" customHeight="1" x14ac:dyDescent="0.35">
      <c r="A58" s="11" t="s">
        <v>347</v>
      </c>
      <c r="B58" s="2" t="s">
        <v>348</v>
      </c>
      <c r="C58" s="1" t="s">
        <v>349</v>
      </c>
      <c r="D58" s="3" t="s">
        <v>146</v>
      </c>
      <c r="E58" s="3" t="s">
        <v>21</v>
      </c>
      <c r="F58" s="4" t="s">
        <v>22</v>
      </c>
      <c r="G58" s="4" t="s">
        <v>23</v>
      </c>
      <c r="H58" s="4" t="s">
        <v>24</v>
      </c>
      <c r="I58" s="4" t="s">
        <v>25</v>
      </c>
      <c r="J58" s="5" t="s">
        <v>25</v>
      </c>
      <c r="K58" s="5" t="s">
        <v>350</v>
      </c>
      <c r="L58" s="5" t="s">
        <v>351</v>
      </c>
      <c r="M58" s="5"/>
      <c r="N58" s="5" t="s">
        <v>352</v>
      </c>
      <c r="O58" s="5" t="s">
        <v>353</v>
      </c>
      <c r="P58" s="4" t="str">
        <f t="shared" si="0"/>
        <v>Outstanding</v>
      </c>
      <c r="Q58" s="13" t="s">
        <v>25</v>
      </c>
    </row>
    <row r="59" spans="1:17" ht="60" customHeight="1" x14ac:dyDescent="0.35">
      <c r="A59" s="11" t="s">
        <v>347</v>
      </c>
      <c r="B59" s="2" t="s">
        <v>354</v>
      </c>
      <c r="C59" s="1" t="s">
        <v>355</v>
      </c>
      <c r="D59" s="3" t="s">
        <v>146</v>
      </c>
      <c r="E59" s="3" t="s">
        <v>21</v>
      </c>
      <c r="F59" s="4" t="s">
        <v>22</v>
      </c>
      <c r="G59" s="4" t="s">
        <v>23</v>
      </c>
      <c r="H59" s="4" t="s">
        <v>24</v>
      </c>
      <c r="I59" s="4" t="s">
        <v>25</v>
      </c>
      <c r="J59" s="5" t="s">
        <v>25</v>
      </c>
      <c r="K59" s="5" t="s">
        <v>356</v>
      </c>
      <c r="L59" s="5" t="s">
        <v>357</v>
      </c>
      <c r="M59" s="5"/>
      <c r="N59" s="5" t="s">
        <v>358</v>
      </c>
      <c r="O59" s="5" t="s">
        <v>359</v>
      </c>
      <c r="P59" s="4" t="str">
        <f t="shared" si="0"/>
        <v>Outstanding</v>
      </c>
      <c r="Q59" s="13" t="s">
        <v>25</v>
      </c>
    </row>
    <row r="60" spans="1:17" ht="60" customHeight="1" x14ac:dyDescent="0.35">
      <c r="A60" s="11" t="s">
        <v>347</v>
      </c>
      <c r="B60" s="2" t="s">
        <v>360</v>
      </c>
      <c r="C60" s="1" t="s">
        <v>361</v>
      </c>
      <c r="D60" s="3" t="s">
        <v>20</v>
      </c>
      <c r="E60" s="3" t="s">
        <v>21</v>
      </c>
      <c r="F60" s="4" t="s">
        <v>22</v>
      </c>
      <c r="G60" s="4" t="s">
        <v>23</v>
      </c>
      <c r="H60" s="4" t="s">
        <v>24</v>
      </c>
      <c r="I60" s="4" t="s">
        <v>25</v>
      </c>
      <c r="J60" s="5" t="s">
        <v>25</v>
      </c>
      <c r="K60" s="5" t="s">
        <v>362</v>
      </c>
      <c r="L60" s="5" t="s">
        <v>363</v>
      </c>
      <c r="M60" s="5"/>
      <c r="N60" s="5" t="s">
        <v>364</v>
      </c>
      <c r="O60" s="5"/>
      <c r="P60" s="4" t="str">
        <f t="shared" si="0"/>
        <v>Outstanding</v>
      </c>
      <c r="Q60" s="13" t="s">
        <v>25</v>
      </c>
    </row>
    <row r="61" spans="1:17" ht="60" customHeight="1" x14ac:dyDescent="0.35">
      <c r="A61" s="11" t="s">
        <v>365</v>
      </c>
      <c r="B61" s="2" t="s">
        <v>366</v>
      </c>
      <c r="C61" s="1" t="s">
        <v>367</v>
      </c>
      <c r="D61" s="3" t="s">
        <v>20</v>
      </c>
      <c r="E61" s="3" t="s">
        <v>21</v>
      </c>
      <c r="F61" s="4" t="s">
        <v>22</v>
      </c>
      <c r="G61" s="4" t="s">
        <v>23</v>
      </c>
      <c r="H61" s="4" t="s">
        <v>24</v>
      </c>
      <c r="I61" s="4" t="s">
        <v>25</v>
      </c>
      <c r="J61" s="5" t="s">
        <v>25</v>
      </c>
      <c r="K61" s="5" t="s">
        <v>368</v>
      </c>
      <c r="L61" s="5" t="s">
        <v>369</v>
      </c>
      <c r="M61" s="5"/>
      <c r="N61" s="5" t="s">
        <v>370</v>
      </c>
      <c r="O61" s="5"/>
      <c r="P61" s="4" t="str">
        <f t="shared" si="0"/>
        <v>Outstanding</v>
      </c>
      <c r="Q61" s="13" t="s">
        <v>25</v>
      </c>
    </row>
    <row r="62" spans="1:17" ht="60" customHeight="1" x14ac:dyDescent="0.35">
      <c r="A62" s="11" t="s">
        <v>371</v>
      </c>
      <c r="B62" s="2" t="s">
        <v>372</v>
      </c>
      <c r="C62" s="1" t="s">
        <v>373</v>
      </c>
      <c r="D62" s="3" t="s">
        <v>20</v>
      </c>
      <c r="E62" s="3" t="s">
        <v>21</v>
      </c>
      <c r="F62" s="4" t="s">
        <v>22</v>
      </c>
      <c r="G62" s="4" t="s">
        <v>23</v>
      </c>
      <c r="H62" s="4" t="s">
        <v>24</v>
      </c>
      <c r="I62" s="4" t="s">
        <v>25</v>
      </c>
      <c r="J62" s="5" t="s">
        <v>25</v>
      </c>
      <c r="K62" s="5" t="s">
        <v>374</v>
      </c>
      <c r="L62" s="5" t="s">
        <v>375</v>
      </c>
      <c r="M62" s="5"/>
      <c r="N62" s="5" t="s">
        <v>376</v>
      </c>
      <c r="O62" s="5"/>
      <c r="P62" s="4" t="str">
        <f t="shared" si="0"/>
        <v>Outstanding</v>
      </c>
      <c r="Q62" s="13" t="s">
        <v>25</v>
      </c>
    </row>
    <row r="63" spans="1:17" ht="60" customHeight="1" x14ac:dyDescent="0.35">
      <c r="A63" s="11" t="s">
        <v>371</v>
      </c>
      <c r="B63" s="2" t="s">
        <v>377</v>
      </c>
      <c r="C63" s="1" t="s">
        <v>378</v>
      </c>
      <c r="D63" s="3" t="s">
        <v>20</v>
      </c>
      <c r="E63" s="3" t="s">
        <v>21</v>
      </c>
      <c r="F63" s="4" t="s">
        <v>22</v>
      </c>
      <c r="G63" s="4" t="s">
        <v>23</v>
      </c>
      <c r="H63" s="4" t="s">
        <v>24</v>
      </c>
      <c r="I63" s="4" t="s">
        <v>25</v>
      </c>
      <c r="J63" s="5" t="s">
        <v>25</v>
      </c>
      <c r="K63" s="5" t="s">
        <v>379</v>
      </c>
      <c r="L63" s="5" t="s">
        <v>380</v>
      </c>
      <c r="M63" s="5"/>
      <c r="N63" s="5" t="s">
        <v>381</v>
      </c>
      <c r="O63" s="5"/>
      <c r="P63" s="4" t="str">
        <f t="shared" si="0"/>
        <v>Outstanding</v>
      </c>
      <c r="Q63" s="13" t="s">
        <v>25</v>
      </c>
    </row>
    <row r="64" spans="1:17" ht="60" customHeight="1" x14ac:dyDescent="0.35">
      <c r="A64" s="11" t="s">
        <v>371</v>
      </c>
      <c r="B64" s="2" t="s">
        <v>382</v>
      </c>
      <c r="C64" s="1" t="s">
        <v>383</v>
      </c>
      <c r="D64" s="3" t="s">
        <v>20</v>
      </c>
      <c r="E64" s="3" t="s">
        <v>21</v>
      </c>
      <c r="F64" s="4" t="s">
        <v>22</v>
      </c>
      <c r="G64" s="4" t="s">
        <v>23</v>
      </c>
      <c r="H64" s="4" t="s">
        <v>24</v>
      </c>
      <c r="I64" s="4" t="s">
        <v>25</v>
      </c>
      <c r="J64" s="5" t="s">
        <v>25</v>
      </c>
      <c r="K64" s="5" t="s">
        <v>384</v>
      </c>
      <c r="L64" s="5" t="s">
        <v>385</v>
      </c>
      <c r="M64" s="5"/>
      <c r="N64" s="5" t="s">
        <v>386</v>
      </c>
      <c r="O64" s="5" t="s">
        <v>387</v>
      </c>
      <c r="P64" s="4" t="str">
        <f t="shared" si="0"/>
        <v>Outstanding</v>
      </c>
      <c r="Q64" s="13" t="s">
        <v>25</v>
      </c>
    </row>
    <row r="65" spans="1:17" ht="60" customHeight="1" x14ac:dyDescent="0.35">
      <c r="A65" s="11" t="s">
        <v>371</v>
      </c>
      <c r="B65" s="2" t="s">
        <v>388</v>
      </c>
      <c r="C65" s="1" t="s">
        <v>389</v>
      </c>
      <c r="D65" s="3" t="s">
        <v>20</v>
      </c>
      <c r="E65" s="3" t="s">
        <v>21</v>
      </c>
      <c r="F65" s="4" t="s">
        <v>22</v>
      </c>
      <c r="G65" s="4" t="s">
        <v>23</v>
      </c>
      <c r="H65" s="4" t="s">
        <v>24</v>
      </c>
      <c r="I65" s="4" t="s">
        <v>25</v>
      </c>
      <c r="J65" s="5" t="s">
        <v>25</v>
      </c>
      <c r="K65" s="5" t="s">
        <v>390</v>
      </c>
      <c r="L65" s="5" t="s">
        <v>391</v>
      </c>
      <c r="M65" s="5"/>
      <c r="N65" s="5" t="s">
        <v>392</v>
      </c>
      <c r="O65" s="5" t="s">
        <v>393</v>
      </c>
      <c r="P65" s="4" t="str">
        <f t="shared" si="0"/>
        <v>Outstanding</v>
      </c>
      <c r="Q65" s="13" t="s">
        <v>25</v>
      </c>
    </row>
    <row r="66" spans="1:17" ht="60" customHeight="1" x14ac:dyDescent="0.35">
      <c r="A66" s="11" t="s">
        <v>371</v>
      </c>
      <c r="B66" s="2" t="s">
        <v>394</v>
      </c>
      <c r="C66" s="1" t="s">
        <v>395</v>
      </c>
      <c r="D66" s="3" t="s">
        <v>20</v>
      </c>
      <c r="E66" s="3" t="s">
        <v>21</v>
      </c>
      <c r="F66" s="4" t="s">
        <v>22</v>
      </c>
      <c r="G66" s="4" t="s">
        <v>23</v>
      </c>
      <c r="H66" s="4" t="s">
        <v>24</v>
      </c>
      <c r="I66" s="4" t="s">
        <v>25</v>
      </c>
      <c r="J66" s="5" t="s">
        <v>25</v>
      </c>
      <c r="K66" s="5" t="s">
        <v>396</v>
      </c>
      <c r="L66" s="5" t="s">
        <v>397</v>
      </c>
      <c r="M66" s="5"/>
      <c r="N66" s="5" t="s">
        <v>398</v>
      </c>
      <c r="O66" s="5"/>
      <c r="P66" s="4" t="str">
        <f t="shared" si="0"/>
        <v>Outstanding</v>
      </c>
      <c r="Q66" s="13" t="s">
        <v>25</v>
      </c>
    </row>
    <row r="67" spans="1:17" ht="60" customHeight="1" x14ac:dyDescent="0.35">
      <c r="A67" s="11" t="s">
        <v>371</v>
      </c>
      <c r="B67" s="2" t="s">
        <v>399</v>
      </c>
      <c r="C67" s="1" t="s">
        <v>400</v>
      </c>
      <c r="D67" s="3" t="s">
        <v>20</v>
      </c>
      <c r="E67" s="3" t="s">
        <v>21</v>
      </c>
      <c r="F67" s="4" t="s">
        <v>22</v>
      </c>
      <c r="G67" s="4" t="s">
        <v>23</v>
      </c>
      <c r="H67" s="4" t="s">
        <v>24</v>
      </c>
      <c r="I67" s="4" t="s">
        <v>25</v>
      </c>
      <c r="J67" s="5" t="s">
        <v>25</v>
      </c>
      <c r="K67" s="5" t="s">
        <v>401</v>
      </c>
      <c r="L67" s="5" t="s">
        <v>402</v>
      </c>
      <c r="M67" s="5"/>
      <c r="N67" s="5" t="s">
        <v>403</v>
      </c>
      <c r="O67" s="5" t="s">
        <v>404</v>
      </c>
      <c r="P67" s="4" t="str">
        <f t="shared" si="0"/>
        <v>Outstanding</v>
      </c>
      <c r="Q67" s="13" t="s">
        <v>25</v>
      </c>
    </row>
    <row r="68" spans="1:17" ht="60" customHeight="1" x14ac:dyDescent="0.35">
      <c r="A68" s="11" t="s">
        <v>371</v>
      </c>
      <c r="B68" s="2" t="s">
        <v>405</v>
      </c>
      <c r="C68" s="1" t="s">
        <v>406</v>
      </c>
      <c r="D68" s="3" t="s">
        <v>20</v>
      </c>
      <c r="E68" s="3" t="s">
        <v>21</v>
      </c>
      <c r="F68" s="4" t="s">
        <v>22</v>
      </c>
      <c r="G68" s="4" t="s">
        <v>23</v>
      </c>
      <c r="H68" s="4" t="s">
        <v>24</v>
      </c>
      <c r="I68" s="4" t="s">
        <v>25</v>
      </c>
      <c r="J68" s="5" t="s">
        <v>25</v>
      </c>
      <c r="K68" s="5" t="s">
        <v>407</v>
      </c>
      <c r="L68" s="5" t="s">
        <v>408</v>
      </c>
      <c r="M68" s="5"/>
      <c r="N68" s="5" t="s">
        <v>409</v>
      </c>
      <c r="O68" s="5" t="s">
        <v>410</v>
      </c>
      <c r="P68" s="4" t="str">
        <f t="shared" si="0"/>
        <v>Outstanding</v>
      </c>
      <c r="Q68" s="13" t="s">
        <v>25</v>
      </c>
    </row>
    <row r="69" spans="1:17" ht="60" customHeight="1" x14ac:dyDescent="0.35">
      <c r="A69" s="11" t="s">
        <v>371</v>
      </c>
      <c r="B69" s="2" t="s">
        <v>411</v>
      </c>
      <c r="C69" s="1" t="s">
        <v>412</v>
      </c>
      <c r="D69" s="3" t="s">
        <v>20</v>
      </c>
      <c r="E69" s="3" t="s">
        <v>21</v>
      </c>
      <c r="F69" s="4" t="s">
        <v>22</v>
      </c>
      <c r="G69" s="4" t="s">
        <v>23</v>
      </c>
      <c r="H69" s="4" t="s">
        <v>24</v>
      </c>
      <c r="I69" s="4" t="s">
        <v>25</v>
      </c>
      <c r="J69" s="5" t="s">
        <v>25</v>
      </c>
      <c r="K69" s="5" t="s">
        <v>413</v>
      </c>
      <c r="L69" s="5" t="s">
        <v>414</v>
      </c>
      <c r="M69" s="5" t="s">
        <v>415</v>
      </c>
      <c r="N69" s="5" t="s">
        <v>416</v>
      </c>
      <c r="O69" s="5"/>
      <c r="P69" s="4" t="str">
        <f t="shared" si="0"/>
        <v>Outstanding</v>
      </c>
      <c r="Q69" s="13" t="s">
        <v>25</v>
      </c>
    </row>
    <row r="70" spans="1:17" ht="60" customHeight="1" x14ac:dyDescent="0.35">
      <c r="A70" s="11" t="s">
        <v>371</v>
      </c>
      <c r="B70" s="2" t="s">
        <v>417</v>
      </c>
      <c r="C70" s="1" t="s">
        <v>418</v>
      </c>
      <c r="D70" s="3" t="s">
        <v>20</v>
      </c>
      <c r="E70" s="3" t="s">
        <v>21</v>
      </c>
      <c r="F70" s="4" t="s">
        <v>22</v>
      </c>
      <c r="G70" s="4" t="s">
        <v>23</v>
      </c>
      <c r="H70" s="4" t="s">
        <v>24</v>
      </c>
      <c r="I70" s="4" t="s">
        <v>25</v>
      </c>
      <c r="J70" s="5" t="s">
        <v>25</v>
      </c>
      <c r="K70" s="5" t="s">
        <v>419</v>
      </c>
      <c r="L70" s="5" t="s">
        <v>420</v>
      </c>
      <c r="M70" s="5"/>
      <c r="N70" s="5" t="s">
        <v>421</v>
      </c>
      <c r="O70" s="5" t="s">
        <v>422</v>
      </c>
      <c r="P70" s="4" t="str">
        <f t="shared" si="0"/>
        <v>Outstanding</v>
      </c>
      <c r="Q70" s="13" t="s">
        <v>25</v>
      </c>
    </row>
    <row r="71" spans="1:17" ht="60" customHeight="1" x14ac:dyDescent="0.35">
      <c r="A71" s="11" t="s">
        <v>371</v>
      </c>
      <c r="B71" s="2" t="s">
        <v>423</v>
      </c>
      <c r="C71" s="1" t="s">
        <v>424</v>
      </c>
      <c r="D71" s="3" t="s">
        <v>20</v>
      </c>
      <c r="E71" s="3" t="s">
        <v>21</v>
      </c>
      <c r="F71" s="4" t="s">
        <v>22</v>
      </c>
      <c r="G71" s="4" t="s">
        <v>23</v>
      </c>
      <c r="H71" s="4" t="s">
        <v>24</v>
      </c>
      <c r="I71" s="4" t="s">
        <v>25</v>
      </c>
      <c r="J71" s="5" t="s">
        <v>25</v>
      </c>
      <c r="K71" s="5" t="s">
        <v>425</v>
      </c>
      <c r="L71" s="5" t="s">
        <v>426</v>
      </c>
      <c r="M71" s="5"/>
      <c r="N71" s="5" t="s">
        <v>427</v>
      </c>
      <c r="O71" s="5" t="s">
        <v>428</v>
      </c>
      <c r="P71" s="4" t="str">
        <f t="shared" si="0"/>
        <v>Outstanding</v>
      </c>
      <c r="Q71" s="13" t="s">
        <v>25</v>
      </c>
    </row>
    <row r="72" spans="1:17" ht="60" customHeight="1" x14ac:dyDescent="0.35">
      <c r="A72" s="11" t="s">
        <v>371</v>
      </c>
      <c r="B72" s="2" t="s">
        <v>429</v>
      </c>
      <c r="C72" s="1" t="s">
        <v>430</v>
      </c>
      <c r="D72" s="3" t="s">
        <v>20</v>
      </c>
      <c r="E72" s="3" t="s">
        <v>21</v>
      </c>
      <c r="F72" s="4" t="s">
        <v>22</v>
      </c>
      <c r="G72" s="4" t="s">
        <v>23</v>
      </c>
      <c r="H72" s="4" t="s">
        <v>24</v>
      </c>
      <c r="I72" s="4" t="s">
        <v>25</v>
      </c>
      <c r="J72" s="5" t="s">
        <v>25</v>
      </c>
      <c r="K72" s="5" t="s">
        <v>431</v>
      </c>
      <c r="L72" s="5" t="s">
        <v>432</v>
      </c>
      <c r="M72" s="5"/>
      <c r="N72" s="5" t="s">
        <v>433</v>
      </c>
      <c r="O72" s="5" t="s">
        <v>434</v>
      </c>
      <c r="P72" s="4" t="str">
        <f t="shared" si="0"/>
        <v>Outstanding</v>
      </c>
      <c r="Q72" s="13" t="s">
        <v>25</v>
      </c>
    </row>
    <row r="73" spans="1:17" ht="60" customHeight="1" x14ac:dyDescent="0.35">
      <c r="A73" s="11" t="s">
        <v>371</v>
      </c>
      <c r="B73" s="2" t="s">
        <v>435</v>
      </c>
      <c r="C73" s="1" t="s">
        <v>436</v>
      </c>
      <c r="D73" s="3" t="s">
        <v>20</v>
      </c>
      <c r="E73" s="3" t="s">
        <v>21</v>
      </c>
      <c r="F73" s="4" t="s">
        <v>22</v>
      </c>
      <c r="G73" s="4" t="s">
        <v>23</v>
      </c>
      <c r="H73" s="4" t="s">
        <v>24</v>
      </c>
      <c r="I73" s="4" t="s">
        <v>25</v>
      </c>
      <c r="J73" s="5" t="s">
        <v>25</v>
      </c>
      <c r="K73" s="5" t="s">
        <v>437</v>
      </c>
      <c r="L73" s="5" t="s">
        <v>438</v>
      </c>
      <c r="M73" s="5"/>
      <c r="N73" s="5" t="s">
        <v>439</v>
      </c>
      <c r="O73" s="5" t="s">
        <v>440</v>
      </c>
      <c r="P73" s="4" t="str">
        <f t="shared" si="0"/>
        <v>Outstanding</v>
      </c>
      <c r="Q73" s="13" t="s">
        <v>25</v>
      </c>
    </row>
    <row r="74" spans="1:17" ht="60" customHeight="1" x14ac:dyDescent="0.35">
      <c r="A74" s="11" t="s">
        <v>371</v>
      </c>
      <c r="B74" s="2" t="s">
        <v>441</v>
      </c>
      <c r="C74" s="1" t="s">
        <v>442</v>
      </c>
      <c r="D74" s="3" t="s">
        <v>20</v>
      </c>
      <c r="E74" s="3" t="s">
        <v>21</v>
      </c>
      <c r="F74" s="4" t="s">
        <v>22</v>
      </c>
      <c r="G74" s="4" t="s">
        <v>23</v>
      </c>
      <c r="H74" s="4" t="s">
        <v>24</v>
      </c>
      <c r="I74" s="4" t="s">
        <v>25</v>
      </c>
      <c r="J74" s="5" t="s">
        <v>25</v>
      </c>
      <c r="K74" s="5" t="s">
        <v>443</v>
      </c>
      <c r="L74" s="5" t="s">
        <v>444</v>
      </c>
      <c r="M74" s="5"/>
      <c r="N74" s="5" t="s">
        <v>445</v>
      </c>
      <c r="O74" s="5" t="s">
        <v>446</v>
      </c>
      <c r="P74" s="4" t="str">
        <f t="shared" si="0"/>
        <v>Outstanding</v>
      </c>
      <c r="Q74" s="13" t="s">
        <v>25</v>
      </c>
    </row>
    <row r="75" spans="1:17" ht="60" customHeight="1" x14ac:dyDescent="0.35">
      <c r="A75" s="11" t="s">
        <v>371</v>
      </c>
      <c r="B75" s="2" t="s">
        <v>447</v>
      </c>
      <c r="C75" s="1" t="s">
        <v>448</v>
      </c>
      <c r="D75" s="3" t="s">
        <v>20</v>
      </c>
      <c r="E75" s="3" t="s">
        <v>21</v>
      </c>
      <c r="F75" s="4" t="s">
        <v>22</v>
      </c>
      <c r="G75" s="4" t="s">
        <v>23</v>
      </c>
      <c r="H75" s="4" t="s">
        <v>24</v>
      </c>
      <c r="I75" s="4" t="s">
        <v>25</v>
      </c>
      <c r="J75" s="5" t="s">
        <v>25</v>
      </c>
      <c r="K75" s="5" t="s">
        <v>449</v>
      </c>
      <c r="L75" s="5" t="s">
        <v>450</v>
      </c>
      <c r="M75" s="5"/>
      <c r="N75" s="5" t="s">
        <v>451</v>
      </c>
      <c r="O75" s="5" t="s">
        <v>452</v>
      </c>
      <c r="P75" s="4" t="str">
        <f t="shared" si="0"/>
        <v>Outstanding</v>
      </c>
      <c r="Q75" s="13" t="s">
        <v>25</v>
      </c>
    </row>
    <row r="76" spans="1:17" ht="60" customHeight="1" x14ac:dyDescent="0.35">
      <c r="A76" s="11" t="s">
        <v>371</v>
      </c>
      <c r="B76" s="2" t="s">
        <v>453</v>
      </c>
      <c r="C76" s="1" t="s">
        <v>454</v>
      </c>
      <c r="D76" s="3" t="s">
        <v>20</v>
      </c>
      <c r="E76" s="3" t="s">
        <v>21</v>
      </c>
      <c r="F76" s="4" t="s">
        <v>22</v>
      </c>
      <c r="G76" s="4" t="s">
        <v>23</v>
      </c>
      <c r="H76" s="4" t="s">
        <v>24</v>
      </c>
      <c r="I76" s="4" t="s">
        <v>25</v>
      </c>
      <c r="J76" s="5" t="s">
        <v>25</v>
      </c>
      <c r="K76" s="5" t="s">
        <v>455</v>
      </c>
      <c r="L76" s="5" t="s">
        <v>456</v>
      </c>
      <c r="M76" s="5"/>
      <c r="N76" s="5" t="s">
        <v>457</v>
      </c>
      <c r="O76" s="5" t="s">
        <v>458</v>
      </c>
      <c r="P76" s="4" t="str">
        <f t="shared" si="0"/>
        <v>Outstanding</v>
      </c>
      <c r="Q76" s="13" t="s">
        <v>25</v>
      </c>
    </row>
    <row r="77" spans="1:17" ht="60" customHeight="1" x14ac:dyDescent="0.35">
      <c r="A77" s="11" t="s">
        <v>371</v>
      </c>
      <c r="B77" s="2" t="s">
        <v>459</v>
      </c>
      <c r="C77" s="1" t="s">
        <v>460</v>
      </c>
      <c r="D77" s="3" t="s">
        <v>20</v>
      </c>
      <c r="E77" s="3" t="s">
        <v>21</v>
      </c>
      <c r="F77" s="4" t="s">
        <v>22</v>
      </c>
      <c r="G77" s="4" t="s">
        <v>23</v>
      </c>
      <c r="H77" s="4" t="s">
        <v>24</v>
      </c>
      <c r="I77" s="4" t="s">
        <v>25</v>
      </c>
      <c r="J77" s="5" t="s">
        <v>25</v>
      </c>
      <c r="K77" s="5" t="s">
        <v>461</v>
      </c>
      <c r="L77" s="5" t="s">
        <v>462</v>
      </c>
      <c r="M77" s="5"/>
      <c r="N77" s="5" t="s">
        <v>463</v>
      </c>
      <c r="O77" s="5" t="s">
        <v>464</v>
      </c>
      <c r="P77" s="4" t="str">
        <f t="shared" si="0"/>
        <v>Outstanding</v>
      </c>
      <c r="Q77" s="13" t="s">
        <v>25</v>
      </c>
    </row>
    <row r="78" spans="1:17" ht="60" customHeight="1" x14ac:dyDescent="0.35">
      <c r="A78" s="11" t="s">
        <v>371</v>
      </c>
      <c r="B78" s="2" t="s">
        <v>465</v>
      </c>
      <c r="C78" s="1" t="s">
        <v>466</v>
      </c>
      <c r="D78" s="3" t="s">
        <v>20</v>
      </c>
      <c r="E78" s="3" t="s">
        <v>21</v>
      </c>
      <c r="F78" s="4" t="s">
        <v>22</v>
      </c>
      <c r="G78" s="4" t="s">
        <v>23</v>
      </c>
      <c r="H78" s="4" t="s">
        <v>24</v>
      </c>
      <c r="I78" s="4" t="s">
        <v>25</v>
      </c>
      <c r="J78" s="5" t="s">
        <v>25</v>
      </c>
      <c r="K78" s="5" t="s">
        <v>467</v>
      </c>
      <c r="L78" s="5" t="s">
        <v>468</v>
      </c>
      <c r="M78" s="5"/>
      <c r="N78" s="5" t="s">
        <v>469</v>
      </c>
      <c r="O78" s="5" t="s">
        <v>470</v>
      </c>
      <c r="P78" s="4" t="str">
        <f t="shared" si="0"/>
        <v>Outstanding</v>
      </c>
      <c r="Q78" s="13" t="s">
        <v>25</v>
      </c>
    </row>
    <row r="79" spans="1:17" ht="60" customHeight="1" x14ac:dyDescent="0.35">
      <c r="A79" s="11" t="s">
        <v>371</v>
      </c>
      <c r="B79" s="2" t="s">
        <v>471</v>
      </c>
      <c r="C79" s="1" t="s">
        <v>472</v>
      </c>
      <c r="D79" s="3" t="s">
        <v>20</v>
      </c>
      <c r="E79" s="3" t="s">
        <v>21</v>
      </c>
      <c r="F79" s="4" t="s">
        <v>22</v>
      </c>
      <c r="G79" s="4" t="s">
        <v>23</v>
      </c>
      <c r="H79" s="4" t="s">
        <v>24</v>
      </c>
      <c r="I79" s="4" t="s">
        <v>25</v>
      </c>
      <c r="J79" s="5" t="s">
        <v>25</v>
      </c>
      <c r="K79" s="5" t="s">
        <v>473</v>
      </c>
      <c r="L79" s="5" t="s">
        <v>474</v>
      </c>
      <c r="M79" s="5"/>
      <c r="N79" s="5" t="s">
        <v>475</v>
      </c>
      <c r="O79" s="5" t="s">
        <v>476</v>
      </c>
      <c r="P79" s="4" t="str">
        <f t="shared" si="0"/>
        <v>Outstanding</v>
      </c>
      <c r="Q79" s="13" t="s">
        <v>25</v>
      </c>
    </row>
    <row r="80" spans="1:17" ht="60" customHeight="1" x14ac:dyDescent="0.35">
      <c r="A80" s="11" t="s">
        <v>371</v>
      </c>
      <c r="B80" s="2" t="s">
        <v>477</v>
      </c>
      <c r="C80" s="1" t="s">
        <v>478</v>
      </c>
      <c r="D80" s="3" t="s">
        <v>20</v>
      </c>
      <c r="E80" s="3" t="s">
        <v>21</v>
      </c>
      <c r="F80" s="4" t="s">
        <v>22</v>
      </c>
      <c r="G80" s="4" t="s">
        <v>23</v>
      </c>
      <c r="H80" s="4" t="s">
        <v>24</v>
      </c>
      <c r="I80" s="4" t="s">
        <v>25</v>
      </c>
      <c r="J80" s="5" t="s">
        <v>25</v>
      </c>
      <c r="K80" s="5" t="s">
        <v>479</v>
      </c>
      <c r="L80" s="5" t="s">
        <v>480</v>
      </c>
      <c r="M80" s="5"/>
      <c r="N80" s="5" t="s">
        <v>481</v>
      </c>
      <c r="O80" s="5" t="s">
        <v>482</v>
      </c>
      <c r="P80" s="4" t="str">
        <f t="shared" si="0"/>
        <v>Outstanding</v>
      </c>
      <c r="Q80" s="13" t="s">
        <v>25</v>
      </c>
    </row>
    <row r="81" spans="1:17" ht="60" customHeight="1" x14ac:dyDescent="0.35">
      <c r="A81" s="11" t="s">
        <v>371</v>
      </c>
      <c r="B81" s="2" t="s">
        <v>483</v>
      </c>
      <c r="C81" s="1" t="s">
        <v>484</v>
      </c>
      <c r="D81" s="3" t="s">
        <v>146</v>
      </c>
      <c r="E81" s="3" t="s">
        <v>21</v>
      </c>
      <c r="F81" s="4" t="s">
        <v>22</v>
      </c>
      <c r="G81" s="4" t="s">
        <v>23</v>
      </c>
      <c r="H81" s="4" t="s">
        <v>24</v>
      </c>
      <c r="I81" s="4" t="s">
        <v>25</v>
      </c>
      <c r="J81" s="5" t="s">
        <v>25</v>
      </c>
      <c r="K81" s="5" t="s">
        <v>485</v>
      </c>
      <c r="L81" s="5" t="s">
        <v>486</v>
      </c>
      <c r="M81" s="5"/>
      <c r="N81" s="5" t="s">
        <v>487</v>
      </c>
      <c r="O81" s="5" t="s">
        <v>488</v>
      </c>
      <c r="P81" s="4" t="str">
        <f t="shared" si="0"/>
        <v>Outstanding</v>
      </c>
      <c r="Q81" s="13" t="s">
        <v>25</v>
      </c>
    </row>
    <row r="82" spans="1:17" ht="60" customHeight="1" x14ac:dyDescent="0.35">
      <c r="A82" s="11" t="s">
        <v>371</v>
      </c>
      <c r="B82" s="2" t="s">
        <v>489</v>
      </c>
      <c r="C82" s="1" t="s">
        <v>490</v>
      </c>
      <c r="D82" s="3" t="s">
        <v>146</v>
      </c>
      <c r="E82" s="3" t="s">
        <v>21</v>
      </c>
      <c r="F82" s="4" t="s">
        <v>22</v>
      </c>
      <c r="G82" s="4" t="s">
        <v>23</v>
      </c>
      <c r="H82" s="4" t="s">
        <v>24</v>
      </c>
      <c r="I82" s="4" t="s">
        <v>25</v>
      </c>
      <c r="J82" s="5" t="s">
        <v>25</v>
      </c>
      <c r="K82" s="5" t="s">
        <v>491</v>
      </c>
      <c r="L82" s="5" t="s">
        <v>492</v>
      </c>
      <c r="M82" s="5"/>
      <c r="N82" s="5" t="s">
        <v>493</v>
      </c>
      <c r="O82" s="5"/>
      <c r="P82" s="4" t="str">
        <f t="shared" si="0"/>
        <v>Outstanding</v>
      </c>
      <c r="Q82" s="13" t="s">
        <v>25</v>
      </c>
    </row>
    <row r="83" spans="1:17" ht="60" customHeight="1" x14ac:dyDescent="0.35">
      <c r="A83" s="11" t="s">
        <v>494</v>
      </c>
      <c r="B83" s="2" t="s">
        <v>495</v>
      </c>
      <c r="C83" s="1" t="s">
        <v>496</v>
      </c>
      <c r="D83" s="3" t="s">
        <v>20</v>
      </c>
      <c r="E83" s="3" t="s">
        <v>21</v>
      </c>
      <c r="F83" s="4" t="s">
        <v>22</v>
      </c>
      <c r="G83" s="4" t="s">
        <v>23</v>
      </c>
      <c r="H83" s="4" t="s">
        <v>24</v>
      </c>
      <c r="I83" s="4" t="s">
        <v>25</v>
      </c>
      <c r="J83" s="5" t="s">
        <v>25</v>
      </c>
      <c r="K83" s="5" t="s">
        <v>497</v>
      </c>
      <c r="L83" s="5" t="s">
        <v>498</v>
      </c>
      <c r="M83" s="5"/>
      <c r="N83" s="5" t="s">
        <v>499</v>
      </c>
      <c r="O83" s="5"/>
      <c r="P83" s="4" t="str">
        <f t="shared" si="0"/>
        <v>Outstanding</v>
      </c>
      <c r="Q83" s="13" t="s">
        <v>25</v>
      </c>
    </row>
    <row r="84" spans="1:17" ht="60" customHeight="1" x14ac:dyDescent="0.35">
      <c r="A84" s="11" t="s">
        <v>494</v>
      </c>
      <c r="B84" s="2" t="s">
        <v>500</v>
      </c>
      <c r="C84" s="1" t="s">
        <v>501</v>
      </c>
      <c r="D84" s="3" t="s">
        <v>146</v>
      </c>
      <c r="E84" s="3" t="s">
        <v>21</v>
      </c>
      <c r="F84" s="4" t="s">
        <v>22</v>
      </c>
      <c r="G84" s="4" t="s">
        <v>23</v>
      </c>
      <c r="H84" s="4" t="s">
        <v>24</v>
      </c>
      <c r="I84" s="4" t="s">
        <v>25</v>
      </c>
      <c r="J84" s="5" t="s">
        <v>25</v>
      </c>
      <c r="K84" s="5" t="s">
        <v>502</v>
      </c>
      <c r="L84" s="5" t="s">
        <v>503</v>
      </c>
      <c r="M84" s="5" t="s">
        <v>504</v>
      </c>
      <c r="N84" s="5" t="s">
        <v>505</v>
      </c>
      <c r="O84" s="5"/>
      <c r="P84" s="4" t="str">
        <f t="shared" si="0"/>
        <v>Outstanding</v>
      </c>
      <c r="Q84" s="13" t="s">
        <v>25</v>
      </c>
    </row>
    <row r="85" spans="1:17" ht="60" customHeight="1" x14ac:dyDescent="0.35">
      <c r="A85" s="11" t="s">
        <v>494</v>
      </c>
      <c r="B85" s="2" t="s">
        <v>506</v>
      </c>
      <c r="C85" s="1" t="s">
        <v>507</v>
      </c>
      <c r="D85" s="3" t="s">
        <v>20</v>
      </c>
      <c r="E85" s="3" t="s">
        <v>21</v>
      </c>
      <c r="F85" s="4" t="s">
        <v>22</v>
      </c>
      <c r="G85" s="4" t="s">
        <v>23</v>
      </c>
      <c r="H85" s="4" t="s">
        <v>24</v>
      </c>
      <c r="I85" s="4" t="s">
        <v>25</v>
      </c>
      <c r="J85" s="5" t="s">
        <v>25</v>
      </c>
      <c r="K85" s="5" t="s">
        <v>508</v>
      </c>
      <c r="L85" s="5" t="s">
        <v>509</v>
      </c>
      <c r="M85" s="5" t="s">
        <v>510</v>
      </c>
      <c r="N85" s="5" t="s">
        <v>511</v>
      </c>
      <c r="O85" s="5"/>
      <c r="P85" s="4" t="str">
        <f t="shared" si="0"/>
        <v>Outstanding</v>
      </c>
      <c r="Q85" s="13" t="s">
        <v>25</v>
      </c>
    </row>
    <row r="86" spans="1:17" ht="60" customHeight="1" x14ac:dyDescent="0.35">
      <c r="A86" s="11" t="s">
        <v>494</v>
      </c>
      <c r="B86" s="2" t="s">
        <v>512</v>
      </c>
      <c r="C86" s="1" t="s">
        <v>513</v>
      </c>
      <c r="D86" s="3" t="s">
        <v>20</v>
      </c>
      <c r="E86" s="3" t="s">
        <v>62</v>
      </c>
      <c r="F86" s="4" t="s">
        <v>22</v>
      </c>
      <c r="G86" s="4" t="s">
        <v>23</v>
      </c>
      <c r="H86" s="4" t="s">
        <v>24</v>
      </c>
      <c r="I86" s="4" t="s">
        <v>25</v>
      </c>
      <c r="J86" s="5" t="s">
        <v>25</v>
      </c>
      <c r="K86" s="5" t="s">
        <v>514</v>
      </c>
      <c r="L86" s="5" t="s">
        <v>515</v>
      </c>
      <c r="M86" s="5" t="s">
        <v>516</v>
      </c>
      <c r="N86" s="5" t="s">
        <v>517</v>
      </c>
      <c r="O86" s="5"/>
      <c r="P86" s="4" t="str">
        <f t="shared" si="0"/>
        <v>Outstanding</v>
      </c>
      <c r="Q86" s="13" t="s">
        <v>25</v>
      </c>
    </row>
    <row r="87" spans="1:17" ht="60" customHeight="1" x14ac:dyDescent="0.35">
      <c r="A87" s="11" t="s">
        <v>494</v>
      </c>
      <c r="B87" s="2" t="s">
        <v>518</v>
      </c>
      <c r="C87" s="1" t="s">
        <v>519</v>
      </c>
      <c r="D87" s="3" t="s">
        <v>20</v>
      </c>
      <c r="E87" s="3" t="s">
        <v>21</v>
      </c>
      <c r="F87" s="4" t="s">
        <v>22</v>
      </c>
      <c r="G87" s="4" t="s">
        <v>23</v>
      </c>
      <c r="H87" s="4" t="s">
        <v>24</v>
      </c>
      <c r="I87" s="4" t="s">
        <v>25</v>
      </c>
      <c r="J87" s="5" t="s">
        <v>25</v>
      </c>
      <c r="K87" s="5" t="s">
        <v>520</v>
      </c>
      <c r="L87" s="5" t="s">
        <v>521</v>
      </c>
      <c r="M87" s="5"/>
      <c r="N87" s="5" t="s">
        <v>522</v>
      </c>
      <c r="O87" s="5"/>
      <c r="P87" s="4" t="str">
        <f t="shared" si="0"/>
        <v>Outstanding</v>
      </c>
      <c r="Q87" s="13" t="s">
        <v>25</v>
      </c>
    </row>
    <row r="88" spans="1:17" ht="60" customHeight="1" x14ac:dyDescent="0.35">
      <c r="A88" s="11" t="s">
        <v>494</v>
      </c>
      <c r="B88" s="2" t="s">
        <v>523</v>
      </c>
      <c r="C88" s="1" t="s">
        <v>524</v>
      </c>
      <c r="D88" s="3" t="s">
        <v>20</v>
      </c>
      <c r="E88" s="3" t="s">
        <v>21</v>
      </c>
      <c r="F88" s="4" t="s">
        <v>22</v>
      </c>
      <c r="G88" s="4" t="s">
        <v>23</v>
      </c>
      <c r="H88" s="4" t="s">
        <v>24</v>
      </c>
      <c r="I88" s="4" t="s">
        <v>25</v>
      </c>
      <c r="J88" s="5" t="s">
        <v>25</v>
      </c>
      <c r="K88" s="5" t="s">
        <v>525</v>
      </c>
      <c r="L88" s="5" t="s">
        <v>526</v>
      </c>
      <c r="M88" s="5"/>
      <c r="N88" s="5" t="s">
        <v>527</v>
      </c>
      <c r="O88" s="5"/>
      <c r="P88" s="4" t="str">
        <f t="shared" si="0"/>
        <v>Outstanding</v>
      </c>
      <c r="Q88" s="13" t="s">
        <v>25</v>
      </c>
    </row>
    <row r="89" spans="1:17" ht="60" customHeight="1" x14ac:dyDescent="0.35">
      <c r="A89" s="11" t="s">
        <v>494</v>
      </c>
      <c r="B89" s="2" t="s">
        <v>528</v>
      </c>
      <c r="C89" s="1" t="s">
        <v>529</v>
      </c>
      <c r="D89" s="3" t="s">
        <v>20</v>
      </c>
      <c r="E89" s="3" t="s">
        <v>21</v>
      </c>
      <c r="F89" s="4" t="s">
        <v>22</v>
      </c>
      <c r="G89" s="4" t="s">
        <v>23</v>
      </c>
      <c r="H89" s="4" t="s">
        <v>24</v>
      </c>
      <c r="I89" s="4" t="s">
        <v>25</v>
      </c>
      <c r="J89" s="5" t="s">
        <v>25</v>
      </c>
      <c r="K89" s="5" t="s">
        <v>530</v>
      </c>
      <c r="L89" s="5" t="s">
        <v>531</v>
      </c>
      <c r="M89" s="5"/>
      <c r="N89" s="5" t="s">
        <v>532</v>
      </c>
      <c r="O89" s="5"/>
      <c r="P89" s="4" t="str">
        <f t="shared" si="0"/>
        <v>Outstanding</v>
      </c>
      <c r="Q89" s="13" t="s">
        <v>25</v>
      </c>
    </row>
    <row r="90" spans="1:17" ht="60" customHeight="1" x14ac:dyDescent="0.35">
      <c r="A90" s="11" t="s">
        <v>533</v>
      </c>
      <c r="B90" s="2" t="s">
        <v>534</v>
      </c>
      <c r="C90" s="1" t="s">
        <v>535</v>
      </c>
      <c r="D90" s="3" t="s">
        <v>20</v>
      </c>
      <c r="E90" s="3" t="s">
        <v>21</v>
      </c>
      <c r="F90" s="4" t="s">
        <v>22</v>
      </c>
      <c r="G90" s="4" t="s">
        <v>23</v>
      </c>
      <c r="H90" s="4" t="s">
        <v>24</v>
      </c>
      <c r="I90" s="4" t="s">
        <v>25</v>
      </c>
      <c r="J90" s="5" t="s">
        <v>25</v>
      </c>
      <c r="K90" s="5" t="s">
        <v>536</v>
      </c>
      <c r="L90" s="5" t="s">
        <v>537</v>
      </c>
      <c r="M90" s="5"/>
      <c r="N90" s="5" t="s">
        <v>538</v>
      </c>
      <c r="O90" s="5" t="s">
        <v>539</v>
      </c>
      <c r="P90" s="4" t="str">
        <f t="shared" si="0"/>
        <v>Outstanding</v>
      </c>
      <c r="Q90" s="13" t="s">
        <v>25</v>
      </c>
    </row>
    <row r="91" spans="1:17" ht="60" customHeight="1" x14ac:dyDescent="0.35">
      <c r="A91" s="11" t="s">
        <v>533</v>
      </c>
      <c r="B91" s="2" t="s">
        <v>540</v>
      </c>
      <c r="C91" s="1" t="s">
        <v>541</v>
      </c>
      <c r="D91" s="3" t="s">
        <v>20</v>
      </c>
      <c r="E91" s="3" t="s">
        <v>21</v>
      </c>
      <c r="F91" s="4" t="s">
        <v>22</v>
      </c>
      <c r="G91" s="4" t="s">
        <v>23</v>
      </c>
      <c r="H91" s="4" t="s">
        <v>24</v>
      </c>
      <c r="I91" s="4" t="s">
        <v>25</v>
      </c>
      <c r="J91" s="5" t="s">
        <v>25</v>
      </c>
      <c r="K91" s="5" t="s">
        <v>542</v>
      </c>
      <c r="L91" s="5" t="s">
        <v>543</v>
      </c>
      <c r="M91" s="5"/>
      <c r="N91" s="5" t="s">
        <v>544</v>
      </c>
      <c r="O91" s="5" t="s">
        <v>545</v>
      </c>
      <c r="P91" s="4" t="str">
        <f t="shared" si="0"/>
        <v>Outstanding</v>
      </c>
      <c r="Q91" s="13" t="s">
        <v>25</v>
      </c>
    </row>
    <row r="92" spans="1:17" ht="60" customHeight="1" x14ac:dyDescent="0.35">
      <c r="A92" s="11" t="s">
        <v>546</v>
      </c>
      <c r="B92" s="2" t="s">
        <v>547</v>
      </c>
      <c r="C92" s="1" t="s">
        <v>548</v>
      </c>
      <c r="D92" s="3" t="s">
        <v>20</v>
      </c>
      <c r="E92" s="3" t="s">
        <v>21</v>
      </c>
      <c r="F92" s="4" t="s">
        <v>22</v>
      </c>
      <c r="G92" s="4" t="s">
        <v>23</v>
      </c>
      <c r="H92" s="4" t="s">
        <v>24</v>
      </c>
      <c r="I92" s="4" t="s">
        <v>25</v>
      </c>
      <c r="J92" s="5" t="s">
        <v>25</v>
      </c>
      <c r="K92" s="5" t="s">
        <v>549</v>
      </c>
      <c r="L92" s="5" t="s">
        <v>550</v>
      </c>
      <c r="M92" s="5"/>
      <c r="N92" s="5" t="s">
        <v>551</v>
      </c>
      <c r="O92" s="5"/>
      <c r="P92" s="4" t="str">
        <f t="shared" si="0"/>
        <v>Outstanding</v>
      </c>
      <c r="Q92" s="13" t="s">
        <v>25</v>
      </c>
    </row>
    <row r="93" spans="1:17" ht="60" customHeight="1" x14ac:dyDescent="0.35">
      <c r="A93" s="11" t="s">
        <v>552</v>
      </c>
      <c r="B93" s="2" t="s">
        <v>553</v>
      </c>
      <c r="C93" s="1" t="s">
        <v>554</v>
      </c>
      <c r="D93" s="3" t="s">
        <v>20</v>
      </c>
      <c r="E93" s="3" t="s">
        <v>21</v>
      </c>
      <c r="F93" s="4" t="s">
        <v>22</v>
      </c>
      <c r="G93" s="4" t="s">
        <v>23</v>
      </c>
      <c r="H93" s="4" t="s">
        <v>24</v>
      </c>
      <c r="I93" s="4" t="s">
        <v>25</v>
      </c>
      <c r="J93" s="5" t="s">
        <v>25</v>
      </c>
      <c r="K93" s="5" t="s">
        <v>555</v>
      </c>
      <c r="L93" s="5" t="s">
        <v>556</v>
      </c>
      <c r="M93" s="5"/>
      <c r="N93" s="5" t="s">
        <v>557</v>
      </c>
      <c r="O93" s="5"/>
      <c r="P93" s="4" t="str">
        <f t="shared" si="0"/>
        <v>Outstanding</v>
      </c>
      <c r="Q93" s="13" t="s">
        <v>25</v>
      </c>
    </row>
    <row r="94" spans="1:17" ht="60" customHeight="1" x14ac:dyDescent="0.35">
      <c r="A94" s="11" t="s">
        <v>552</v>
      </c>
      <c r="B94" s="2" t="s">
        <v>558</v>
      </c>
      <c r="C94" s="1" t="s">
        <v>559</v>
      </c>
      <c r="D94" s="3" t="s">
        <v>146</v>
      </c>
      <c r="E94" s="3" t="s">
        <v>21</v>
      </c>
      <c r="F94" s="4" t="s">
        <v>22</v>
      </c>
      <c r="G94" s="4" t="s">
        <v>23</v>
      </c>
      <c r="H94" s="4" t="s">
        <v>24</v>
      </c>
      <c r="I94" s="4" t="s">
        <v>25</v>
      </c>
      <c r="J94" s="5" t="s">
        <v>25</v>
      </c>
      <c r="K94" s="5" t="s">
        <v>560</v>
      </c>
      <c r="L94" s="5" t="s">
        <v>561</v>
      </c>
      <c r="M94" s="5" t="s">
        <v>562</v>
      </c>
      <c r="N94" s="5" t="s">
        <v>563</v>
      </c>
      <c r="O94" s="5"/>
      <c r="P94" s="4" t="str">
        <f t="shared" si="0"/>
        <v>Outstanding</v>
      </c>
      <c r="Q94" s="13" t="s">
        <v>25</v>
      </c>
    </row>
    <row r="95" spans="1:17" ht="60" customHeight="1" x14ac:dyDescent="0.35">
      <c r="A95" s="11" t="s">
        <v>552</v>
      </c>
      <c r="B95" s="2" t="s">
        <v>564</v>
      </c>
      <c r="C95" s="1" t="s">
        <v>565</v>
      </c>
      <c r="D95" s="3" t="s">
        <v>20</v>
      </c>
      <c r="E95" s="3" t="s">
        <v>21</v>
      </c>
      <c r="F95" s="4" t="s">
        <v>22</v>
      </c>
      <c r="G95" s="4" t="s">
        <v>23</v>
      </c>
      <c r="H95" s="4" t="s">
        <v>24</v>
      </c>
      <c r="I95" s="4" t="s">
        <v>25</v>
      </c>
      <c r="J95" s="5" t="s">
        <v>25</v>
      </c>
      <c r="K95" s="5" t="s">
        <v>566</v>
      </c>
      <c r="L95" s="5" t="s">
        <v>567</v>
      </c>
      <c r="M95" s="5"/>
      <c r="N95" s="5" t="s">
        <v>568</v>
      </c>
      <c r="O95" s="5"/>
      <c r="P95" s="4" t="str">
        <f t="shared" si="0"/>
        <v>Outstanding</v>
      </c>
      <c r="Q95" s="13" t="s">
        <v>25</v>
      </c>
    </row>
    <row r="96" spans="1:17" ht="60" customHeight="1" x14ac:dyDescent="0.35">
      <c r="A96" s="11" t="s">
        <v>569</v>
      </c>
      <c r="B96" s="2" t="s">
        <v>570</v>
      </c>
      <c r="C96" s="1" t="s">
        <v>571</v>
      </c>
      <c r="D96" s="3" t="s">
        <v>20</v>
      </c>
      <c r="E96" s="3" t="s">
        <v>21</v>
      </c>
      <c r="F96" s="4" t="s">
        <v>22</v>
      </c>
      <c r="G96" s="4" t="s">
        <v>23</v>
      </c>
      <c r="H96" s="4" t="s">
        <v>24</v>
      </c>
      <c r="I96" s="4" t="s">
        <v>25</v>
      </c>
      <c r="J96" s="5" t="s">
        <v>25</v>
      </c>
      <c r="K96" s="5" t="s">
        <v>572</v>
      </c>
      <c r="L96" s="5" t="s">
        <v>573</v>
      </c>
      <c r="M96" s="5"/>
      <c r="N96" s="5" t="s">
        <v>574</v>
      </c>
      <c r="O96" s="5"/>
      <c r="P96" s="4" t="str">
        <f t="shared" si="0"/>
        <v>Outstanding</v>
      </c>
      <c r="Q96" s="13" t="s">
        <v>25</v>
      </c>
    </row>
    <row r="97" spans="1:17" ht="60" customHeight="1" x14ac:dyDescent="0.35">
      <c r="A97" s="11" t="s">
        <v>569</v>
      </c>
      <c r="B97" s="2" t="s">
        <v>575</v>
      </c>
      <c r="C97" s="1" t="s">
        <v>576</v>
      </c>
      <c r="D97" s="3" t="s">
        <v>20</v>
      </c>
      <c r="E97" s="3" t="s">
        <v>21</v>
      </c>
      <c r="F97" s="4" t="s">
        <v>22</v>
      </c>
      <c r="G97" s="4" t="s">
        <v>23</v>
      </c>
      <c r="H97" s="4" t="s">
        <v>24</v>
      </c>
      <c r="I97" s="4" t="s">
        <v>25</v>
      </c>
      <c r="J97" s="5" t="s">
        <v>25</v>
      </c>
      <c r="K97" s="5" t="s">
        <v>577</v>
      </c>
      <c r="L97" s="5" t="s">
        <v>578</v>
      </c>
      <c r="M97" s="5"/>
      <c r="N97" s="5" t="s">
        <v>579</v>
      </c>
      <c r="O97" s="5" t="s">
        <v>580</v>
      </c>
      <c r="P97" s="4" t="str">
        <f t="shared" si="0"/>
        <v>Outstanding</v>
      </c>
      <c r="Q97" s="13" t="s">
        <v>25</v>
      </c>
    </row>
    <row r="98" spans="1:17" ht="60" customHeight="1" x14ac:dyDescent="0.35">
      <c r="A98" s="11" t="s">
        <v>569</v>
      </c>
      <c r="B98" s="2" t="s">
        <v>581</v>
      </c>
      <c r="C98" s="1" t="s">
        <v>582</v>
      </c>
      <c r="D98" s="3" t="s">
        <v>20</v>
      </c>
      <c r="E98" s="3" t="s">
        <v>21</v>
      </c>
      <c r="F98" s="4" t="s">
        <v>22</v>
      </c>
      <c r="G98" s="4" t="s">
        <v>23</v>
      </c>
      <c r="H98" s="4" t="s">
        <v>24</v>
      </c>
      <c r="I98" s="4" t="s">
        <v>25</v>
      </c>
      <c r="J98" s="5" t="s">
        <v>25</v>
      </c>
      <c r="K98" s="5" t="s">
        <v>583</v>
      </c>
      <c r="L98" s="5" t="s">
        <v>584</v>
      </c>
      <c r="M98" s="5"/>
      <c r="N98" s="5" t="s">
        <v>585</v>
      </c>
      <c r="O98" s="5"/>
      <c r="P98" s="4" t="str">
        <f t="shared" si="0"/>
        <v>Outstanding</v>
      </c>
      <c r="Q98" s="13" t="s">
        <v>25</v>
      </c>
    </row>
    <row r="99" spans="1:17" ht="60" customHeight="1" x14ac:dyDescent="0.35">
      <c r="A99" s="11" t="s">
        <v>586</v>
      </c>
      <c r="B99" s="2" t="s">
        <v>587</v>
      </c>
      <c r="C99" s="1" t="s">
        <v>588</v>
      </c>
      <c r="D99" s="3" t="s">
        <v>20</v>
      </c>
      <c r="E99" s="3" t="s">
        <v>62</v>
      </c>
      <c r="F99" s="4" t="s">
        <v>22</v>
      </c>
      <c r="G99" s="4" t="s">
        <v>23</v>
      </c>
      <c r="H99" s="4" t="s">
        <v>24</v>
      </c>
      <c r="I99" s="4" t="s">
        <v>25</v>
      </c>
      <c r="J99" s="5" t="s">
        <v>25</v>
      </c>
      <c r="K99" s="5" t="s">
        <v>589</v>
      </c>
      <c r="L99" s="5" t="s">
        <v>590</v>
      </c>
      <c r="M99" s="5"/>
      <c r="N99" s="5" t="s">
        <v>591</v>
      </c>
      <c r="O99" s="5"/>
      <c r="P99" s="4" t="str">
        <f t="shared" si="0"/>
        <v>Outstanding</v>
      </c>
      <c r="Q99" s="13" t="s">
        <v>25</v>
      </c>
    </row>
    <row r="100" spans="1:17" ht="60" customHeight="1" x14ac:dyDescent="0.35">
      <c r="A100" s="11" t="s">
        <v>586</v>
      </c>
      <c r="B100" s="2" t="s">
        <v>592</v>
      </c>
      <c r="C100" s="1" t="s">
        <v>593</v>
      </c>
      <c r="D100" s="3" t="s">
        <v>20</v>
      </c>
      <c r="E100" s="3" t="s">
        <v>21</v>
      </c>
      <c r="F100" s="4" t="s">
        <v>22</v>
      </c>
      <c r="G100" s="4" t="s">
        <v>23</v>
      </c>
      <c r="H100" s="4" t="s">
        <v>24</v>
      </c>
      <c r="I100" s="4" t="s">
        <v>25</v>
      </c>
      <c r="J100" s="5" t="s">
        <v>25</v>
      </c>
      <c r="K100" s="5" t="s">
        <v>594</v>
      </c>
      <c r="L100" s="5" t="s">
        <v>595</v>
      </c>
      <c r="M100" s="5"/>
      <c r="N100" s="5" t="s">
        <v>596</v>
      </c>
      <c r="O100" s="5" t="s">
        <v>597</v>
      </c>
      <c r="P100" s="4" t="str">
        <f t="shared" si="0"/>
        <v>Outstanding</v>
      </c>
      <c r="Q100" s="13" t="s">
        <v>25</v>
      </c>
    </row>
    <row r="101" spans="1:17" ht="60" customHeight="1" x14ac:dyDescent="0.35">
      <c r="A101" s="11" t="s">
        <v>598</v>
      </c>
      <c r="B101" s="2" t="s">
        <v>599</v>
      </c>
      <c r="C101" s="1" t="s">
        <v>600</v>
      </c>
      <c r="D101" s="3" t="s">
        <v>20</v>
      </c>
      <c r="E101" s="3" t="s">
        <v>21</v>
      </c>
      <c r="F101" s="4" t="s">
        <v>22</v>
      </c>
      <c r="G101" s="4" t="s">
        <v>23</v>
      </c>
      <c r="H101" s="4" t="s">
        <v>24</v>
      </c>
      <c r="I101" s="4" t="s">
        <v>25</v>
      </c>
      <c r="J101" s="5" t="s">
        <v>25</v>
      </c>
      <c r="K101" s="5" t="s">
        <v>601</v>
      </c>
      <c r="L101" s="5" t="s">
        <v>602</v>
      </c>
      <c r="M101" s="5"/>
      <c r="N101" s="5" t="s">
        <v>603</v>
      </c>
      <c r="O101" s="5"/>
      <c r="P101" s="4" t="str">
        <f t="shared" si="0"/>
        <v>Outstanding</v>
      </c>
      <c r="Q101" s="13" t="s">
        <v>25</v>
      </c>
    </row>
    <row r="102" spans="1:17" ht="60" customHeight="1" x14ac:dyDescent="0.35">
      <c r="A102" s="11" t="s">
        <v>598</v>
      </c>
      <c r="B102" s="2" t="s">
        <v>604</v>
      </c>
      <c r="C102" s="1" t="s">
        <v>605</v>
      </c>
      <c r="D102" s="3" t="s">
        <v>20</v>
      </c>
      <c r="E102" s="3" t="s">
        <v>21</v>
      </c>
      <c r="F102" s="4" t="s">
        <v>22</v>
      </c>
      <c r="G102" s="4" t="s">
        <v>23</v>
      </c>
      <c r="H102" s="4" t="s">
        <v>24</v>
      </c>
      <c r="I102" s="4" t="s">
        <v>25</v>
      </c>
      <c r="J102" s="5" t="s">
        <v>25</v>
      </c>
      <c r="K102" s="5" t="s">
        <v>606</v>
      </c>
      <c r="L102" s="5" t="s">
        <v>607</v>
      </c>
      <c r="M102" s="5"/>
      <c r="N102" s="5" t="s">
        <v>608</v>
      </c>
      <c r="O102" s="5"/>
      <c r="P102" s="4" t="str">
        <f t="shared" si="0"/>
        <v>Outstanding</v>
      </c>
      <c r="Q102" s="13" t="s">
        <v>25</v>
      </c>
    </row>
    <row r="103" spans="1:17" ht="60" customHeight="1" x14ac:dyDescent="0.35">
      <c r="A103" s="11" t="s">
        <v>598</v>
      </c>
      <c r="B103" s="2" t="s">
        <v>609</v>
      </c>
      <c r="C103" s="1" t="s">
        <v>610</v>
      </c>
      <c r="D103" s="3" t="s">
        <v>20</v>
      </c>
      <c r="E103" s="3" t="s">
        <v>21</v>
      </c>
      <c r="F103" s="4" t="s">
        <v>22</v>
      </c>
      <c r="G103" s="4" t="s">
        <v>23</v>
      </c>
      <c r="H103" s="4" t="s">
        <v>24</v>
      </c>
      <c r="I103" s="4" t="s">
        <v>25</v>
      </c>
      <c r="J103" s="5" t="s">
        <v>25</v>
      </c>
      <c r="K103" s="5" t="s">
        <v>611</v>
      </c>
      <c r="L103" s="5" t="s">
        <v>612</v>
      </c>
      <c r="M103" s="5" t="s">
        <v>613</v>
      </c>
      <c r="N103" s="5" t="s">
        <v>614</v>
      </c>
      <c r="O103" s="5"/>
      <c r="P103" s="4" t="str">
        <f t="shared" si="0"/>
        <v>Outstanding</v>
      </c>
      <c r="Q103" s="13" t="s">
        <v>25</v>
      </c>
    </row>
    <row r="104" spans="1:17" ht="60" customHeight="1" x14ac:dyDescent="0.35">
      <c r="A104" s="11" t="s">
        <v>598</v>
      </c>
      <c r="B104" s="2" t="s">
        <v>615</v>
      </c>
      <c r="C104" s="1" t="s">
        <v>616</v>
      </c>
      <c r="D104" s="3" t="s">
        <v>20</v>
      </c>
      <c r="E104" s="3" t="s">
        <v>21</v>
      </c>
      <c r="F104" s="4" t="s">
        <v>22</v>
      </c>
      <c r="G104" s="4" t="s">
        <v>23</v>
      </c>
      <c r="H104" s="4" t="s">
        <v>24</v>
      </c>
      <c r="I104" s="4" t="s">
        <v>25</v>
      </c>
      <c r="J104" s="5" t="s">
        <v>25</v>
      </c>
      <c r="K104" s="5" t="s">
        <v>617</v>
      </c>
      <c r="L104" s="5" t="s">
        <v>618</v>
      </c>
      <c r="M104" s="5"/>
      <c r="N104" s="5" t="s">
        <v>619</v>
      </c>
      <c r="O104" s="5"/>
      <c r="P104" s="4" t="str">
        <f t="shared" si="0"/>
        <v>Outstanding</v>
      </c>
      <c r="Q104" s="13" t="s">
        <v>25</v>
      </c>
    </row>
    <row r="105" spans="1:17" ht="60" customHeight="1" x14ac:dyDescent="0.35">
      <c r="A105" s="11" t="s">
        <v>598</v>
      </c>
      <c r="B105" s="2" t="s">
        <v>620</v>
      </c>
      <c r="C105" s="1" t="s">
        <v>621</v>
      </c>
      <c r="D105" s="3" t="s">
        <v>20</v>
      </c>
      <c r="E105" s="3" t="s">
        <v>21</v>
      </c>
      <c r="F105" s="4" t="s">
        <v>22</v>
      </c>
      <c r="G105" s="4" t="s">
        <v>23</v>
      </c>
      <c r="H105" s="4" t="s">
        <v>24</v>
      </c>
      <c r="I105" s="4" t="s">
        <v>25</v>
      </c>
      <c r="J105" s="5" t="s">
        <v>25</v>
      </c>
      <c r="K105" s="5" t="s">
        <v>622</v>
      </c>
      <c r="L105" s="5" t="s">
        <v>623</v>
      </c>
      <c r="M105" s="5"/>
      <c r="N105" s="5" t="s">
        <v>624</v>
      </c>
      <c r="O105" s="5"/>
      <c r="P105" s="4" t="str">
        <f t="shared" si="0"/>
        <v>Outstanding</v>
      </c>
      <c r="Q105" s="13" t="s">
        <v>25</v>
      </c>
    </row>
    <row r="106" spans="1:17" ht="60" customHeight="1" x14ac:dyDescent="0.35">
      <c r="A106" s="11" t="s">
        <v>598</v>
      </c>
      <c r="B106" s="2" t="s">
        <v>625</v>
      </c>
      <c r="C106" s="1" t="s">
        <v>626</v>
      </c>
      <c r="D106" s="3" t="s">
        <v>20</v>
      </c>
      <c r="E106" s="3" t="s">
        <v>21</v>
      </c>
      <c r="F106" s="4" t="s">
        <v>22</v>
      </c>
      <c r="G106" s="4" t="s">
        <v>23</v>
      </c>
      <c r="H106" s="4" t="s">
        <v>24</v>
      </c>
      <c r="I106" s="4" t="s">
        <v>25</v>
      </c>
      <c r="J106" s="5" t="s">
        <v>25</v>
      </c>
      <c r="K106" s="5" t="s">
        <v>627</v>
      </c>
      <c r="L106" s="5" t="s">
        <v>628</v>
      </c>
      <c r="M106" s="5"/>
      <c r="N106" s="5" t="s">
        <v>629</v>
      </c>
      <c r="O106" s="5"/>
      <c r="P106" s="4" t="str">
        <f t="shared" si="0"/>
        <v>Outstanding</v>
      </c>
      <c r="Q106" s="13" t="s">
        <v>25</v>
      </c>
    </row>
    <row r="107" spans="1:17" ht="60" customHeight="1" x14ac:dyDescent="0.35">
      <c r="A107" s="11" t="s">
        <v>630</v>
      </c>
      <c r="B107" s="2" t="s">
        <v>631</v>
      </c>
      <c r="C107" s="1" t="s">
        <v>632</v>
      </c>
      <c r="D107" s="3" t="s">
        <v>20</v>
      </c>
      <c r="E107" s="3" t="s">
        <v>21</v>
      </c>
      <c r="F107" s="4" t="s">
        <v>22</v>
      </c>
      <c r="G107" s="4" t="s">
        <v>23</v>
      </c>
      <c r="H107" s="4" t="s">
        <v>24</v>
      </c>
      <c r="I107" s="4" t="s">
        <v>25</v>
      </c>
      <c r="J107" s="5" t="s">
        <v>25</v>
      </c>
      <c r="K107" s="5" t="s">
        <v>633</v>
      </c>
      <c r="L107" s="5" t="s">
        <v>634</v>
      </c>
      <c r="M107" s="5"/>
      <c r="N107" s="5" t="s">
        <v>635</v>
      </c>
      <c r="O107" s="5"/>
      <c r="P107" s="4" t="str">
        <f t="shared" si="0"/>
        <v>Outstanding</v>
      </c>
      <c r="Q107" s="13" t="s">
        <v>25</v>
      </c>
    </row>
    <row r="108" spans="1:17" ht="60" customHeight="1" x14ac:dyDescent="0.35">
      <c r="A108" s="11" t="s">
        <v>630</v>
      </c>
      <c r="B108" s="2" t="s">
        <v>636</v>
      </c>
      <c r="C108" s="1" t="s">
        <v>637</v>
      </c>
      <c r="D108" s="3" t="s">
        <v>20</v>
      </c>
      <c r="E108" s="3" t="s">
        <v>21</v>
      </c>
      <c r="F108" s="4" t="s">
        <v>22</v>
      </c>
      <c r="G108" s="4" t="s">
        <v>23</v>
      </c>
      <c r="H108" s="4" t="s">
        <v>24</v>
      </c>
      <c r="I108" s="4" t="s">
        <v>25</v>
      </c>
      <c r="J108" s="5" t="s">
        <v>25</v>
      </c>
      <c r="K108" s="5" t="s">
        <v>638</v>
      </c>
      <c r="L108" s="5" t="s">
        <v>639</v>
      </c>
      <c r="M108" s="5"/>
      <c r="N108" s="5" t="s">
        <v>640</v>
      </c>
      <c r="O108" s="5"/>
      <c r="P108" s="4" t="str">
        <f t="shared" si="0"/>
        <v>Outstanding</v>
      </c>
      <c r="Q108" s="13" t="s">
        <v>25</v>
      </c>
    </row>
    <row r="109" spans="1:17" ht="60" customHeight="1" x14ac:dyDescent="0.35">
      <c r="A109" s="11" t="s">
        <v>641</v>
      </c>
      <c r="B109" s="2" t="s">
        <v>642</v>
      </c>
      <c r="C109" s="1" t="s">
        <v>643</v>
      </c>
      <c r="D109" s="3" t="s">
        <v>20</v>
      </c>
      <c r="E109" s="3" t="s">
        <v>62</v>
      </c>
      <c r="F109" s="4" t="s">
        <v>22</v>
      </c>
      <c r="G109" s="4" t="s">
        <v>23</v>
      </c>
      <c r="H109" s="4" t="s">
        <v>24</v>
      </c>
      <c r="I109" s="4" t="s">
        <v>25</v>
      </c>
      <c r="J109" s="5" t="s">
        <v>25</v>
      </c>
      <c r="K109" s="5" t="s">
        <v>644</v>
      </c>
      <c r="L109" s="5" t="s">
        <v>645</v>
      </c>
      <c r="M109" s="5"/>
      <c r="N109" s="5" t="s">
        <v>646</v>
      </c>
      <c r="O109" s="5"/>
      <c r="P109" s="4" t="str">
        <f t="shared" si="0"/>
        <v>Outstanding</v>
      </c>
      <c r="Q109" s="13" t="s">
        <v>25</v>
      </c>
    </row>
    <row r="110" spans="1:17" ht="60" customHeight="1" x14ac:dyDescent="0.35">
      <c r="A110" s="11" t="s">
        <v>647</v>
      </c>
      <c r="B110" s="2" t="s">
        <v>648</v>
      </c>
      <c r="C110" s="1" t="s">
        <v>649</v>
      </c>
      <c r="D110" s="3" t="s">
        <v>20</v>
      </c>
      <c r="E110" s="3" t="s">
        <v>62</v>
      </c>
      <c r="F110" s="4" t="s">
        <v>22</v>
      </c>
      <c r="G110" s="4" t="s">
        <v>23</v>
      </c>
      <c r="H110" s="4" t="s">
        <v>24</v>
      </c>
      <c r="I110" s="4" t="s">
        <v>25</v>
      </c>
      <c r="J110" s="5" t="s">
        <v>25</v>
      </c>
      <c r="K110" s="5" t="s">
        <v>650</v>
      </c>
      <c r="L110" s="5" t="s">
        <v>651</v>
      </c>
      <c r="M110" s="5"/>
      <c r="N110" s="5" t="s">
        <v>652</v>
      </c>
      <c r="O110" s="5"/>
      <c r="P110" s="4" t="str">
        <f t="shared" si="0"/>
        <v>Outstanding</v>
      </c>
      <c r="Q110" s="13" t="s">
        <v>25</v>
      </c>
    </row>
    <row r="111" spans="1:17" ht="60" customHeight="1" x14ac:dyDescent="0.35">
      <c r="A111" s="11" t="s">
        <v>647</v>
      </c>
      <c r="B111" s="2" t="s">
        <v>653</v>
      </c>
      <c r="C111" s="1" t="s">
        <v>654</v>
      </c>
      <c r="D111" s="3" t="s">
        <v>20</v>
      </c>
      <c r="E111" s="3" t="s">
        <v>62</v>
      </c>
      <c r="F111" s="4" t="s">
        <v>22</v>
      </c>
      <c r="G111" s="4" t="s">
        <v>23</v>
      </c>
      <c r="H111" s="4" t="s">
        <v>24</v>
      </c>
      <c r="I111" s="4" t="s">
        <v>25</v>
      </c>
      <c r="J111" s="5" t="s">
        <v>25</v>
      </c>
      <c r="K111" s="5" t="s">
        <v>655</v>
      </c>
      <c r="L111" s="5" t="s">
        <v>656</v>
      </c>
      <c r="M111" s="5"/>
      <c r="N111" s="5" t="s">
        <v>657</v>
      </c>
      <c r="O111" s="5"/>
      <c r="P111" s="4" t="str">
        <f t="shared" si="0"/>
        <v>Outstanding</v>
      </c>
      <c r="Q111" s="13" t="s">
        <v>25</v>
      </c>
    </row>
    <row r="112" spans="1:17" ht="60" customHeight="1" x14ac:dyDescent="0.35">
      <c r="A112" s="11" t="s">
        <v>658</v>
      </c>
      <c r="B112" s="2" t="s">
        <v>659</v>
      </c>
      <c r="C112" s="1" t="s">
        <v>660</v>
      </c>
      <c r="D112" s="3" t="s">
        <v>20</v>
      </c>
      <c r="E112" s="3" t="s">
        <v>62</v>
      </c>
      <c r="F112" s="4" t="s">
        <v>22</v>
      </c>
      <c r="G112" s="4" t="s">
        <v>23</v>
      </c>
      <c r="H112" s="4" t="s">
        <v>24</v>
      </c>
      <c r="I112" s="4" t="s">
        <v>25</v>
      </c>
      <c r="J112" s="5" t="s">
        <v>25</v>
      </c>
      <c r="K112" s="5" t="s">
        <v>661</v>
      </c>
      <c r="L112" s="5" t="s">
        <v>662</v>
      </c>
      <c r="M112" s="5"/>
      <c r="N112" s="5" t="s">
        <v>663</v>
      </c>
      <c r="O112" s="5"/>
      <c r="P112" s="4" t="str">
        <f t="shared" si="0"/>
        <v>Outstanding</v>
      </c>
      <c r="Q112" s="13" t="s">
        <v>25</v>
      </c>
    </row>
    <row r="113" spans="1:17" ht="60" customHeight="1" x14ac:dyDescent="0.35">
      <c r="A113" s="11" t="s">
        <v>658</v>
      </c>
      <c r="B113" s="2" t="s">
        <v>664</v>
      </c>
      <c r="C113" s="1" t="s">
        <v>665</v>
      </c>
      <c r="D113" s="3" t="s">
        <v>20</v>
      </c>
      <c r="E113" s="3" t="s">
        <v>62</v>
      </c>
      <c r="F113" s="4" t="s">
        <v>22</v>
      </c>
      <c r="G113" s="4" t="s">
        <v>23</v>
      </c>
      <c r="H113" s="4" t="s">
        <v>24</v>
      </c>
      <c r="I113" s="4" t="s">
        <v>25</v>
      </c>
      <c r="J113" s="5" t="s">
        <v>25</v>
      </c>
      <c r="K113" s="5" t="s">
        <v>666</v>
      </c>
      <c r="L113" s="5" t="s">
        <v>667</v>
      </c>
      <c r="M113" s="5"/>
      <c r="N113" s="5" t="s">
        <v>668</v>
      </c>
      <c r="O113" s="5"/>
      <c r="P113" s="4" t="str">
        <f t="shared" si="0"/>
        <v>Outstanding</v>
      </c>
      <c r="Q113" s="13" t="s">
        <v>25</v>
      </c>
    </row>
    <row r="114" spans="1:17" ht="60" customHeight="1" x14ac:dyDescent="0.35">
      <c r="A114" s="11" t="s">
        <v>658</v>
      </c>
      <c r="B114" s="2" t="s">
        <v>669</v>
      </c>
      <c r="C114" s="1" t="s">
        <v>670</v>
      </c>
      <c r="D114" s="3" t="s">
        <v>20</v>
      </c>
      <c r="E114" s="3" t="s">
        <v>62</v>
      </c>
      <c r="F114" s="4" t="s">
        <v>22</v>
      </c>
      <c r="G114" s="4" t="s">
        <v>23</v>
      </c>
      <c r="H114" s="4" t="s">
        <v>24</v>
      </c>
      <c r="I114" s="4" t="s">
        <v>25</v>
      </c>
      <c r="J114" s="5" t="s">
        <v>25</v>
      </c>
      <c r="K114" s="5" t="s">
        <v>671</v>
      </c>
      <c r="L114" s="5" t="s">
        <v>672</v>
      </c>
      <c r="M114" s="5"/>
      <c r="N114" s="5" t="s">
        <v>673</v>
      </c>
      <c r="O114" s="5"/>
      <c r="P114" s="4" t="str">
        <f t="shared" si="0"/>
        <v>Outstanding</v>
      </c>
      <c r="Q114" s="13" t="s">
        <v>25</v>
      </c>
    </row>
    <row r="115" spans="1:17" ht="60" customHeight="1" x14ac:dyDescent="0.35">
      <c r="A115" s="11" t="s">
        <v>658</v>
      </c>
      <c r="B115" s="2" t="s">
        <v>674</v>
      </c>
      <c r="C115" s="1" t="s">
        <v>675</v>
      </c>
      <c r="D115" s="3" t="s">
        <v>20</v>
      </c>
      <c r="E115" s="3" t="s">
        <v>62</v>
      </c>
      <c r="F115" s="4" t="s">
        <v>22</v>
      </c>
      <c r="G115" s="4" t="s">
        <v>23</v>
      </c>
      <c r="H115" s="4" t="s">
        <v>24</v>
      </c>
      <c r="I115" s="4" t="s">
        <v>25</v>
      </c>
      <c r="J115" s="5" t="s">
        <v>25</v>
      </c>
      <c r="K115" s="5" t="s">
        <v>676</v>
      </c>
      <c r="L115" s="5" t="s">
        <v>677</v>
      </c>
      <c r="M115" s="5"/>
      <c r="N115" s="5" t="s">
        <v>678</v>
      </c>
      <c r="O115" s="5"/>
      <c r="P115" s="4" t="str">
        <f t="shared" si="0"/>
        <v>Outstanding</v>
      </c>
      <c r="Q115" s="13" t="s">
        <v>25</v>
      </c>
    </row>
    <row r="116" spans="1:17" ht="60" customHeight="1" x14ac:dyDescent="0.35">
      <c r="A116" s="11" t="s">
        <v>658</v>
      </c>
      <c r="B116" s="2" t="s">
        <v>679</v>
      </c>
      <c r="C116" s="1" t="s">
        <v>680</v>
      </c>
      <c r="D116" s="3" t="s">
        <v>20</v>
      </c>
      <c r="E116" s="3" t="s">
        <v>62</v>
      </c>
      <c r="F116" s="4" t="s">
        <v>22</v>
      </c>
      <c r="G116" s="4" t="s">
        <v>23</v>
      </c>
      <c r="H116" s="4" t="s">
        <v>24</v>
      </c>
      <c r="I116" s="4" t="s">
        <v>25</v>
      </c>
      <c r="J116" s="5" t="s">
        <v>25</v>
      </c>
      <c r="K116" s="5" t="s">
        <v>681</v>
      </c>
      <c r="L116" s="5" t="s">
        <v>682</v>
      </c>
      <c r="M116" s="5"/>
      <c r="N116" s="5" t="s">
        <v>683</v>
      </c>
      <c r="O116" s="5"/>
      <c r="P116" s="4" t="str">
        <f t="shared" si="0"/>
        <v>Outstanding</v>
      </c>
      <c r="Q116" s="13" t="s">
        <v>25</v>
      </c>
    </row>
    <row r="117" spans="1:17" ht="60" customHeight="1" x14ac:dyDescent="0.35">
      <c r="A117" s="11" t="s">
        <v>658</v>
      </c>
      <c r="B117" s="2" t="s">
        <v>684</v>
      </c>
      <c r="C117" s="1" t="s">
        <v>685</v>
      </c>
      <c r="D117" s="3" t="s">
        <v>20</v>
      </c>
      <c r="E117" s="3" t="s">
        <v>62</v>
      </c>
      <c r="F117" s="4" t="s">
        <v>22</v>
      </c>
      <c r="G117" s="4" t="s">
        <v>23</v>
      </c>
      <c r="H117" s="4" t="s">
        <v>24</v>
      </c>
      <c r="I117" s="4" t="s">
        <v>25</v>
      </c>
      <c r="J117" s="5" t="s">
        <v>25</v>
      </c>
      <c r="K117" s="5" t="s">
        <v>686</v>
      </c>
      <c r="L117" s="5" t="s">
        <v>687</v>
      </c>
      <c r="M117" s="5"/>
      <c r="N117" s="5" t="s">
        <v>688</v>
      </c>
      <c r="O117" s="5"/>
      <c r="P117" s="4" t="str">
        <f t="shared" si="0"/>
        <v>Outstanding</v>
      </c>
      <c r="Q117" s="13" t="s">
        <v>25</v>
      </c>
    </row>
    <row r="118" spans="1:17" ht="60" customHeight="1" x14ac:dyDescent="0.35">
      <c r="A118" s="11" t="s">
        <v>658</v>
      </c>
      <c r="B118" s="2" t="s">
        <v>689</v>
      </c>
      <c r="C118" s="1" t="s">
        <v>690</v>
      </c>
      <c r="D118" s="3" t="s">
        <v>20</v>
      </c>
      <c r="E118" s="3" t="s">
        <v>62</v>
      </c>
      <c r="F118" s="4" t="s">
        <v>22</v>
      </c>
      <c r="G118" s="4" t="s">
        <v>23</v>
      </c>
      <c r="H118" s="4" t="s">
        <v>24</v>
      </c>
      <c r="I118" s="4" t="s">
        <v>25</v>
      </c>
      <c r="J118" s="5" t="s">
        <v>25</v>
      </c>
      <c r="K118" s="5" t="s">
        <v>691</v>
      </c>
      <c r="L118" s="5" t="s">
        <v>692</v>
      </c>
      <c r="M118" s="5"/>
      <c r="N118" s="5" t="s">
        <v>693</v>
      </c>
      <c r="O118" s="5"/>
      <c r="P118" s="4" t="str">
        <f t="shared" si="0"/>
        <v>Outstanding</v>
      </c>
      <c r="Q118" s="13" t="s">
        <v>25</v>
      </c>
    </row>
    <row r="119" spans="1:17" ht="60" customHeight="1" x14ac:dyDescent="0.35">
      <c r="A119" s="11" t="s">
        <v>658</v>
      </c>
      <c r="B119" s="2" t="s">
        <v>694</v>
      </c>
      <c r="C119" s="1" t="s">
        <v>695</v>
      </c>
      <c r="D119" s="3" t="s">
        <v>20</v>
      </c>
      <c r="E119" s="3" t="s">
        <v>62</v>
      </c>
      <c r="F119" s="4" t="s">
        <v>22</v>
      </c>
      <c r="G119" s="4" t="s">
        <v>23</v>
      </c>
      <c r="H119" s="4" t="s">
        <v>24</v>
      </c>
      <c r="I119" s="4" t="s">
        <v>25</v>
      </c>
      <c r="J119" s="5" t="s">
        <v>25</v>
      </c>
      <c r="K119" s="5" t="s">
        <v>696</v>
      </c>
      <c r="L119" s="5" t="s">
        <v>697</v>
      </c>
      <c r="M119" s="5"/>
      <c r="N119" s="5" t="s">
        <v>683</v>
      </c>
      <c r="O119" s="5"/>
      <c r="P119" s="4" t="str">
        <f t="shared" si="0"/>
        <v>Outstanding</v>
      </c>
      <c r="Q119" s="13" t="s">
        <v>25</v>
      </c>
    </row>
    <row r="120" spans="1:17" ht="60" customHeight="1" x14ac:dyDescent="0.35">
      <c r="A120" s="11" t="s">
        <v>698</v>
      </c>
      <c r="B120" s="2" t="s">
        <v>699</v>
      </c>
      <c r="C120" s="1" t="s">
        <v>700</v>
      </c>
      <c r="D120" s="3" t="s">
        <v>20</v>
      </c>
      <c r="E120" s="3" t="s">
        <v>62</v>
      </c>
      <c r="F120" s="4" t="s">
        <v>22</v>
      </c>
      <c r="G120" s="4" t="s">
        <v>23</v>
      </c>
      <c r="H120" s="4" t="s">
        <v>24</v>
      </c>
      <c r="I120" s="4" t="s">
        <v>25</v>
      </c>
      <c r="J120" s="5" t="s">
        <v>25</v>
      </c>
      <c r="K120" s="5" t="s">
        <v>701</v>
      </c>
      <c r="L120" s="5" t="s">
        <v>702</v>
      </c>
      <c r="M120" s="5"/>
      <c r="N120" s="5" t="s">
        <v>703</v>
      </c>
      <c r="O120" s="5" t="s">
        <v>704</v>
      </c>
      <c r="P120" s="4" t="str">
        <f t="shared" si="0"/>
        <v>Outstanding</v>
      </c>
      <c r="Q120" s="13" t="s">
        <v>25</v>
      </c>
    </row>
    <row r="121" spans="1:17" ht="60" customHeight="1" x14ac:dyDescent="0.35">
      <c r="A121" s="11" t="s">
        <v>698</v>
      </c>
      <c r="B121" s="2" t="s">
        <v>705</v>
      </c>
      <c r="C121" s="1" t="s">
        <v>706</v>
      </c>
      <c r="D121" s="3" t="s">
        <v>20</v>
      </c>
      <c r="E121" s="3" t="s">
        <v>62</v>
      </c>
      <c r="F121" s="4" t="s">
        <v>22</v>
      </c>
      <c r="G121" s="4" t="s">
        <v>23</v>
      </c>
      <c r="H121" s="4" t="s">
        <v>24</v>
      </c>
      <c r="I121" s="4" t="s">
        <v>25</v>
      </c>
      <c r="J121" s="5" t="s">
        <v>25</v>
      </c>
      <c r="K121" s="5" t="s">
        <v>707</v>
      </c>
      <c r="L121" s="5" t="s">
        <v>708</v>
      </c>
      <c r="M121" s="5"/>
      <c r="N121" s="5" t="s">
        <v>709</v>
      </c>
      <c r="O121" s="5"/>
      <c r="P121" s="4" t="str">
        <f t="shared" si="0"/>
        <v>Outstanding</v>
      </c>
      <c r="Q121" s="13" t="s">
        <v>25</v>
      </c>
    </row>
    <row r="122" spans="1:17" ht="60" customHeight="1" x14ac:dyDescent="0.35">
      <c r="A122" s="11" t="s">
        <v>698</v>
      </c>
      <c r="B122" s="2" t="s">
        <v>710</v>
      </c>
      <c r="C122" s="1" t="s">
        <v>711</v>
      </c>
      <c r="D122" s="3" t="s">
        <v>20</v>
      </c>
      <c r="E122" s="3" t="s">
        <v>62</v>
      </c>
      <c r="F122" s="4" t="s">
        <v>22</v>
      </c>
      <c r="G122" s="4" t="s">
        <v>23</v>
      </c>
      <c r="H122" s="4" t="s">
        <v>24</v>
      </c>
      <c r="I122" s="4" t="s">
        <v>25</v>
      </c>
      <c r="J122" s="5" t="s">
        <v>25</v>
      </c>
      <c r="K122" s="5" t="s">
        <v>712</v>
      </c>
      <c r="L122" s="5" t="s">
        <v>708</v>
      </c>
      <c r="M122" s="5"/>
      <c r="N122" s="5" t="s">
        <v>713</v>
      </c>
      <c r="O122" s="5"/>
      <c r="P122" s="4" t="str">
        <f t="shared" si="0"/>
        <v>Outstanding</v>
      </c>
      <c r="Q122" s="13" t="s">
        <v>25</v>
      </c>
    </row>
    <row r="123" spans="1:17" ht="60" customHeight="1" x14ac:dyDescent="0.35">
      <c r="A123" s="11" t="s">
        <v>698</v>
      </c>
      <c r="B123" s="2" t="s">
        <v>714</v>
      </c>
      <c r="C123" s="1" t="s">
        <v>715</v>
      </c>
      <c r="D123" s="3" t="s">
        <v>20</v>
      </c>
      <c r="E123" s="3" t="s">
        <v>62</v>
      </c>
      <c r="F123" s="4" t="s">
        <v>22</v>
      </c>
      <c r="G123" s="4" t="s">
        <v>23</v>
      </c>
      <c r="H123" s="4" t="s">
        <v>24</v>
      </c>
      <c r="I123" s="4" t="s">
        <v>25</v>
      </c>
      <c r="J123" s="5" t="s">
        <v>25</v>
      </c>
      <c r="K123" s="5" t="s">
        <v>716</v>
      </c>
      <c r="L123" s="5" t="s">
        <v>708</v>
      </c>
      <c r="M123" s="5"/>
      <c r="N123" s="5" t="s">
        <v>717</v>
      </c>
      <c r="O123" s="5"/>
      <c r="P123" s="4" t="str">
        <f t="shared" si="0"/>
        <v>Outstanding</v>
      </c>
      <c r="Q123" s="13" t="s">
        <v>25</v>
      </c>
    </row>
    <row r="124" spans="1:17" ht="60" customHeight="1" x14ac:dyDescent="0.35">
      <c r="A124" s="11" t="s">
        <v>698</v>
      </c>
      <c r="B124" s="2" t="s">
        <v>718</v>
      </c>
      <c r="C124" s="1" t="s">
        <v>719</v>
      </c>
      <c r="D124" s="3" t="s">
        <v>20</v>
      </c>
      <c r="E124" s="3" t="s">
        <v>62</v>
      </c>
      <c r="F124" s="4" t="s">
        <v>22</v>
      </c>
      <c r="G124" s="4" t="s">
        <v>23</v>
      </c>
      <c r="H124" s="4" t="s">
        <v>24</v>
      </c>
      <c r="I124" s="4" t="s">
        <v>25</v>
      </c>
      <c r="J124" s="5" t="s">
        <v>25</v>
      </c>
      <c r="K124" s="5" t="s">
        <v>720</v>
      </c>
      <c r="L124" s="5" t="s">
        <v>721</v>
      </c>
      <c r="M124" s="5"/>
      <c r="N124" s="5" t="s">
        <v>722</v>
      </c>
      <c r="O124" s="5"/>
      <c r="P124" s="4" t="str">
        <f t="shared" si="0"/>
        <v>Outstanding</v>
      </c>
      <c r="Q124" s="13" t="s">
        <v>25</v>
      </c>
    </row>
    <row r="125" spans="1:17" ht="60" customHeight="1" x14ac:dyDescent="0.35">
      <c r="A125" s="11" t="s">
        <v>698</v>
      </c>
      <c r="B125" s="2" t="s">
        <v>723</v>
      </c>
      <c r="C125" s="1" t="s">
        <v>724</v>
      </c>
      <c r="D125" s="3" t="s">
        <v>20</v>
      </c>
      <c r="E125" s="3" t="s">
        <v>62</v>
      </c>
      <c r="F125" s="4" t="s">
        <v>22</v>
      </c>
      <c r="G125" s="4" t="s">
        <v>23</v>
      </c>
      <c r="H125" s="4" t="s">
        <v>24</v>
      </c>
      <c r="I125" s="4" t="s">
        <v>25</v>
      </c>
      <c r="J125" s="5" t="s">
        <v>25</v>
      </c>
      <c r="K125" s="5" t="s">
        <v>725</v>
      </c>
      <c r="L125" s="5" t="s">
        <v>721</v>
      </c>
      <c r="M125" s="5"/>
      <c r="N125" s="5" t="s">
        <v>726</v>
      </c>
      <c r="O125" s="5"/>
      <c r="P125" s="4" t="str">
        <f t="shared" si="0"/>
        <v>Outstanding</v>
      </c>
      <c r="Q125" s="13" t="s">
        <v>25</v>
      </c>
    </row>
    <row r="126" spans="1:17" ht="60" customHeight="1" x14ac:dyDescent="0.35">
      <c r="A126" s="11" t="s">
        <v>698</v>
      </c>
      <c r="B126" s="2" t="s">
        <v>727</v>
      </c>
      <c r="C126" s="1" t="s">
        <v>728</v>
      </c>
      <c r="D126" s="3" t="s">
        <v>20</v>
      </c>
      <c r="E126" s="3" t="s">
        <v>62</v>
      </c>
      <c r="F126" s="4" t="s">
        <v>22</v>
      </c>
      <c r="G126" s="4" t="s">
        <v>23</v>
      </c>
      <c r="H126" s="4" t="s">
        <v>24</v>
      </c>
      <c r="I126" s="4" t="s">
        <v>25</v>
      </c>
      <c r="J126" s="5" t="s">
        <v>25</v>
      </c>
      <c r="K126" s="5" t="s">
        <v>729</v>
      </c>
      <c r="L126" s="5" t="s">
        <v>721</v>
      </c>
      <c r="M126" s="5"/>
      <c r="N126" s="5" t="s">
        <v>730</v>
      </c>
      <c r="O126" s="5"/>
      <c r="P126" s="4" t="str">
        <f t="shared" si="0"/>
        <v>Outstanding</v>
      </c>
      <c r="Q126" s="13" t="s">
        <v>25</v>
      </c>
    </row>
    <row r="127" spans="1:17" ht="60" customHeight="1" x14ac:dyDescent="0.35">
      <c r="A127" s="11" t="s">
        <v>698</v>
      </c>
      <c r="B127" s="2" t="s">
        <v>731</v>
      </c>
      <c r="C127" s="1" t="s">
        <v>732</v>
      </c>
      <c r="D127" s="3" t="s">
        <v>20</v>
      </c>
      <c r="E127" s="3" t="s">
        <v>62</v>
      </c>
      <c r="F127" s="4" t="s">
        <v>22</v>
      </c>
      <c r="G127" s="4" t="s">
        <v>23</v>
      </c>
      <c r="H127" s="4" t="s">
        <v>24</v>
      </c>
      <c r="I127" s="4" t="s">
        <v>25</v>
      </c>
      <c r="J127" s="5" t="s">
        <v>25</v>
      </c>
      <c r="K127" s="5" t="s">
        <v>733</v>
      </c>
      <c r="L127" s="5" t="s">
        <v>734</v>
      </c>
      <c r="M127" s="5"/>
      <c r="N127" s="5" t="s">
        <v>735</v>
      </c>
      <c r="O127" s="5"/>
      <c r="P127" s="4" t="str">
        <f t="shared" si="0"/>
        <v>Outstanding</v>
      </c>
      <c r="Q127" s="13" t="s">
        <v>25</v>
      </c>
    </row>
    <row r="128" spans="1:17" ht="60" customHeight="1" x14ac:dyDescent="0.35">
      <c r="A128" s="11" t="s">
        <v>698</v>
      </c>
      <c r="B128" s="2" t="s">
        <v>736</v>
      </c>
      <c r="C128" s="1" t="s">
        <v>737</v>
      </c>
      <c r="D128" s="3" t="s">
        <v>20</v>
      </c>
      <c r="E128" s="3" t="s">
        <v>62</v>
      </c>
      <c r="F128" s="4" t="s">
        <v>22</v>
      </c>
      <c r="G128" s="4" t="s">
        <v>23</v>
      </c>
      <c r="H128" s="4" t="s">
        <v>24</v>
      </c>
      <c r="I128" s="4" t="s">
        <v>25</v>
      </c>
      <c r="J128" s="5" t="s">
        <v>25</v>
      </c>
      <c r="K128" s="5" t="s">
        <v>738</v>
      </c>
      <c r="L128" s="5" t="s">
        <v>734</v>
      </c>
      <c r="M128" s="5"/>
      <c r="N128" s="5" t="s">
        <v>739</v>
      </c>
      <c r="O128" s="5"/>
      <c r="P128" s="4" t="str">
        <f t="shared" si="0"/>
        <v>Outstanding</v>
      </c>
      <c r="Q128" s="13" t="s">
        <v>25</v>
      </c>
    </row>
    <row r="129" spans="1:17" ht="60" customHeight="1" x14ac:dyDescent="0.35">
      <c r="A129" s="11" t="s">
        <v>698</v>
      </c>
      <c r="B129" s="2" t="s">
        <v>740</v>
      </c>
      <c r="C129" s="1" t="s">
        <v>741</v>
      </c>
      <c r="D129" s="3" t="s">
        <v>20</v>
      </c>
      <c r="E129" s="3" t="s">
        <v>62</v>
      </c>
      <c r="F129" s="4" t="s">
        <v>22</v>
      </c>
      <c r="G129" s="4" t="s">
        <v>23</v>
      </c>
      <c r="H129" s="4" t="s">
        <v>24</v>
      </c>
      <c r="I129" s="4" t="s">
        <v>25</v>
      </c>
      <c r="J129" s="5" t="s">
        <v>25</v>
      </c>
      <c r="K129" s="5" t="s">
        <v>742</v>
      </c>
      <c r="L129" s="5" t="s">
        <v>734</v>
      </c>
      <c r="M129" s="5"/>
      <c r="N129" s="5" t="s">
        <v>743</v>
      </c>
      <c r="O129" s="5"/>
      <c r="P129" s="4" t="str">
        <f t="shared" si="0"/>
        <v>Outstanding</v>
      </c>
      <c r="Q129" s="13" t="s">
        <v>25</v>
      </c>
    </row>
    <row r="130" spans="1:17" ht="60" customHeight="1" x14ac:dyDescent="0.35">
      <c r="A130" s="11" t="s">
        <v>744</v>
      </c>
      <c r="B130" s="2" t="s">
        <v>745</v>
      </c>
      <c r="C130" s="1" t="s">
        <v>746</v>
      </c>
      <c r="D130" s="3" t="s">
        <v>20</v>
      </c>
      <c r="E130" s="3" t="s">
        <v>21</v>
      </c>
      <c r="F130" s="4" t="s">
        <v>22</v>
      </c>
      <c r="G130" s="4" t="s">
        <v>23</v>
      </c>
      <c r="H130" s="4" t="s">
        <v>24</v>
      </c>
      <c r="I130" s="4" t="s">
        <v>25</v>
      </c>
      <c r="J130" s="5" t="s">
        <v>25</v>
      </c>
      <c r="K130" s="5" t="s">
        <v>747</v>
      </c>
      <c r="L130" s="5" t="s">
        <v>748</v>
      </c>
      <c r="M130" s="5"/>
      <c r="N130" s="5" t="s">
        <v>749</v>
      </c>
      <c r="O130" s="5"/>
      <c r="P130" s="4" t="str">
        <f t="shared" si="0"/>
        <v>Outstanding</v>
      </c>
      <c r="Q130" s="13" t="s">
        <v>25</v>
      </c>
    </row>
    <row r="131" spans="1:17" ht="60" customHeight="1" x14ac:dyDescent="0.35">
      <c r="A131" s="11" t="s">
        <v>744</v>
      </c>
      <c r="B131" s="2" t="s">
        <v>750</v>
      </c>
      <c r="C131" s="1" t="s">
        <v>751</v>
      </c>
      <c r="D131" s="3" t="s">
        <v>20</v>
      </c>
      <c r="E131" s="3" t="s">
        <v>21</v>
      </c>
      <c r="F131" s="4" t="s">
        <v>22</v>
      </c>
      <c r="G131" s="4" t="s">
        <v>23</v>
      </c>
      <c r="H131" s="4" t="s">
        <v>24</v>
      </c>
      <c r="I131" s="4" t="s">
        <v>25</v>
      </c>
      <c r="J131" s="5" t="s">
        <v>25</v>
      </c>
      <c r="K131" s="5" t="s">
        <v>752</v>
      </c>
      <c r="L131" s="5" t="s">
        <v>753</v>
      </c>
      <c r="M131" s="5"/>
      <c r="N131" s="5" t="s">
        <v>754</v>
      </c>
      <c r="O131" s="5"/>
      <c r="P131" s="4" t="str">
        <f t="shared" si="0"/>
        <v>Outstanding</v>
      </c>
      <c r="Q131" s="13" t="s">
        <v>25</v>
      </c>
    </row>
    <row r="132" spans="1:17" ht="60" customHeight="1" x14ac:dyDescent="0.35">
      <c r="A132" s="11" t="s">
        <v>755</v>
      </c>
      <c r="B132" s="2" t="s">
        <v>756</v>
      </c>
      <c r="C132" s="1" t="s">
        <v>757</v>
      </c>
      <c r="D132" s="3" t="s">
        <v>20</v>
      </c>
      <c r="E132" s="3" t="s">
        <v>21</v>
      </c>
      <c r="F132" s="4" t="s">
        <v>22</v>
      </c>
      <c r="G132" s="4" t="s">
        <v>23</v>
      </c>
      <c r="H132" s="4" t="s">
        <v>24</v>
      </c>
      <c r="I132" s="4" t="s">
        <v>25</v>
      </c>
      <c r="J132" s="5" t="s">
        <v>25</v>
      </c>
      <c r="K132" s="5" t="s">
        <v>758</v>
      </c>
      <c r="L132" s="5" t="s">
        <v>759</v>
      </c>
      <c r="M132" s="5"/>
      <c r="N132" s="5" t="s">
        <v>760</v>
      </c>
      <c r="O132" s="5" t="s">
        <v>761</v>
      </c>
      <c r="P132" s="4" t="str">
        <f t="shared" si="0"/>
        <v>Outstanding</v>
      </c>
      <c r="Q132" s="13" t="s">
        <v>25</v>
      </c>
    </row>
    <row r="133" spans="1:17" ht="60" customHeight="1" x14ac:dyDescent="0.35">
      <c r="A133" s="11" t="s">
        <v>755</v>
      </c>
      <c r="B133" s="2" t="s">
        <v>762</v>
      </c>
      <c r="C133" s="1" t="s">
        <v>763</v>
      </c>
      <c r="D133" s="3" t="s">
        <v>20</v>
      </c>
      <c r="E133" s="3" t="s">
        <v>21</v>
      </c>
      <c r="F133" s="4" t="s">
        <v>22</v>
      </c>
      <c r="G133" s="4" t="s">
        <v>23</v>
      </c>
      <c r="H133" s="4" t="s">
        <v>24</v>
      </c>
      <c r="I133" s="4" t="s">
        <v>25</v>
      </c>
      <c r="J133" s="5" t="s">
        <v>25</v>
      </c>
      <c r="K133" s="5" t="s">
        <v>764</v>
      </c>
      <c r="L133" s="5" t="s">
        <v>765</v>
      </c>
      <c r="M133" s="5"/>
      <c r="N133" s="5" t="s">
        <v>766</v>
      </c>
      <c r="O133" s="5" t="s">
        <v>761</v>
      </c>
      <c r="P133" s="4" t="str">
        <f t="shared" si="0"/>
        <v>Outstanding</v>
      </c>
      <c r="Q133" s="13" t="s">
        <v>25</v>
      </c>
    </row>
    <row r="134" spans="1:17" ht="60" customHeight="1" x14ac:dyDescent="0.35">
      <c r="A134" s="11" t="s">
        <v>755</v>
      </c>
      <c r="B134" s="2" t="s">
        <v>767</v>
      </c>
      <c r="C134" s="1" t="s">
        <v>768</v>
      </c>
      <c r="D134" s="3" t="s">
        <v>20</v>
      </c>
      <c r="E134" s="3" t="s">
        <v>21</v>
      </c>
      <c r="F134" s="4" t="s">
        <v>22</v>
      </c>
      <c r="G134" s="4" t="s">
        <v>23</v>
      </c>
      <c r="H134" s="4" t="s">
        <v>24</v>
      </c>
      <c r="I134" s="4" t="s">
        <v>25</v>
      </c>
      <c r="J134" s="5" t="s">
        <v>25</v>
      </c>
      <c r="K134" s="5" t="s">
        <v>769</v>
      </c>
      <c r="L134" s="5" t="s">
        <v>770</v>
      </c>
      <c r="M134" s="5"/>
      <c r="N134" s="5" t="s">
        <v>771</v>
      </c>
      <c r="O134" s="5" t="s">
        <v>761</v>
      </c>
      <c r="P134" s="4" t="str">
        <f t="shared" si="0"/>
        <v>Outstanding</v>
      </c>
      <c r="Q134" s="13" t="s">
        <v>25</v>
      </c>
    </row>
    <row r="135" spans="1:17" ht="60" customHeight="1" x14ac:dyDescent="0.35">
      <c r="A135" s="11" t="s">
        <v>755</v>
      </c>
      <c r="B135" s="2" t="s">
        <v>772</v>
      </c>
      <c r="C135" s="1" t="s">
        <v>773</v>
      </c>
      <c r="D135" s="3" t="s">
        <v>20</v>
      </c>
      <c r="E135" s="3" t="s">
        <v>21</v>
      </c>
      <c r="F135" s="4" t="s">
        <v>22</v>
      </c>
      <c r="G135" s="4" t="s">
        <v>23</v>
      </c>
      <c r="H135" s="4" t="s">
        <v>24</v>
      </c>
      <c r="I135" s="4" t="s">
        <v>25</v>
      </c>
      <c r="J135" s="5" t="s">
        <v>25</v>
      </c>
      <c r="K135" s="5" t="s">
        <v>774</v>
      </c>
      <c r="L135" s="5" t="s">
        <v>775</v>
      </c>
      <c r="M135" s="5"/>
      <c r="N135" s="5" t="s">
        <v>776</v>
      </c>
      <c r="O135" s="5" t="s">
        <v>761</v>
      </c>
      <c r="P135" s="4" t="str">
        <f t="shared" si="0"/>
        <v>Outstanding</v>
      </c>
      <c r="Q135" s="13" t="s">
        <v>25</v>
      </c>
    </row>
    <row r="136" spans="1:17" ht="60" customHeight="1" x14ac:dyDescent="0.35">
      <c r="A136" s="11" t="s">
        <v>755</v>
      </c>
      <c r="B136" s="2" t="s">
        <v>777</v>
      </c>
      <c r="C136" s="1" t="s">
        <v>778</v>
      </c>
      <c r="D136" s="3" t="s">
        <v>146</v>
      </c>
      <c r="E136" s="3" t="s">
        <v>21</v>
      </c>
      <c r="F136" s="4" t="s">
        <v>22</v>
      </c>
      <c r="G136" s="4" t="s">
        <v>23</v>
      </c>
      <c r="H136" s="4" t="s">
        <v>24</v>
      </c>
      <c r="I136" s="4" t="s">
        <v>25</v>
      </c>
      <c r="J136" s="5" t="s">
        <v>25</v>
      </c>
      <c r="K136" s="5" t="s">
        <v>779</v>
      </c>
      <c r="L136" s="5" t="s">
        <v>780</v>
      </c>
      <c r="M136" s="5"/>
      <c r="N136" s="5" t="s">
        <v>781</v>
      </c>
      <c r="O136" s="5"/>
      <c r="P136" s="4" t="str">
        <f t="shared" si="0"/>
        <v>Outstanding</v>
      </c>
      <c r="Q136" s="13" t="s">
        <v>25</v>
      </c>
    </row>
    <row r="137" spans="1:17" ht="60" customHeight="1" x14ac:dyDescent="0.35">
      <c r="A137" s="11" t="s">
        <v>755</v>
      </c>
      <c r="B137" s="2" t="s">
        <v>782</v>
      </c>
      <c r="C137" s="1" t="s">
        <v>783</v>
      </c>
      <c r="D137" s="3" t="s">
        <v>146</v>
      </c>
      <c r="E137" s="3" t="s">
        <v>21</v>
      </c>
      <c r="F137" s="4" t="s">
        <v>22</v>
      </c>
      <c r="G137" s="4" t="s">
        <v>23</v>
      </c>
      <c r="H137" s="4" t="s">
        <v>24</v>
      </c>
      <c r="I137" s="4" t="s">
        <v>25</v>
      </c>
      <c r="J137" s="5" t="s">
        <v>25</v>
      </c>
      <c r="K137" s="5" t="s">
        <v>784</v>
      </c>
      <c r="L137" s="5" t="s">
        <v>785</v>
      </c>
      <c r="M137" s="5"/>
      <c r="N137" s="5" t="s">
        <v>786</v>
      </c>
      <c r="O137" s="5"/>
      <c r="P137" s="4" t="str">
        <f t="shared" si="0"/>
        <v>Outstanding</v>
      </c>
      <c r="Q137" s="13" t="s">
        <v>25</v>
      </c>
    </row>
    <row r="138" spans="1:17" ht="60" customHeight="1" x14ac:dyDescent="0.35">
      <c r="A138" s="11" t="s">
        <v>755</v>
      </c>
      <c r="B138" s="2" t="s">
        <v>787</v>
      </c>
      <c r="C138" s="1" t="s">
        <v>788</v>
      </c>
      <c r="D138" s="3" t="s">
        <v>20</v>
      </c>
      <c r="E138" s="3" t="s">
        <v>21</v>
      </c>
      <c r="F138" s="4" t="s">
        <v>22</v>
      </c>
      <c r="G138" s="4" t="s">
        <v>23</v>
      </c>
      <c r="H138" s="4" t="s">
        <v>24</v>
      </c>
      <c r="I138" s="4" t="s">
        <v>25</v>
      </c>
      <c r="J138" s="5" t="s">
        <v>25</v>
      </c>
      <c r="K138" s="5" t="s">
        <v>789</v>
      </c>
      <c r="L138" s="5" t="s">
        <v>790</v>
      </c>
      <c r="M138" s="5"/>
      <c r="N138" s="5" t="s">
        <v>791</v>
      </c>
      <c r="O138" s="5"/>
      <c r="P138" s="4" t="str">
        <f t="shared" si="0"/>
        <v>Outstanding</v>
      </c>
      <c r="Q138" s="13" t="s">
        <v>25</v>
      </c>
    </row>
    <row r="139" spans="1:17" ht="60" customHeight="1" x14ac:dyDescent="0.35">
      <c r="A139" s="11" t="s">
        <v>792</v>
      </c>
      <c r="B139" s="2" t="s">
        <v>793</v>
      </c>
      <c r="C139" s="1" t="s">
        <v>794</v>
      </c>
      <c r="D139" s="3" t="s">
        <v>20</v>
      </c>
      <c r="E139" s="3" t="s">
        <v>21</v>
      </c>
      <c r="F139" s="4" t="s">
        <v>22</v>
      </c>
      <c r="G139" s="4" t="s">
        <v>23</v>
      </c>
      <c r="H139" s="4" t="s">
        <v>24</v>
      </c>
      <c r="I139" s="4" t="s">
        <v>25</v>
      </c>
      <c r="J139" s="5" t="s">
        <v>25</v>
      </c>
      <c r="K139" s="5" t="s">
        <v>795</v>
      </c>
      <c r="L139" s="5" t="s">
        <v>796</v>
      </c>
      <c r="M139" s="5"/>
      <c r="N139" s="5" t="s">
        <v>797</v>
      </c>
      <c r="O139" s="5"/>
      <c r="P139" s="4" t="str">
        <f t="shared" si="0"/>
        <v>Outstanding</v>
      </c>
      <c r="Q139" s="13" t="s">
        <v>25</v>
      </c>
    </row>
    <row r="140" spans="1:17" ht="60" customHeight="1" x14ac:dyDescent="0.35">
      <c r="A140" s="11" t="s">
        <v>792</v>
      </c>
      <c r="B140" s="2" t="s">
        <v>798</v>
      </c>
      <c r="C140" s="1" t="s">
        <v>799</v>
      </c>
      <c r="D140" s="3" t="s">
        <v>20</v>
      </c>
      <c r="E140" s="3" t="s">
        <v>21</v>
      </c>
      <c r="F140" s="4" t="s">
        <v>22</v>
      </c>
      <c r="G140" s="4" t="s">
        <v>23</v>
      </c>
      <c r="H140" s="4" t="s">
        <v>24</v>
      </c>
      <c r="I140" s="4" t="s">
        <v>25</v>
      </c>
      <c r="J140" s="5" t="s">
        <v>25</v>
      </c>
      <c r="K140" s="5" t="s">
        <v>800</v>
      </c>
      <c r="L140" s="5" t="s">
        <v>801</v>
      </c>
      <c r="M140" s="5"/>
      <c r="N140" s="5" t="s">
        <v>802</v>
      </c>
      <c r="O140" s="5"/>
      <c r="P140" s="4" t="str">
        <f t="shared" si="0"/>
        <v>Outstanding</v>
      </c>
      <c r="Q140" s="13" t="s">
        <v>25</v>
      </c>
    </row>
    <row r="141" spans="1:17" ht="60" customHeight="1" x14ac:dyDescent="0.35">
      <c r="A141" s="11" t="s">
        <v>792</v>
      </c>
      <c r="B141" s="2" t="s">
        <v>803</v>
      </c>
      <c r="C141" s="1" t="s">
        <v>804</v>
      </c>
      <c r="D141" s="3" t="s">
        <v>20</v>
      </c>
      <c r="E141" s="3" t="s">
        <v>21</v>
      </c>
      <c r="F141" s="4" t="s">
        <v>22</v>
      </c>
      <c r="G141" s="4" t="s">
        <v>23</v>
      </c>
      <c r="H141" s="4" t="s">
        <v>24</v>
      </c>
      <c r="I141" s="4" t="s">
        <v>25</v>
      </c>
      <c r="J141" s="5" t="s">
        <v>25</v>
      </c>
      <c r="K141" s="5" t="s">
        <v>805</v>
      </c>
      <c r="L141" s="5" t="s">
        <v>806</v>
      </c>
      <c r="M141" s="5"/>
      <c r="N141" s="5" t="s">
        <v>807</v>
      </c>
      <c r="O141" s="5"/>
      <c r="P141" s="4" t="str">
        <f t="shared" si="0"/>
        <v>Outstanding</v>
      </c>
      <c r="Q141" s="13" t="s">
        <v>25</v>
      </c>
    </row>
    <row r="142" spans="1:17" ht="60" customHeight="1" x14ac:dyDescent="0.35">
      <c r="A142" s="11" t="s">
        <v>792</v>
      </c>
      <c r="B142" s="2" t="s">
        <v>808</v>
      </c>
      <c r="C142" s="1" t="s">
        <v>809</v>
      </c>
      <c r="D142" s="3" t="s">
        <v>20</v>
      </c>
      <c r="E142" s="3" t="s">
        <v>21</v>
      </c>
      <c r="F142" s="4" t="s">
        <v>22</v>
      </c>
      <c r="G142" s="4" t="s">
        <v>23</v>
      </c>
      <c r="H142" s="4" t="s">
        <v>24</v>
      </c>
      <c r="I142" s="4" t="s">
        <v>25</v>
      </c>
      <c r="J142" s="5" t="s">
        <v>25</v>
      </c>
      <c r="K142" s="5" t="s">
        <v>810</v>
      </c>
      <c r="L142" s="5" t="s">
        <v>811</v>
      </c>
      <c r="M142" s="5"/>
      <c r="N142" s="5" t="s">
        <v>812</v>
      </c>
      <c r="O142" s="5"/>
      <c r="P142" s="4" t="str">
        <f t="shared" si="0"/>
        <v>Outstanding</v>
      </c>
      <c r="Q142" s="13" t="s">
        <v>25</v>
      </c>
    </row>
    <row r="143" spans="1:17" ht="60" customHeight="1" x14ac:dyDescent="0.35">
      <c r="A143" s="11" t="s">
        <v>792</v>
      </c>
      <c r="B143" s="2" t="s">
        <v>813</v>
      </c>
      <c r="C143" s="1" t="s">
        <v>814</v>
      </c>
      <c r="D143" s="3" t="s">
        <v>20</v>
      </c>
      <c r="E143" s="3" t="s">
        <v>21</v>
      </c>
      <c r="F143" s="4" t="s">
        <v>22</v>
      </c>
      <c r="G143" s="4" t="s">
        <v>23</v>
      </c>
      <c r="H143" s="4" t="s">
        <v>24</v>
      </c>
      <c r="I143" s="4" t="s">
        <v>25</v>
      </c>
      <c r="J143" s="5" t="s">
        <v>25</v>
      </c>
      <c r="K143" s="5" t="s">
        <v>815</v>
      </c>
      <c r="L143" s="5" t="s">
        <v>816</v>
      </c>
      <c r="M143" s="5"/>
      <c r="N143" s="5" t="s">
        <v>817</v>
      </c>
      <c r="O143" s="5"/>
      <c r="P143" s="4" t="str">
        <f t="shared" si="0"/>
        <v>Outstanding</v>
      </c>
      <c r="Q143" s="13" t="s">
        <v>25</v>
      </c>
    </row>
    <row r="144" spans="1:17" ht="60" customHeight="1" x14ac:dyDescent="0.35">
      <c r="A144" s="11" t="s">
        <v>792</v>
      </c>
      <c r="B144" s="2" t="s">
        <v>818</v>
      </c>
      <c r="C144" s="1" t="s">
        <v>819</v>
      </c>
      <c r="D144" s="3" t="s">
        <v>20</v>
      </c>
      <c r="E144" s="3" t="s">
        <v>21</v>
      </c>
      <c r="F144" s="4" t="s">
        <v>22</v>
      </c>
      <c r="G144" s="4" t="s">
        <v>23</v>
      </c>
      <c r="H144" s="4" t="s">
        <v>24</v>
      </c>
      <c r="I144" s="4" t="s">
        <v>25</v>
      </c>
      <c r="J144" s="5" t="s">
        <v>25</v>
      </c>
      <c r="K144" s="5" t="s">
        <v>820</v>
      </c>
      <c r="L144" s="5" t="s">
        <v>821</v>
      </c>
      <c r="M144" s="5"/>
      <c r="N144" s="5" t="s">
        <v>822</v>
      </c>
      <c r="O144" s="5"/>
      <c r="P144" s="4" t="str">
        <f t="shared" si="0"/>
        <v>Outstanding</v>
      </c>
      <c r="Q144" s="13" t="s">
        <v>25</v>
      </c>
    </row>
    <row r="145" spans="1:17" ht="60" customHeight="1" x14ac:dyDescent="0.35">
      <c r="A145" s="11" t="s">
        <v>792</v>
      </c>
      <c r="B145" s="2" t="s">
        <v>823</v>
      </c>
      <c r="C145" s="1" t="s">
        <v>824</v>
      </c>
      <c r="D145" s="3" t="s">
        <v>20</v>
      </c>
      <c r="E145" s="3" t="s">
        <v>21</v>
      </c>
      <c r="F145" s="4" t="s">
        <v>22</v>
      </c>
      <c r="G145" s="4" t="s">
        <v>23</v>
      </c>
      <c r="H145" s="4" t="s">
        <v>24</v>
      </c>
      <c r="I145" s="4" t="s">
        <v>25</v>
      </c>
      <c r="J145" s="5" t="s">
        <v>25</v>
      </c>
      <c r="K145" s="5" t="s">
        <v>825</v>
      </c>
      <c r="L145" s="5" t="s">
        <v>826</v>
      </c>
      <c r="M145" s="5"/>
      <c r="N145" s="5" t="s">
        <v>827</v>
      </c>
      <c r="O145" s="5"/>
      <c r="P145" s="4" t="str">
        <f t="shared" si="0"/>
        <v>Outstanding</v>
      </c>
      <c r="Q145" s="13" t="s">
        <v>25</v>
      </c>
    </row>
    <row r="146" spans="1:17" ht="60" customHeight="1" x14ac:dyDescent="0.35">
      <c r="A146" s="11" t="s">
        <v>792</v>
      </c>
      <c r="B146" s="2" t="s">
        <v>828</v>
      </c>
      <c r="C146" s="1" t="s">
        <v>829</v>
      </c>
      <c r="D146" s="3" t="s">
        <v>20</v>
      </c>
      <c r="E146" s="3" t="s">
        <v>21</v>
      </c>
      <c r="F146" s="4" t="s">
        <v>22</v>
      </c>
      <c r="G146" s="4" t="s">
        <v>23</v>
      </c>
      <c r="H146" s="4" t="s">
        <v>24</v>
      </c>
      <c r="I146" s="4" t="s">
        <v>25</v>
      </c>
      <c r="J146" s="5" t="s">
        <v>25</v>
      </c>
      <c r="K146" s="5" t="s">
        <v>830</v>
      </c>
      <c r="L146" s="5" t="s">
        <v>831</v>
      </c>
      <c r="M146" s="5"/>
      <c r="N146" s="5" t="s">
        <v>832</v>
      </c>
      <c r="O146" s="5"/>
      <c r="P146" s="4" t="str">
        <f t="shared" si="0"/>
        <v>Outstanding</v>
      </c>
      <c r="Q146" s="13" t="s">
        <v>25</v>
      </c>
    </row>
    <row r="147" spans="1:17" ht="60" customHeight="1" x14ac:dyDescent="0.35">
      <c r="A147" s="11" t="s">
        <v>792</v>
      </c>
      <c r="B147" s="2" t="s">
        <v>833</v>
      </c>
      <c r="C147" s="1" t="s">
        <v>834</v>
      </c>
      <c r="D147" s="3" t="s">
        <v>20</v>
      </c>
      <c r="E147" s="3" t="s">
        <v>21</v>
      </c>
      <c r="F147" s="4" t="s">
        <v>22</v>
      </c>
      <c r="G147" s="4" t="s">
        <v>23</v>
      </c>
      <c r="H147" s="4" t="s">
        <v>24</v>
      </c>
      <c r="I147" s="4" t="s">
        <v>25</v>
      </c>
      <c r="J147" s="5" t="s">
        <v>25</v>
      </c>
      <c r="K147" s="5" t="s">
        <v>835</v>
      </c>
      <c r="L147" s="5" t="s">
        <v>836</v>
      </c>
      <c r="M147" s="5"/>
      <c r="N147" s="5" t="s">
        <v>837</v>
      </c>
      <c r="O147" s="5"/>
      <c r="P147" s="4" t="str">
        <f t="shared" si="0"/>
        <v>Outstanding</v>
      </c>
      <c r="Q147" s="13" t="s">
        <v>25</v>
      </c>
    </row>
    <row r="148" spans="1:17" ht="60" customHeight="1" x14ac:dyDescent="0.35">
      <c r="A148" s="11" t="s">
        <v>792</v>
      </c>
      <c r="B148" s="2" t="s">
        <v>838</v>
      </c>
      <c r="C148" s="1" t="s">
        <v>839</v>
      </c>
      <c r="D148" s="3" t="s">
        <v>146</v>
      </c>
      <c r="E148" s="3" t="s">
        <v>21</v>
      </c>
      <c r="F148" s="4" t="s">
        <v>22</v>
      </c>
      <c r="G148" s="4" t="s">
        <v>23</v>
      </c>
      <c r="H148" s="4" t="s">
        <v>24</v>
      </c>
      <c r="I148" s="4" t="s">
        <v>25</v>
      </c>
      <c r="J148" s="5" t="s">
        <v>25</v>
      </c>
      <c r="K148" s="5" t="s">
        <v>840</v>
      </c>
      <c r="L148" s="5" t="s">
        <v>841</v>
      </c>
      <c r="M148" s="5"/>
      <c r="N148" s="5" t="s">
        <v>842</v>
      </c>
      <c r="O148" s="5"/>
      <c r="P148" s="4" t="str">
        <f t="shared" si="0"/>
        <v>Outstanding</v>
      </c>
      <c r="Q148" s="13" t="s">
        <v>25</v>
      </c>
    </row>
    <row r="149" spans="1:17" ht="60" customHeight="1" x14ac:dyDescent="0.35">
      <c r="A149" s="12" t="s">
        <v>792</v>
      </c>
      <c r="B149" s="6" t="s">
        <v>843</v>
      </c>
      <c r="C149" s="7" t="s">
        <v>844</v>
      </c>
      <c r="D149" s="8" t="s">
        <v>146</v>
      </c>
      <c r="E149" s="8" t="s">
        <v>21</v>
      </c>
      <c r="F149" s="9" t="s">
        <v>22</v>
      </c>
      <c r="G149" s="9" t="s">
        <v>23</v>
      </c>
      <c r="H149" s="9" t="s">
        <v>24</v>
      </c>
      <c r="I149" s="9" t="s">
        <v>25</v>
      </c>
      <c r="J149" s="10" t="s">
        <v>25</v>
      </c>
      <c r="K149" s="10" t="s">
        <v>845</v>
      </c>
      <c r="L149" s="10" t="s">
        <v>846</v>
      </c>
      <c r="M149" s="10"/>
      <c r="N149" s="10" t="s">
        <v>847</v>
      </c>
      <c r="O149" s="10"/>
      <c r="P149" s="9" t="str">
        <f t="shared" si="0"/>
        <v>Outstanding</v>
      </c>
      <c r="Q149" s="14" t="s">
        <v>25</v>
      </c>
    </row>
    <row r="153" spans="1:17" ht="32" customHeight="1" x14ac:dyDescent="0.35">
      <c r="A153" s="123" t="s">
        <v>848</v>
      </c>
      <c r="B153" s="123"/>
      <c r="C153" s="123"/>
      <c r="D153" s="123"/>
    </row>
  </sheetData>
  <mergeCells count="1">
    <mergeCell ref="A153:D153"/>
  </mergeCells>
  <conditionalFormatting sqref="F2:F149">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149">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149">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149" xr:uid="{00000000-0002-0000-0200-000000000000}">
      <formula1>"Must,Should,Could,Won't,Unassigned"</formula1>
    </dataValidation>
    <dataValidation type="list" showErrorMessage="1" errorTitle="Invalid Value" error="Please select a value from the list: Low, Medium, High, Unassessed." sqref="G2:G149" xr:uid="{00000000-0002-0000-0200-000001000000}">
      <formula1>"Low,Medium,High,Unassessed"</formula1>
    </dataValidation>
    <dataValidation type="list" showErrorMessage="1" errorTitle="Invalid Value" error="Please select a value from the list: Phase1, Phase2, Phase3, Phase4, Phase5, Pending." sqref="H2:H14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49" xr:uid="{00000000-0002-0000-0200-000003000000}">
      <formula1>"Implemented,Testing,Failed,Compensated,Risk Accepted,N/A"</formula1>
    </dataValidation>
  </dataValidations>
  <hyperlinks>
    <hyperlink ref="A15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984</v>
      </c>
      <c r="C2" s="140" t="s">
        <v>984</v>
      </c>
      <c r="D2" s="140" t="s">
        <v>984</v>
      </c>
      <c r="E2" s="140" t="s">
        <v>984</v>
      </c>
      <c r="F2" s="140" t="s">
        <v>984</v>
      </c>
      <c r="G2" s="140" t="s">
        <v>984</v>
      </c>
      <c r="H2" s="144" t="s">
        <v>985</v>
      </c>
      <c r="I2" s="144" t="s">
        <v>985</v>
      </c>
      <c r="J2" s="144" t="s">
        <v>985</v>
      </c>
      <c r="K2" s="144" t="s">
        <v>985</v>
      </c>
      <c r="L2" s="144" t="s">
        <v>985</v>
      </c>
      <c r="M2" s="143" t="s">
        <v>986</v>
      </c>
      <c r="N2" s="143" t="s">
        <v>986</v>
      </c>
      <c r="O2" s="145" t="s">
        <v>987</v>
      </c>
      <c r="P2" s="145" t="s">
        <v>987</v>
      </c>
      <c r="Q2" s="141" t="s">
        <v>15</v>
      </c>
      <c r="R2" s="141" t="s">
        <v>15</v>
      </c>
      <c r="S2" s="141" t="s">
        <v>15</v>
      </c>
      <c r="T2" s="142" t="s">
        <v>988</v>
      </c>
    </row>
    <row r="3" spans="2:20" ht="35" customHeight="1" x14ac:dyDescent="0.35">
      <c r="B3" s="70" t="s">
        <v>989</v>
      </c>
      <c r="C3" s="70" t="s">
        <v>990</v>
      </c>
      <c r="D3" s="70" t="s">
        <v>991</v>
      </c>
      <c r="E3" s="70" t="s">
        <v>992</v>
      </c>
      <c r="F3" s="70" t="s">
        <v>993</v>
      </c>
      <c r="G3" s="70" t="s">
        <v>11</v>
      </c>
      <c r="H3" s="71" t="s">
        <v>994</v>
      </c>
      <c r="I3" s="71" t="s">
        <v>995</v>
      </c>
      <c r="J3" s="71" t="s">
        <v>996</v>
      </c>
      <c r="K3" s="71" t="s">
        <v>997</v>
      </c>
      <c r="L3" s="71" t="s">
        <v>928</v>
      </c>
      <c r="M3" s="72" t="s">
        <v>998</v>
      </c>
      <c r="N3" s="72" t="s">
        <v>999</v>
      </c>
      <c r="O3" s="73" t="s">
        <v>1000</v>
      </c>
      <c r="P3" s="73" t="s">
        <v>1001</v>
      </c>
      <c r="Q3" s="74" t="s">
        <v>15</v>
      </c>
      <c r="R3" s="74" t="s">
        <v>1002</v>
      </c>
      <c r="S3" s="74" t="s">
        <v>1003</v>
      </c>
      <c r="T3" s="75" t="s">
        <v>1004</v>
      </c>
    </row>
    <row r="4" spans="2:20" ht="60" customHeight="1" x14ac:dyDescent="0.35">
      <c r="B4" s="76" t="s">
        <v>1005</v>
      </c>
      <c r="C4" s="76" t="s">
        <v>1006</v>
      </c>
      <c r="D4" s="76" t="s">
        <v>1007</v>
      </c>
      <c r="E4" s="76" t="s">
        <v>1008</v>
      </c>
      <c r="F4" s="76" t="s">
        <v>1009</v>
      </c>
      <c r="G4" s="76" t="s">
        <v>1010</v>
      </c>
      <c r="H4" s="76" t="s">
        <v>1011</v>
      </c>
      <c r="I4" s="76" t="s">
        <v>1012</v>
      </c>
      <c r="J4" s="76" t="s">
        <v>1013</v>
      </c>
      <c r="K4" s="76" t="s">
        <v>1014</v>
      </c>
      <c r="L4" s="76" t="s">
        <v>1015</v>
      </c>
      <c r="M4" s="76" t="s">
        <v>1016</v>
      </c>
      <c r="N4" s="76" t="s">
        <v>1017</v>
      </c>
      <c r="O4" s="76" t="s">
        <v>1018</v>
      </c>
      <c r="P4" s="76" t="s">
        <v>1019</v>
      </c>
      <c r="Q4" s="76" t="s">
        <v>1020</v>
      </c>
      <c r="R4" s="76" t="s">
        <v>1021</v>
      </c>
      <c r="S4" s="76" t="s">
        <v>1022</v>
      </c>
      <c r="T4" s="76" t="s">
        <v>1023</v>
      </c>
    </row>
    <row r="5" spans="2:20" ht="60" customHeight="1" x14ac:dyDescent="0.35">
      <c r="B5" s="38" t="s">
        <v>1024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1025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1026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1027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1028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1029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1030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1031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1032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1033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1034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1035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1036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1037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1038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1039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1040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1041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1042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1043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1044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1045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1046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1047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1048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1049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1050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1051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1052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1053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1054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1055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1056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1057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1058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1059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1060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1061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1062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1063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1064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1065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1066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1067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1068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1069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1070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1071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1072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1073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848</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1074</v>
      </c>
      <c r="B1" s="104" t="s">
        <v>1</v>
      </c>
      <c r="C1" s="104" t="s">
        <v>1075</v>
      </c>
      <c r="D1" s="104" t="s">
        <v>11</v>
      </c>
      <c r="E1" s="104" t="s">
        <v>1076</v>
      </c>
      <c r="F1" s="104" t="s">
        <v>1077</v>
      </c>
      <c r="G1" s="104" t="s">
        <v>1078</v>
      </c>
      <c r="H1" s="104" t="s">
        <v>1079</v>
      </c>
      <c r="I1" s="104" t="s">
        <v>1080</v>
      </c>
      <c r="J1" s="104" t="s">
        <v>1081</v>
      </c>
      <c r="K1" s="104" t="s">
        <v>1082</v>
      </c>
      <c r="L1" s="104" t="s">
        <v>1083</v>
      </c>
      <c r="M1" s="104" t="s">
        <v>1084</v>
      </c>
      <c r="N1" s="104" t="s">
        <v>1085</v>
      </c>
      <c r="O1" s="104" t="s">
        <v>1086</v>
      </c>
      <c r="P1" s="104" t="s">
        <v>1087</v>
      </c>
      <c r="Q1" s="104" t="s">
        <v>1088</v>
      </c>
      <c r="R1" s="104" t="s">
        <v>1089</v>
      </c>
      <c r="S1" s="104" t="s">
        <v>1090</v>
      </c>
      <c r="T1" s="104" t="s">
        <v>1091</v>
      </c>
      <c r="U1" s="104" t="s">
        <v>1092</v>
      </c>
      <c r="V1" s="104" t="s">
        <v>1093</v>
      </c>
      <c r="W1" s="104" t="s">
        <v>1094</v>
      </c>
      <c r="X1" s="104" t="s">
        <v>1095</v>
      </c>
      <c r="Y1" s="104" t="s">
        <v>1096</v>
      </c>
      <c r="Z1" s="104" t="s">
        <v>1097</v>
      </c>
      <c r="AA1" s="104" t="s">
        <v>1098</v>
      </c>
      <c r="AB1" s="104" t="s">
        <v>1099</v>
      </c>
      <c r="AC1" s="104" t="s">
        <v>1100</v>
      </c>
      <c r="AD1" s="104" t="s">
        <v>1101</v>
      </c>
      <c r="AE1" s="104" t="s">
        <v>1102</v>
      </c>
      <c r="AF1" s="104" t="s">
        <v>1103</v>
      </c>
      <c r="AG1" s="104" t="s">
        <v>1104</v>
      </c>
      <c r="AH1" s="104" t="s">
        <v>1105</v>
      </c>
      <c r="AI1" s="104" t="s">
        <v>1106</v>
      </c>
      <c r="AJ1" s="104" t="s">
        <v>1107</v>
      </c>
      <c r="AK1" s="104" t="s">
        <v>1108</v>
      </c>
      <c r="AL1" s="104" t="s">
        <v>1109</v>
      </c>
      <c r="AM1" s="104" t="s">
        <v>1110</v>
      </c>
      <c r="AN1" s="104" t="s">
        <v>1111</v>
      </c>
      <c r="AO1" s="104" t="s">
        <v>1112</v>
      </c>
      <c r="AP1" s="104" t="s">
        <v>1113</v>
      </c>
      <c r="AQ1" s="104" t="s">
        <v>1114</v>
      </c>
      <c r="AR1" s="104" t="s">
        <v>1115</v>
      </c>
      <c r="AS1" s="104" t="s">
        <v>1116</v>
      </c>
      <c r="AT1" s="104" t="s">
        <v>1117</v>
      </c>
      <c r="AU1" s="104" t="s">
        <v>1118</v>
      </c>
      <c r="AV1" s="104" t="s">
        <v>1119</v>
      </c>
      <c r="AW1" s="105" t="s">
        <v>1120</v>
      </c>
    </row>
    <row r="2" spans="1:49" ht="60" customHeight="1" outlineLevel="1" x14ac:dyDescent="0.35">
      <c r="A2" s="97" t="s">
        <v>1121</v>
      </c>
      <c r="B2" s="80">
        <v>1</v>
      </c>
      <c r="C2" s="82" t="s">
        <v>25</v>
      </c>
      <c r="D2" s="84" t="s">
        <v>1122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1121</v>
      </c>
      <c r="B3" s="81" t="s">
        <v>1123</v>
      </c>
      <c r="C3" s="83" t="s">
        <v>1124</v>
      </c>
      <c r="D3" s="85" t="s">
        <v>1125</v>
      </c>
      <c r="E3" s="85" t="s">
        <v>1126</v>
      </c>
      <c r="F3" s="86" t="s">
        <v>1127</v>
      </c>
      <c r="G3" s="86" t="s">
        <v>1128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1121</v>
      </c>
      <c r="B4" s="81" t="s">
        <v>1129</v>
      </c>
      <c r="C4" s="83" t="s">
        <v>1130</v>
      </c>
      <c r="D4" s="85" t="s">
        <v>1131</v>
      </c>
      <c r="E4" s="85" t="s">
        <v>1132</v>
      </c>
      <c r="F4" s="86" t="s">
        <v>1127</v>
      </c>
      <c r="G4" s="86" t="s">
        <v>1133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1121</v>
      </c>
      <c r="B5" s="81" t="s">
        <v>1134</v>
      </c>
      <c r="C5" s="83" t="s">
        <v>1135</v>
      </c>
      <c r="D5" s="85" t="s">
        <v>1136</v>
      </c>
      <c r="E5" s="85" t="s">
        <v>1137</v>
      </c>
      <c r="F5" s="86" t="s">
        <v>1127</v>
      </c>
      <c r="G5" s="86" t="s">
        <v>1138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1121</v>
      </c>
      <c r="B6" s="81" t="s">
        <v>1139</v>
      </c>
      <c r="C6" s="83" t="s">
        <v>1140</v>
      </c>
      <c r="D6" s="85" t="s">
        <v>1141</v>
      </c>
      <c r="E6" s="85" t="s">
        <v>1142</v>
      </c>
      <c r="F6" s="86" t="s">
        <v>1127</v>
      </c>
      <c r="G6" s="86" t="s">
        <v>1128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1121</v>
      </c>
      <c r="B7" s="81" t="s">
        <v>1143</v>
      </c>
      <c r="C7" s="83" t="s">
        <v>1144</v>
      </c>
      <c r="D7" s="85" t="s">
        <v>1145</v>
      </c>
      <c r="E7" s="85" t="s">
        <v>1146</v>
      </c>
      <c r="F7" s="86" t="s">
        <v>1127</v>
      </c>
      <c r="G7" s="86" t="s">
        <v>1138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1147</v>
      </c>
      <c r="B8" s="80">
        <v>2</v>
      </c>
      <c r="C8" s="82" t="s">
        <v>25</v>
      </c>
      <c r="D8" s="84" t="s">
        <v>1148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1147</v>
      </c>
      <c r="B9" s="81" t="s">
        <v>1149</v>
      </c>
      <c r="C9" s="83" t="s">
        <v>1150</v>
      </c>
      <c r="D9" s="85" t="s">
        <v>1151</v>
      </c>
      <c r="E9" s="85" t="s">
        <v>1152</v>
      </c>
      <c r="F9" s="86" t="s">
        <v>1153</v>
      </c>
      <c r="G9" s="86" t="s">
        <v>1128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1147</v>
      </c>
      <c r="B10" s="81" t="s">
        <v>1154</v>
      </c>
      <c r="C10" s="83" t="s">
        <v>1155</v>
      </c>
      <c r="D10" s="85" t="s">
        <v>1156</v>
      </c>
      <c r="E10" s="85" t="s">
        <v>1157</v>
      </c>
      <c r="F10" s="86" t="s">
        <v>1153</v>
      </c>
      <c r="G10" s="86" t="s">
        <v>1128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1147</v>
      </c>
      <c r="B11" s="81" t="s">
        <v>1158</v>
      </c>
      <c r="C11" s="83" t="s">
        <v>1159</v>
      </c>
      <c r="D11" s="85" t="s">
        <v>1160</v>
      </c>
      <c r="E11" s="85" t="s">
        <v>1161</v>
      </c>
      <c r="F11" s="86" t="s">
        <v>1153</v>
      </c>
      <c r="G11" s="86" t="s">
        <v>1133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1147</v>
      </c>
      <c r="B12" s="81" t="s">
        <v>1162</v>
      </c>
      <c r="C12" s="83" t="s">
        <v>1163</v>
      </c>
      <c r="D12" s="85" t="s">
        <v>1164</v>
      </c>
      <c r="E12" s="85" t="s">
        <v>1165</v>
      </c>
      <c r="F12" s="86" t="s">
        <v>1153</v>
      </c>
      <c r="G12" s="86" t="s">
        <v>1138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1147</v>
      </c>
      <c r="B13" s="81" t="s">
        <v>1166</v>
      </c>
      <c r="C13" s="83" t="s">
        <v>1167</v>
      </c>
      <c r="D13" s="85" t="s">
        <v>1168</v>
      </c>
      <c r="E13" s="85" t="s">
        <v>1169</v>
      </c>
      <c r="F13" s="86" t="s">
        <v>1153</v>
      </c>
      <c r="G13" s="86" t="s">
        <v>1170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1147</v>
      </c>
      <c r="B14" s="81" t="s">
        <v>1171</v>
      </c>
      <c r="C14" s="83" t="s">
        <v>1172</v>
      </c>
      <c r="D14" s="85" t="s">
        <v>1173</v>
      </c>
      <c r="E14" s="85" t="s">
        <v>1174</v>
      </c>
      <c r="F14" s="86" t="s">
        <v>1153</v>
      </c>
      <c r="G14" s="86" t="s">
        <v>1170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1147</v>
      </c>
      <c r="B15" s="81" t="s">
        <v>1175</v>
      </c>
      <c r="C15" s="83" t="s">
        <v>1176</v>
      </c>
      <c r="D15" s="85" t="s">
        <v>1177</v>
      </c>
      <c r="E15" s="85" t="s">
        <v>1178</v>
      </c>
      <c r="F15" s="86" t="s">
        <v>1153</v>
      </c>
      <c r="G15" s="86" t="s">
        <v>1170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1179</v>
      </c>
      <c r="B16" s="80">
        <v>3</v>
      </c>
      <c r="C16" s="82" t="s">
        <v>25</v>
      </c>
      <c r="D16" s="84" t="s">
        <v>1180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1179</v>
      </c>
      <c r="B17" s="81" t="s">
        <v>1181</v>
      </c>
      <c r="C17" s="83" t="s">
        <v>1182</v>
      </c>
      <c r="D17" s="85" t="s">
        <v>1183</v>
      </c>
      <c r="E17" s="85" t="s">
        <v>1184</v>
      </c>
      <c r="F17" s="86" t="s">
        <v>1185</v>
      </c>
      <c r="G17" s="86" t="s">
        <v>1186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1179</v>
      </c>
      <c r="B18" s="81" t="s">
        <v>1187</v>
      </c>
      <c r="C18" s="83" t="s">
        <v>1188</v>
      </c>
      <c r="D18" s="85" t="s">
        <v>1189</v>
      </c>
      <c r="E18" s="85" t="s">
        <v>1190</v>
      </c>
      <c r="F18" s="86" t="s">
        <v>1185</v>
      </c>
      <c r="G18" s="86" t="s">
        <v>1128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1179</v>
      </c>
      <c r="B19" s="81" t="s">
        <v>1191</v>
      </c>
      <c r="C19" s="83" t="s">
        <v>1192</v>
      </c>
      <c r="D19" s="85" t="s">
        <v>1193</v>
      </c>
      <c r="E19" s="85" t="s">
        <v>1194</v>
      </c>
      <c r="F19" s="86" t="s">
        <v>1185</v>
      </c>
      <c r="G19" s="86" t="s">
        <v>1170</v>
      </c>
      <c r="H19" s="86">
        <v>1</v>
      </c>
      <c r="I19" s="88">
        <f>IF(COUNTIF(J19:AW19,"&lt;&gt;")=0,"",SUMPRODUCT(((Recommendations[ImplStatus]="Implemented")+(Recommendations[ImplStatus]="Compensated"))*ISNUMBER(MATCH(Recommendations[Id],J19:AW19,0)))/COUNTIF(J19:AW19,"&lt;&gt;"))</f>
        <v>0</v>
      </c>
      <c r="J19" s="90" t="s">
        <v>49</v>
      </c>
      <c r="K19" s="90" t="s">
        <v>54</v>
      </c>
      <c r="L19" s="90" t="s">
        <v>60</v>
      </c>
      <c r="M19" s="90" t="s">
        <v>67</v>
      </c>
      <c r="N19" s="90" t="s">
        <v>73</v>
      </c>
      <c r="O19" s="90" t="s">
        <v>78</v>
      </c>
      <c r="P19" s="90" t="s">
        <v>83</v>
      </c>
      <c r="Q19" s="90" t="s">
        <v>88</v>
      </c>
      <c r="R19" s="90" t="s">
        <v>92</v>
      </c>
      <c r="S19" s="90" t="s">
        <v>103</v>
      </c>
      <c r="T19" s="90" t="s">
        <v>107</v>
      </c>
      <c r="U19" s="90" t="s">
        <v>117</v>
      </c>
      <c r="V19" s="90" t="s">
        <v>121</v>
      </c>
      <c r="W19" s="90" t="s">
        <v>144</v>
      </c>
      <c r="X19" s="90" t="s">
        <v>151</v>
      </c>
      <c r="Y19" s="90" t="s">
        <v>190</v>
      </c>
      <c r="Z19" s="90" t="s">
        <v>195</v>
      </c>
      <c r="AA19" s="90" t="s">
        <v>348</v>
      </c>
      <c r="AB19" s="90" t="s">
        <v>354</v>
      </c>
      <c r="AC19" s="90" t="s">
        <v>360</v>
      </c>
      <c r="AD19" s="90" t="s">
        <v>366</v>
      </c>
      <c r="AE19" s="90" t="s">
        <v>372</v>
      </c>
      <c r="AF19" s="90" t="s">
        <v>377</v>
      </c>
      <c r="AG19" s="90" t="s">
        <v>382</v>
      </c>
      <c r="AH19" s="90" t="s">
        <v>388</v>
      </c>
      <c r="AI19" s="90" t="s">
        <v>528</v>
      </c>
      <c r="AJ19" s="90" t="s">
        <v>575</v>
      </c>
      <c r="AK19" s="90" t="s">
        <v>581</v>
      </c>
      <c r="AL19" s="90" t="s">
        <v>592</v>
      </c>
      <c r="AM19" s="90" t="s">
        <v>609</v>
      </c>
      <c r="AN19" s="90" t="s">
        <v>636</v>
      </c>
      <c r="AO19" s="90" t="s">
        <v>699</v>
      </c>
      <c r="AP19" s="90" t="s">
        <v>705</v>
      </c>
      <c r="AQ19" s="90" t="s">
        <v>710</v>
      </c>
      <c r="AR19" s="90" t="s">
        <v>714</v>
      </c>
      <c r="AS19" s="90" t="s">
        <v>718</v>
      </c>
      <c r="AT19" s="90" t="s">
        <v>723</v>
      </c>
      <c r="AU19" s="90" t="s">
        <v>727</v>
      </c>
      <c r="AV19" s="90" t="s">
        <v>731</v>
      </c>
      <c r="AW19" s="101" t="s">
        <v>736</v>
      </c>
    </row>
    <row r="20" spans="1:49" ht="60" customHeight="1" x14ac:dyDescent="0.35">
      <c r="A20" s="98" t="s">
        <v>1179</v>
      </c>
      <c r="B20" s="81" t="s">
        <v>1195</v>
      </c>
      <c r="C20" s="83" t="s">
        <v>1196</v>
      </c>
      <c r="D20" s="85" t="s">
        <v>1197</v>
      </c>
      <c r="E20" s="85" t="s">
        <v>1198</v>
      </c>
      <c r="F20" s="86" t="s">
        <v>1185</v>
      </c>
      <c r="G20" s="86" t="s">
        <v>1170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1179</v>
      </c>
      <c r="B21" s="81" t="s">
        <v>1199</v>
      </c>
      <c r="C21" s="83" t="s">
        <v>1200</v>
      </c>
      <c r="D21" s="85" t="s">
        <v>1201</v>
      </c>
      <c r="E21" s="85" t="s">
        <v>1202</v>
      </c>
      <c r="F21" s="86" t="s">
        <v>1185</v>
      </c>
      <c r="G21" s="86" t="s">
        <v>1170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1179</v>
      </c>
      <c r="B22" s="81" t="s">
        <v>1203</v>
      </c>
      <c r="C22" s="83" t="s">
        <v>1204</v>
      </c>
      <c r="D22" s="85" t="s">
        <v>1205</v>
      </c>
      <c r="E22" s="85" t="s">
        <v>1206</v>
      </c>
      <c r="F22" s="86" t="s">
        <v>1185</v>
      </c>
      <c r="G22" s="86" t="s">
        <v>1170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1179</v>
      </c>
      <c r="B23" s="81" t="s">
        <v>1207</v>
      </c>
      <c r="C23" s="83" t="s">
        <v>1208</v>
      </c>
      <c r="D23" s="85" t="s">
        <v>1209</v>
      </c>
      <c r="E23" s="85" t="s">
        <v>1210</v>
      </c>
      <c r="F23" s="86" t="s">
        <v>1185</v>
      </c>
      <c r="G23" s="86" t="s">
        <v>1128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1179</v>
      </c>
      <c r="B24" s="81" t="s">
        <v>1211</v>
      </c>
      <c r="C24" s="83" t="s">
        <v>1212</v>
      </c>
      <c r="D24" s="85" t="s">
        <v>1213</v>
      </c>
      <c r="E24" s="85" t="s">
        <v>1214</v>
      </c>
      <c r="F24" s="86" t="s">
        <v>1185</v>
      </c>
      <c r="G24" s="86" t="s">
        <v>1128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1179</v>
      </c>
      <c r="B25" s="81" t="s">
        <v>1215</v>
      </c>
      <c r="C25" s="83" t="s">
        <v>1216</v>
      </c>
      <c r="D25" s="85" t="s">
        <v>1217</v>
      </c>
      <c r="E25" s="85" t="s">
        <v>1218</v>
      </c>
      <c r="F25" s="86" t="s">
        <v>1185</v>
      </c>
      <c r="G25" s="86" t="s">
        <v>1170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1179</v>
      </c>
      <c r="B26" s="81" t="s">
        <v>1219</v>
      </c>
      <c r="C26" s="83" t="s">
        <v>1220</v>
      </c>
      <c r="D26" s="85" t="s">
        <v>1221</v>
      </c>
      <c r="E26" s="85" t="s">
        <v>1222</v>
      </c>
      <c r="F26" s="86" t="s">
        <v>1185</v>
      </c>
      <c r="G26" s="86" t="s">
        <v>1170</v>
      </c>
      <c r="H26" s="86">
        <v>2</v>
      </c>
      <c r="I26" s="88">
        <f>IF(COUNTIF(J26:AW26,"&lt;&gt;")=0,"",SUMPRODUCT(((Recommendations[ImplStatus]="Implemented")+(Recommendations[ImplStatus]="Compensated"))*ISNUMBER(MATCH(Recommendations[Id],J26:AW26,0)))/COUNTIF(J26:AW26,"&lt;&gt;"))</f>
        <v>0</v>
      </c>
      <c r="J26" s="90" t="s">
        <v>399</v>
      </c>
      <c r="K26" s="90" t="s">
        <v>429</v>
      </c>
      <c r="L26" s="90" t="s">
        <v>447</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1179</v>
      </c>
      <c r="B27" s="81" t="s">
        <v>1223</v>
      </c>
      <c r="C27" s="83" t="s">
        <v>1224</v>
      </c>
      <c r="D27" s="85" t="s">
        <v>1225</v>
      </c>
      <c r="E27" s="85" t="s">
        <v>1226</v>
      </c>
      <c r="F27" s="86" t="s">
        <v>1185</v>
      </c>
      <c r="G27" s="86" t="s">
        <v>1170</v>
      </c>
      <c r="H27" s="86">
        <v>2</v>
      </c>
      <c r="I27" s="88">
        <f>IF(COUNTIF(J27:AW27,"&lt;&gt;")=0,"",SUMPRODUCT(((Recommendations[ImplStatus]="Implemented")+(Recommendations[ImplStatus]="Compensated"))*ISNUMBER(MATCH(Recommendations[Id],J27:AW27,0)))/COUNTIF(J27:AW27,"&lt;&gt;"))</f>
        <v>0</v>
      </c>
      <c r="J27" s="90" t="s">
        <v>553</v>
      </c>
      <c r="K27" s="90" t="s">
        <v>793</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1179</v>
      </c>
      <c r="B28" s="81" t="s">
        <v>1227</v>
      </c>
      <c r="C28" s="83" t="s">
        <v>1228</v>
      </c>
      <c r="D28" s="85" t="s">
        <v>1229</v>
      </c>
      <c r="E28" s="85" t="s">
        <v>1230</v>
      </c>
      <c r="F28" s="86" t="s">
        <v>1185</v>
      </c>
      <c r="G28" s="86" t="s">
        <v>1170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1179</v>
      </c>
      <c r="B29" s="81" t="s">
        <v>1231</v>
      </c>
      <c r="C29" s="83" t="s">
        <v>1232</v>
      </c>
      <c r="D29" s="85" t="s">
        <v>1233</v>
      </c>
      <c r="E29" s="85" t="s">
        <v>1234</v>
      </c>
      <c r="F29" s="86" t="s">
        <v>1185</v>
      </c>
      <c r="G29" s="86" t="s">
        <v>1170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1179</v>
      </c>
      <c r="B30" s="81" t="s">
        <v>1235</v>
      </c>
      <c r="C30" s="83" t="s">
        <v>1236</v>
      </c>
      <c r="D30" s="85" t="s">
        <v>1237</v>
      </c>
      <c r="E30" s="85" t="s">
        <v>1238</v>
      </c>
      <c r="F30" s="86" t="s">
        <v>1185</v>
      </c>
      <c r="G30" s="86" t="s">
        <v>1138</v>
      </c>
      <c r="H30" s="86">
        <v>3</v>
      </c>
      <c r="I30" s="88">
        <f>IF(COUNTIF(J30:AW30,"&lt;&gt;")=0,"",SUMPRODUCT(((Recommendations[ImplStatus]="Implemented")+(Recommendations[ImplStatus]="Compensated"))*ISNUMBER(MATCH(Recommendations[Id],J30:AW30,0)))/COUNTIF(J30:AW30,"&lt;&gt;"))</f>
        <v>0</v>
      </c>
      <c r="J30" s="90" t="s">
        <v>745</v>
      </c>
      <c r="K30" s="90" t="s">
        <v>750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1239</v>
      </c>
      <c r="B31" s="80">
        <v>4</v>
      </c>
      <c r="C31" s="82" t="s">
        <v>25</v>
      </c>
      <c r="D31" s="84" t="s">
        <v>1240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1239</v>
      </c>
      <c r="B32" s="81" t="s">
        <v>1241</v>
      </c>
      <c r="C32" s="83" t="s">
        <v>1242</v>
      </c>
      <c r="D32" s="85" t="s">
        <v>1243</v>
      </c>
      <c r="E32" s="85" t="s">
        <v>1244</v>
      </c>
      <c r="F32" s="86" t="s">
        <v>1245</v>
      </c>
      <c r="G32" s="86" t="s">
        <v>1186</v>
      </c>
      <c r="H32" s="86">
        <v>1</v>
      </c>
      <c r="I32" s="88">
        <f>IF(COUNTIF(J32:AW32,"&lt;&gt;")=0,"",SUMPRODUCT(((Recommendations[ImplStatus]="Implemented")+(Recommendations[ImplStatus]="Compensated"))*ISNUMBER(MATCH(Recommendations[Id],J32:AW32,0)))/COUNTIF(J32:AW32,"&lt;&gt;"))</f>
        <v>0</v>
      </c>
      <c r="J32" s="90" t="s">
        <v>465</v>
      </c>
      <c r="K32" s="90" t="s">
        <v>558</v>
      </c>
      <c r="L32" s="90" t="s">
        <v>564</v>
      </c>
      <c r="M32" s="90" t="s">
        <v>570</v>
      </c>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1239</v>
      </c>
      <c r="B33" s="81" t="s">
        <v>1246</v>
      </c>
      <c r="C33" s="83" t="s">
        <v>1247</v>
      </c>
      <c r="D33" s="85" t="s">
        <v>1248</v>
      </c>
      <c r="E33" s="85" t="s">
        <v>1249</v>
      </c>
      <c r="F33" s="86" t="s">
        <v>1245</v>
      </c>
      <c r="G33" s="86" t="s">
        <v>1186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1239</v>
      </c>
      <c r="B34" s="81" t="s">
        <v>1250</v>
      </c>
      <c r="C34" s="83" t="s">
        <v>1251</v>
      </c>
      <c r="D34" s="85" t="s">
        <v>1252</v>
      </c>
      <c r="E34" s="85" t="s">
        <v>1253</v>
      </c>
      <c r="F34" s="86" t="s">
        <v>1127</v>
      </c>
      <c r="G34" s="86" t="s">
        <v>1170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1239</v>
      </c>
      <c r="B35" s="81" t="s">
        <v>1254</v>
      </c>
      <c r="C35" s="83" t="s">
        <v>1255</v>
      </c>
      <c r="D35" s="85" t="s">
        <v>1256</v>
      </c>
      <c r="E35" s="85" t="s">
        <v>1257</v>
      </c>
      <c r="F35" s="86" t="s">
        <v>1127</v>
      </c>
      <c r="G35" s="86" t="s">
        <v>1170</v>
      </c>
      <c r="H35" s="86">
        <v>1</v>
      </c>
      <c r="I35" s="88">
        <f>IF(COUNTIF(J35:AW35,"&lt;&gt;")=0,"",SUMPRODUCT(((Recommendations[ImplStatus]="Implemented")+(Recommendations[ImplStatus]="Compensated"))*ISNUMBER(MATCH(Recommendations[Id],J35:AW35,0)))/COUNTIF(J35:AW35,"&lt;&gt;"))</f>
        <v>0</v>
      </c>
      <c r="J35" s="90" t="s">
        <v>336</v>
      </c>
      <c r="K35" s="90" t="s">
        <v>342</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1239</v>
      </c>
      <c r="B36" s="81" t="s">
        <v>1258</v>
      </c>
      <c r="C36" s="83" t="s">
        <v>1259</v>
      </c>
      <c r="D36" s="85" t="s">
        <v>1260</v>
      </c>
      <c r="E36" s="85" t="s">
        <v>1261</v>
      </c>
      <c r="F36" s="86" t="s">
        <v>1127</v>
      </c>
      <c r="G36" s="86" t="s">
        <v>1170</v>
      </c>
      <c r="H36" s="86">
        <v>1</v>
      </c>
      <c r="I36" s="88">
        <f>IF(COUNTIF(J36:AW36,"&lt;&gt;")=0,"",SUMPRODUCT(((Recommendations[ImplStatus]="Implemented")+(Recommendations[ImplStatus]="Compensated"))*ISNUMBER(MATCH(Recommendations[Id],J36:AW36,0)))/COUNTIF(J36:AW36,"&lt;&gt;"))</f>
        <v>0</v>
      </c>
      <c r="J36" s="90" t="s">
        <v>342</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1239</v>
      </c>
      <c r="B37" s="81" t="s">
        <v>1262</v>
      </c>
      <c r="C37" s="83" t="s">
        <v>1263</v>
      </c>
      <c r="D37" s="85" t="s">
        <v>1264</v>
      </c>
      <c r="E37" s="85" t="s">
        <v>1265</v>
      </c>
      <c r="F37" s="86" t="s">
        <v>1127</v>
      </c>
      <c r="G37" s="86" t="s">
        <v>1170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1239</v>
      </c>
      <c r="B38" s="81" t="s">
        <v>1266</v>
      </c>
      <c r="C38" s="83" t="s">
        <v>1267</v>
      </c>
      <c r="D38" s="85" t="s">
        <v>1268</v>
      </c>
      <c r="E38" s="85" t="s">
        <v>1269</v>
      </c>
      <c r="F38" s="86" t="s">
        <v>1270</v>
      </c>
      <c r="G38" s="86" t="s">
        <v>1170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1239</v>
      </c>
      <c r="B39" s="81" t="s">
        <v>1271</v>
      </c>
      <c r="C39" s="83" t="s">
        <v>1272</v>
      </c>
      <c r="D39" s="85" t="s">
        <v>1273</v>
      </c>
      <c r="E39" s="85" t="s">
        <v>1274</v>
      </c>
      <c r="F39" s="86" t="s">
        <v>1127</v>
      </c>
      <c r="G39" s="86" t="s">
        <v>1170</v>
      </c>
      <c r="H39" s="86">
        <v>2</v>
      </c>
      <c r="I39" s="88">
        <f>IF(COUNTIF(J39:AW39,"&lt;&gt;")=0,"",SUMPRODUCT(((Recommendations[ImplStatus]="Implemented")+(Recommendations[ImplStatus]="Compensated"))*ISNUMBER(MATCH(Recommendations[Id],J39:AW39,0)))/COUNTIF(J39:AW39,"&lt;&gt;"))</f>
        <v>0</v>
      </c>
      <c r="J39" s="90" t="s">
        <v>18</v>
      </c>
      <c r="K39" s="90" t="s">
        <v>30</v>
      </c>
      <c r="L39" s="90" t="s">
        <v>36</v>
      </c>
      <c r="M39" s="90" t="s">
        <v>43</v>
      </c>
      <c r="N39" s="90" t="s">
        <v>214</v>
      </c>
      <c r="O39" s="90" t="s">
        <v>220</v>
      </c>
      <c r="P39" s="90" t="s">
        <v>226</v>
      </c>
      <c r="Q39" s="90" t="s">
        <v>231</v>
      </c>
      <c r="R39" s="90" t="s">
        <v>236</v>
      </c>
      <c r="S39" s="90" t="s">
        <v>241</v>
      </c>
      <c r="T39" s="90" t="s">
        <v>247</v>
      </c>
      <c r="U39" s="90" t="s">
        <v>253</v>
      </c>
      <c r="V39" s="90" t="s">
        <v>259</v>
      </c>
      <c r="W39" s="90" t="s">
        <v>265</v>
      </c>
      <c r="X39" s="90" t="s">
        <v>270</v>
      </c>
      <c r="Y39" s="90" t="s">
        <v>277</v>
      </c>
      <c r="Z39" s="90" t="s">
        <v>285</v>
      </c>
      <c r="AA39" s="90" t="s">
        <v>291</v>
      </c>
      <c r="AB39" s="90" t="s">
        <v>298</v>
      </c>
      <c r="AC39" s="90" t="s">
        <v>305</v>
      </c>
      <c r="AD39" s="90" t="s">
        <v>311</v>
      </c>
      <c r="AE39" s="90" t="s">
        <v>317</v>
      </c>
      <c r="AF39" s="90" t="s">
        <v>323</v>
      </c>
      <c r="AG39" s="90" t="s">
        <v>329</v>
      </c>
      <c r="AH39" s="90" t="s">
        <v>411</v>
      </c>
      <c r="AI39" s="90" t="s">
        <v>625</v>
      </c>
      <c r="AJ39" s="90"/>
      <c r="AK39" s="90"/>
      <c r="AL39" s="90"/>
      <c r="AM39" s="90"/>
      <c r="AN39" s="90"/>
      <c r="AO39" s="90"/>
      <c r="AP39" s="90"/>
      <c r="AQ39" s="90"/>
      <c r="AR39" s="90"/>
      <c r="AS39" s="90"/>
      <c r="AT39" s="90"/>
      <c r="AU39" s="90"/>
      <c r="AV39" s="90"/>
      <c r="AW39" s="101"/>
    </row>
    <row r="40" spans="1:49" ht="60" customHeight="1" x14ac:dyDescent="0.35">
      <c r="A40" s="98" t="s">
        <v>1239</v>
      </c>
      <c r="B40" s="81" t="s">
        <v>1275</v>
      </c>
      <c r="C40" s="83" t="s">
        <v>1276</v>
      </c>
      <c r="D40" s="85" t="s">
        <v>1277</v>
      </c>
      <c r="E40" s="85" t="s">
        <v>1278</v>
      </c>
      <c r="F40" s="86" t="s">
        <v>1127</v>
      </c>
      <c r="G40" s="86" t="s">
        <v>1170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1239</v>
      </c>
      <c r="B41" s="81" t="s">
        <v>1279</v>
      </c>
      <c r="C41" s="83" t="s">
        <v>1280</v>
      </c>
      <c r="D41" s="85" t="s">
        <v>1281</v>
      </c>
      <c r="E41" s="85" t="s">
        <v>1282</v>
      </c>
      <c r="F41" s="86" t="s">
        <v>1127</v>
      </c>
      <c r="G41" s="86" t="s">
        <v>1170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1239</v>
      </c>
      <c r="B42" s="81" t="s">
        <v>1283</v>
      </c>
      <c r="C42" s="83" t="s">
        <v>1284</v>
      </c>
      <c r="D42" s="85" t="s">
        <v>1285</v>
      </c>
      <c r="E42" s="85" t="s">
        <v>1286</v>
      </c>
      <c r="F42" s="86" t="s">
        <v>1185</v>
      </c>
      <c r="G42" s="86" t="s">
        <v>1170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1239</v>
      </c>
      <c r="B43" s="81" t="s">
        <v>1287</v>
      </c>
      <c r="C43" s="83" t="s">
        <v>1288</v>
      </c>
      <c r="D43" s="85" t="s">
        <v>1289</v>
      </c>
      <c r="E43" s="85" t="s">
        <v>1290</v>
      </c>
      <c r="F43" s="86" t="s">
        <v>1185</v>
      </c>
      <c r="G43" s="86" t="s">
        <v>1170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1291</v>
      </c>
      <c r="B44" s="80">
        <v>5</v>
      </c>
      <c r="C44" s="82" t="s">
        <v>25</v>
      </c>
      <c r="D44" s="84" t="s">
        <v>1292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1291</v>
      </c>
      <c r="B45" s="81" t="s">
        <v>1293</v>
      </c>
      <c r="C45" s="83" t="s">
        <v>1294</v>
      </c>
      <c r="D45" s="85" t="s">
        <v>1295</v>
      </c>
      <c r="E45" s="85" t="s">
        <v>1296</v>
      </c>
      <c r="F45" s="86" t="s">
        <v>1270</v>
      </c>
      <c r="G45" s="86" t="s">
        <v>1128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1291</v>
      </c>
      <c r="B46" s="81" t="s">
        <v>1297</v>
      </c>
      <c r="C46" s="83" t="s">
        <v>1298</v>
      </c>
      <c r="D46" s="85" t="s">
        <v>1299</v>
      </c>
      <c r="E46" s="85" t="s">
        <v>1300</v>
      </c>
      <c r="F46" s="86" t="s">
        <v>1270</v>
      </c>
      <c r="G46" s="86" t="s">
        <v>1170</v>
      </c>
      <c r="H46" s="86">
        <v>1</v>
      </c>
      <c r="I46" s="88">
        <f>IF(COUNTIF(J46:AW46,"&lt;&gt;")=0,"",SUMPRODUCT(((Recommendations[ImplStatus]="Implemented")+(Recommendations[ImplStatus]="Compensated"))*ISNUMBER(MATCH(Recommendations[Id],J46:AW46,0)))/COUNTIF(J46:AW46,"&lt;&gt;"))</f>
        <v>0</v>
      </c>
      <c r="J46" s="90" t="s">
        <v>423</v>
      </c>
      <c r="K46" s="90" t="s">
        <v>471</v>
      </c>
      <c r="L46" s="90" t="s">
        <v>489</v>
      </c>
      <c r="M46" s="90" t="s">
        <v>534</v>
      </c>
      <c r="N46" s="90" t="s">
        <v>540</v>
      </c>
      <c r="O46" s="90" t="s">
        <v>547</v>
      </c>
      <c r="P46" s="90" t="s">
        <v>798</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1291</v>
      </c>
      <c r="B47" s="81" t="s">
        <v>1301</v>
      </c>
      <c r="C47" s="83" t="s">
        <v>1302</v>
      </c>
      <c r="D47" s="85" t="s">
        <v>1303</v>
      </c>
      <c r="E47" s="85" t="s">
        <v>1304</v>
      </c>
      <c r="F47" s="86" t="s">
        <v>1270</v>
      </c>
      <c r="G47" s="86" t="s">
        <v>1170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1291</v>
      </c>
      <c r="B48" s="81" t="s">
        <v>1305</v>
      </c>
      <c r="C48" s="83" t="s">
        <v>1306</v>
      </c>
      <c r="D48" s="85" t="s">
        <v>1307</v>
      </c>
      <c r="E48" s="85" t="s">
        <v>1308</v>
      </c>
      <c r="F48" s="86" t="s">
        <v>1270</v>
      </c>
      <c r="G48" s="86" t="s">
        <v>1170</v>
      </c>
      <c r="H48" s="86">
        <v>1</v>
      </c>
      <c r="I48" s="88">
        <f>IF(COUNTIF(J48:AW48,"&lt;&gt;")=0,"",SUMPRODUCT(((Recommendations[ImplStatus]="Implemented")+(Recommendations[ImplStatus]="Compensated"))*ISNUMBER(MATCH(Recommendations[Id],J48:AW48,0)))/COUNTIF(J48:AW48,"&lt;&gt;"))</f>
        <v>0</v>
      </c>
      <c r="J48" s="90" t="s">
        <v>477</v>
      </c>
      <c r="K48" s="90" t="s">
        <v>495</v>
      </c>
      <c r="L48" s="90" t="s">
        <v>500</v>
      </c>
      <c r="M48" s="90" t="s">
        <v>512</v>
      </c>
      <c r="N48" s="90" t="s">
        <v>518</v>
      </c>
      <c r="O48" s="90" t="s">
        <v>523</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1291</v>
      </c>
      <c r="B49" s="81" t="s">
        <v>1309</v>
      </c>
      <c r="C49" s="83" t="s">
        <v>1310</v>
      </c>
      <c r="D49" s="85" t="s">
        <v>1311</v>
      </c>
      <c r="E49" s="85" t="s">
        <v>1312</v>
      </c>
      <c r="F49" s="86" t="s">
        <v>1270</v>
      </c>
      <c r="G49" s="86" t="s">
        <v>1128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1291</v>
      </c>
      <c r="B50" s="81" t="s">
        <v>1313</v>
      </c>
      <c r="C50" s="83" t="s">
        <v>1314</v>
      </c>
      <c r="D50" s="85" t="s">
        <v>1315</v>
      </c>
      <c r="E50" s="85" t="s">
        <v>1316</v>
      </c>
      <c r="F50" s="86" t="s">
        <v>1270</v>
      </c>
      <c r="G50" s="86" t="s">
        <v>1186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1317</v>
      </c>
      <c r="B51" s="80">
        <v>6</v>
      </c>
      <c r="C51" s="82" t="s">
        <v>25</v>
      </c>
      <c r="D51" s="84" t="s">
        <v>1318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1317</v>
      </c>
      <c r="B52" s="81" t="s">
        <v>1319</v>
      </c>
      <c r="C52" s="83" t="s">
        <v>1320</v>
      </c>
      <c r="D52" s="85" t="s">
        <v>1321</v>
      </c>
      <c r="E52" s="85" t="s">
        <v>1322</v>
      </c>
      <c r="F52" s="86" t="s">
        <v>1245</v>
      </c>
      <c r="G52" s="86" t="s">
        <v>1186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1317</v>
      </c>
      <c r="B53" s="81" t="s">
        <v>1323</v>
      </c>
      <c r="C53" s="83" t="s">
        <v>1324</v>
      </c>
      <c r="D53" s="85" t="s">
        <v>1325</v>
      </c>
      <c r="E53" s="85" t="s">
        <v>1326</v>
      </c>
      <c r="F53" s="86" t="s">
        <v>1245</v>
      </c>
      <c r="G53" s="86" t="s">
        <v>1186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1317</v>
      </c>
      <c r="B54" s="81" t="s">
        <v>1327</v>
      </c>
      <c r="C54" s="83" t="s">
        <v>1328</v>
      </c>
      <c r="D54" s="85" t="s">
        <v>1329</v>
      </c>
      <c r="E54" s="85" t="s">
        <v>1330</v>
      </c>
      <c r="F54" s="86" t="s">
        <v>1270</v>
      </c>
      <c r="G54" s="86" t="s">
        <v>1170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1317</v>
      </c>
      <c r="B55" s="81" t="s">
        <v>1331</v>
      </c>
      <c r="C55" s="83" t="s">
        <v>1332</v>
      </c>
      <c r="D55" s="85" t="s">
        <v>1333</v>
      </c>
      <c r="E55" s="85" t="s">
        <v>1334</v>
      </c>
      <c r="F55" s="86" t="s">
        <v>1270</v>
      </c>
      <c r="G55" s="86" t="s">
        <v>1170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1317</v>
      </c>
      <c r="B56" s="81" t="s">
        <v>1335</v>
      </c>
      <c r="C56" s="83" t="s">
        <v>1336</v>
      </c>
      <c r="D56" s="85" t="s">
        <v>1337</v>
      </c>
      <c r="E56" s="85" t="s">
        <v>1338</v>
      </c>
      <c r="F56" s="86" t="s">
        <v>1270</v>
      </c>
      <c r="G56" s="86" t="s">
        <v>1170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1317</v>
      </c>
      <c r="B57" s="81" t="s">
        <v>1339</v>
      </c>
      <c r="C57" s="83" t="s">
        <v>1340</v>
      </c>
      <c r="D57" s="85" t="s">
        <v>1341</v>
      </c>
      <c r="E57" s="85" t="s">
        <v>1342</v>
      </c>
      <c r="F57" s="86" t="s">
        <v>1153</v>
      </c>
      <c r="G57" s="86" t="s">
        <v>1128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1317</v>
      </c>
      <c r="B58" s="81" t="s">
        <v>1343</v>
      </c>
      <c r="C58" s="83" t="s">
        <v>1344</v>
      </c>
      <c r="D58" s="85" t="s">
        <v>1345</v>
      </c>
      <c r="E58" s="85" t="s">
        <v>1346</v>
      </c>
      <c r="F58" s="86" t="s">
        <v>1270</v>
      </c>
      <c r="G58" s="86" t="s">
        <v>1170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1317</v>
      </c>
      <c r="B59" s="81" t="s">
        <v>1347</v>
      </c>
      <c r="C59" s="83" t="s">
        <v>1348</v>
      </c>
      <c r="D59" s="85" t="s">
        <v>1349</v>
      </c>
      <c r="E59" s="85" t="s">
        <v>1350</v>
      </c>
      <c r="F59" s="86" t="s">
        <v>1270</v>
      </c>
      <c r="G59" s="86" t="s">
        <v>1186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1351</v>
      </c>
      <c r="B60" s="80">
        <v>7</v>
      </c>
      <c r="C60" s="82" t="s">
        <v>25</v>
      </c>
      <c r="D60" s="84" t="s">
        <v>1352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1351</v>
      </c>
      <c r="B61" s="81" t="s">
        <v>1353</v>
      </c>
      <c r="C61" s="83" t="s">
        <v>1354</v>
      </c>
      <c r="D61" s="85" t="s">
        <v>1355</v>
      </c>
      <c r="E61" s="85" t="s">
        <v>1356</v>
      </c>
      <c r="F61" s="86" t="s">
        <v>1245</v>
      </c>
      <c r="G61" s="86" t="s">
        <v>1186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1351</v>
      </c>
      <c r="B62" s="81" t="s">
        <v>1357</v>
      </c>
      <c r="C62" s="83" t="s">
        <v>1358</v>
      </c>
      <c r="D62" s="85" t="s">
        <v>1359</v>
      </c>
      <c r="E62" s="85" t="s">
        <v>1360</v>
      </c>
      <c r="F62" s="86" t="s">
        <v>1245</v>
      </c>
      <c r="G62" s="86" t="s">
        <v>1186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1351</v>
      </c>
      <c r="B63" s="81" t="s">
        <v>1361</v>
      </c>
      <c r="C63" s="83" t="s">
        <v>1362</v>
      </c>
      <c r="D63" s="85" t="s">
        <v>1363</v>
      </c>
      <c r="E63" s="85" t="s">
        <v>1364</v>
      </c>
      <c r="F63" s="86" t="s">
        <v>1153</v>
      </c>
      <c r="G63" s="86" t="s">
        <v>1170</v>
      </c>
      <c r="H63" s="86">
        <v>1</v>
      </c>
      <c r="I63" s="88">
        <f>IF(COUNTIF(J63:AW63,"&lt;&gt;")=0,"",SUMPRODUCT(((Recommendations[ImplStatus]="Implemented")+(Recommendations[ImplStatus]="Compensated"))*ISNUMBER(MATCH(Recommendations[Id],J63:AW63,0)))/COUNTIF(J63:AW63,"&lt;&gt;"))</f>
        <v>0</v>
      </c>
      <c r="J63" s="90" t="s">
        <v>127</v>
      </c>
      <c r="K63" s="90" t="s">
        <v>133</v>
      </c>
      <c r="L63" s="90" t="s">
        <v>138</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1351</v>
      </c>
      <c r="B64" s="81" t="s">
        <v>1365</v>
      </c>
      <c r="C64" s="83" t="s">
        <v>1366</v>
      </c>
      <c r="D64" s="85" t="s">
        <v>1367</v>
      </c>
      <c r="E64" s="85" t="s">
        <v>1368</v>
      </c>
      <c r="F64" s="86" t="s">
        <v>1153</v>
      </c>
      <c r="G64" s="86" t="s">
        <v>1170</v>
      </c>
      <c r="H64" s="86">
        <v>1</v>
      </c>
      <c r="I64" s="88">
        <f>IF(COUNTIF(J64:AW64,"&lt;&gt;")=0,"",SUMPRODUCT(((Recommendations[ImplStatus]="Implemented")+(Recommendations[ImplStatus]="Compensated"))*ISNUMBER(MATCH(Recommendations[Id],J64:AW64,0)))/COUNTIF(J64:AW64,"&lt;&gt;"))</f>
        <v>0</v>
      </c>
      <c r="J64" s="90" t="s">
        <v>133</v>
      </c>
      <c r="K64" s="90" t="s">
        <v>138</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1351</v>
      </c>
      <c r="B65" s="81" t="s">
        <v>1369</v>
      </c>
      <c r="C65" s="83" t="s">
        <v>1370</v>
      </c>
      <c r="D65" s="85" t="s">
        <v>1371</v>
      </c>
      <c r="E65" s="85" t="s">
        <v>1372</v>
      </c>
      <c r="F65" s="86" t="s">
        <v>1153</v>
      </c>
      <c r="G65" s="86" t="s">
        <v>1128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1351</v>
      </c>
      <c r="B66" s="81" t="s">
        <v>1373</v>
      </c>
      <c r="C66" s="83" t="s">
        <v>1374</v>
      </c>
      <c r="D66" s="85" t="s">
        <v>1375</v>
      </c>
      <c r="E66" s="85" t="s">
        <v>1376</v>
      </c>
      <c r="F66" s="86" t="s">
        <v>1153</v>
      </c>
      <c r="G66" s="86" t="s">
        <v>1128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1351</v>
      </c>
      <c r="B67" s="81" t="s">
        <v>1377</v>
      </c>
      <c r="C67" s="83" t="s">
        <v>1378</v>
      </c>
      <c r="D67" s="85" t="s">
        <v>1379</v>
      </c>
      <c r="E67" s="85" t="s">
        <v>1380</v>
      </c>
      <c r="F67" s="86" t="s">
        <v>1153</v>
      </c>
      <c r="G67" s="86" t="s">
        <v>1133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1381</v>
      </c>
      <c r="B68" s="80">
        <v>8</v>
      </c>
      <c r="C68" s="82" t="s">
        <v>25</v>
      </c>
      <c r="D68" s="84" t="s">
        <v>1382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1381</v>
      </c>
      <c r="B69" s="81" t="s">
        <v>1383</v>
      </c>
      <c r="C69" s="83" t="s">
        <v>1384</v>
      </c>
      <c r="D69" s="85" t="s">
        <v>1385</v>
      </c>
      <c r="E69" s="85" t="s">
        <v>1386</v>
      </c>
      <c r="F69" s="86" t="s">
        <v>1245</v>
      </c>
      <c r="G69" s="86" t="s">
        <v>1186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1381</v>
      </c>
      <c r="B70" s="81" t="s">
        <v>1387</v>
      </c>
      <c r="C70" s="83" t="s">
        <v>1388</v>
      </c>
      <c r="D70" s="85" t="s">
        <v>1389</v>
      </c>
      <c r="E70" s="85" t="s">
        <v>1390</v>
      </c>
      <c r="F70" s="86" t="s">
        <v>1185</v>
      </c>
      <c r="G70" s="86" t="s">
        <v>1138</v>
      </c>
      <c r="H70" s="86">
        <v>1</v>
      </c>
      <c r="I70" s="88">
        <f>IF(COUNTIF(J70:AW70,"&lt;&gt;")=0,"",SUMPRODUCT(((Recommendations[ImplStatus]="Implemented")+(Recommendations[ImplStatus]="Compensated"))*ISNUMBER(MATCH(Recommendations[Id],J70:AW70,0)))/COUNTIF(J70:AW70,"&lt;&gt;"))</f>
        <v>0</v>
      </c>
      <c r="J70" s="90" t="s">
        <v>441</v>
      </c>
      <c r="K70" s="90" t="s">
        <v>599</v>
      </c>
      <c r="L70" s="90" t="s">
        <v>604</v>
      </c>
      <c r="M70" s="90" t="s">
        <v>609</v>
      </c>
      <c r="N70" s="90" t="s">
        <v>615</v>
      </c>
      <c r="O70" s="90" t="s">
        <v>620</v>
      </c>
      <c r="P70" s="90" t="s">
        <v>625</v>
      </c>
      <c r="Q70" s="90" t="s">
        <v>642</v>
      </c>
      <c r="R70" s="90" t="s">
        <v>694</v>
      </c>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1381</v>
      </c>
      <c r="B71" s="81" t="s">
        <v>1391</v>
      </c>
      <c r="C71" s="83" t="s">
        <v>1392</v>
      </c>
      <c r="D71" s="85" t="s">
        <v>1393</v>
      </c>
      <c r="E71" s="85" t="s">
        <v>1394</v>
      </c>
      <c r="F71" s="86" t="s">
        <v>1185</v>
      </c>
      <c r="G71" s="86" t="s">
        <v>1170</v>
      </c>
      <c r="H71" s="86">
        <v>1</v>
      </c>
      <c r="I71" s="88">
        <f>IF(COUNTIF(J71:AW71,"&lt;&gt;")=0,"",SUMPRODUCT(((Recommendations[ImplStatus]="Implemented")+(Recommendations[ImplStatus]="Compensated"))*ISNUMBER(MATCH(Recommendations[Id],J71:AW71,0)))/COUNTIF(J71:AW71,"&lt;&gt;"))</f>
        <v>0</v>
      </c>
      <c r="J71" s="90" t="s">
        <v>98</v>
      </c>
      <c r="K71" s="90" t="s">
        <v>112</v>
      </c>
      <c r="L71" s="90" t="s">
        <v>631</v>
      </c>
      <c r="M71" s="90" t="s">
        <v>648</v>
      </c>
      <c r="N71" s="90" t="s">
        <v>653</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1381</v>
      </c>
      <c r="B72" s="81" t="s">
        <v>1395</v>
      </c>
      <c r="C72" s="83" t="s">
        <v>1396</v>
      </c>
      <c r="D72" s="85" t="s">
        <v>1397</v>
      </c>
      <c r="E72" s="85" t="s">
        <v>1398</v>
      </c>
      <c r="F72" s="86" t="s">
        <v>1399</v>
      </c>
      <c r="G72" s="86" t="s">
        <v>1170</v>
      </c>
      <c r="H72" s="86">
        <v>2</v>
      </c>
      <c r="I72" s="88">
        <f>IF(COUNTIF(J72:AW72,"&lt;&gt;")=0,"",SUMPRODUCT(((Recommendations[ImplStatus]="Implemented")+(Recommendations[ImplStatus]="Compensated"))*ISNUMBER(MATCH(Recommendations[Id],J72:AW72,0)))/COUNTIF(J72:AW72,"&lt;&gt;"))</f>
        <v>0</v>
      </c>
      <c r="J72" s="90" t="s">
        <v>202</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1381</v>
      </c>
      <c r="B73" s="81" t="s">
        <v>1400</v>
      </c>
      <c r="C73" s="83" t="s">
        <v>1401</v>
      </c>
      <c r="D73" s="85" t="s">
        <v>1402</v>
      </c>
      <c r="E73" s="85" t="s">
        <v>1403</v>
      </c>
      <c r="F73" s="86" t="s">
        <v>1185</v>
      </c>
      <c r="G73" s="86" t="s">
        <v>1138</v>
      </c>
      <c r="H73" s="86">
        <v>2</v>
      </c>
      <c r="I73" s="88">
        <f>IF(COUNTIF(J73:AW73,"&lt;&gt;")=0,"",SUMPRODUCT(((Recommendations[ImplStatus]="Implemented")+(Recommendations[ImplStatus]="Compensated"))*ISNUMBER(MATCH(Recommendations[Id],J73:AW73,0)))/COUNTIF(J73:AW73,"&lt;&gt;"))</f>
        <v>0</v>
      </c>
      <c r="J73" s="90" t="s">
        <v>453</v>
      </c>
      <c r="K73" s="90" t="s">
        <v>506</v>
      </c>
      <c r="L73" s="90" t="s">
        <v>659</v>
      </c>
      <c r="M73" s="90" t="s">
        <v>664</v>
      </c>
      <c r="N73" s="90" t="s">
        <v>669</v>
      </c>
      <c r="O73" s="90" t="s">
        <v>674</v>
      </c>
      <c r="P73" s="90" t="s">
        <v>679</v>
      </c>
      <c r="Q73" s="90" t="s">
        <v>684</v>
      </c>
      <c r="R73" s="90" t="s">
        <v>689</v>
      </c>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1381</v>
      </c>
      <c r="B74" s="81" t="s">
        <v>1404</v>
      </c>
      <c r="C74" s="83" t="s">
        <v>1405</v>
      </c>
      <c r="D74" s="85" t="s">
        <v>1406</v>
      </c>
      <c r="E74" s="85" t="s">
        <v>1407</v>
      </c>
      <c r="F74" s="86" t="s">
        <v>1185</v>
      </c>
      <c r="G74" s="86" t="s">
        <v>1138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1381</v>
      </c>
      <c r="B75" s="81" t="s">
        <v>1408</v>
      </c>
      <c r="C75" s="83" t="s">
        <v>1409</v>
      </c>
      <c r="D75" s="85" t="s">
        <v>1410</v>
      </c>
      <c r="E75" s="85" t="s">
        <v>1411</v>
      </c>
      <c r="F75" s="86" t="s">
        <v>1185</v>
      </c>
      <c r="G75" s="86" t="s">
        <v>1138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1381</v>
      </c>
      <c r="B76" s="81" t="s">
        <v>1412</v>
      </c>
      <c r="C76" s="83" t="s">
        <v>1413</v>
      </c>
      <c r="D76" s="85" t="s">
        <v>1414</v>
      </c>
      <c r="E76" s="85" t="s">
        <v>1415</v>
      </c>
      <c r="F76" s="86" t="s">
        <v>1185</v>
      </c>
      <c r="G76" s="86" t="s">
        <v>1138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1381</v>
      </c>
      <c r="B77" s="81" t="s">
        <v>1416</v>
      </c>
      <c r="C77" s="83" t="s">
        <v>1417</v>
      </c>
      <c r="D77" s="85" t="s">
        <v>1418</v>
      </c>
      <c r="E77" s="85" t="s">
        <v>1419</v>
      </c>
      <c r="F77" s="86" t="s">
        <v>1185</v>
      </c>
      <c r="G77" s="86" t="s">
        <v>1138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1381</v>
      </c>
      <c r="B78" s="81" t="s">
        <v>1420</v>
      </c>
      <c r="C78" s="83" t="s">
        <v>1421</v>
      </c>
      <c r="D78" s="85" t="s">
        <v>1422</v>
      </c>
      <c r="E78" s="85" t="s">
        <v>1423</v>
      </c>
      <c r="F78" s="86" t="s">
        <v>1185</v>
      </c>
      <c r="G78" s="86" t="s">
        <v>1170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1381</v>
      </c>
      <c r="B79" s="81" t="s">
        <v>1424</v>
      </c>
      <c r="C79" s="83" t="s">
        <v>1425</v>
      </c>
      <c r="D79" s="85" t="s">
        <v>1426</v>
      </c>
      <c r="E79" s="85" t="s">
        <v>1427</v>
      </c>
      <c r="F79" s="86" t="s">
        <v>1185</v>
      </c>
      <c r="G79" s="86" t="s">
        <v>1138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1381</v>
      </c>
      <c r="B80" s="81" t="s">
        <v>1428</v>
      </c>
      <c r="C80" s="83" t="s">
        <v>1429</v>
      </c>
      <c r="D80" s="85" t="s">
        <v>1430</v>
      </c>
      <c r="E80" s="85" t="s">
        <v>1431</v>
      </c>
      <c r="F80" s="86" t="s">
        <v>1185</v>
      </c>
      <c r="G80" s="86" t="s">
        <v>1138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1432</v>
      </c>
      <c r="B81" s="80">
        <v>9</v>
      </c>
      <c r="C81" s="82" t="s">
        <v>25</v>
      </c>
      <c r="D81" s="84" t="s">
        <v>1433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1432</v>
      </c>
      <c r="B82" s="81" t="s">
        <v>1434</v>
      </c>
      <c r="C82" s="83" t="s">
        <v>1435</v>
      </c>
      <c r="D82" s="85" t="s">
        <v>1436</v>
      </c>
      <c r="E82" s="85" t="s">
        <v>1437</v>
      </c>
      <c r="F82" s="86" t="s">
        <v>1153</v>
      </c>
      <c r="G82" s="86" t="s">
        <v>1170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1432</v>
      </c>
      <c r="B83" s="81" t="s">
        <v>1438</v>
      </c>
      <c r="C83" s="83" t="s">
        <v>1439</v>
      </c>
      <c r="D83" s="85" t="s">
        <v>1440</v>
      </c>
      <c r="E83" s="85" t="s">
        <v>1441</v>
      </c>
      <c r="F83" s="86" t="s">
        <v>1127</v>
      </c>
      <c r="G83" s="86" t="s">
        <v>1170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1432</v>
      </c>
      <c r="B84" s="81" t="s">
        <v>1442</v>
      </c>
      <c r="C84" s="83" t="s">
        <v>1443</v>
      </c>
      <c r="D84" s="85" t="s">
        <v>1444</v>
      </c>
      <c r="E84" s="85" t="s">
        <v>1445</v>
      </c>
      <c r="F84" s="86" t="s">
        <v>1399</v>
      </c>
      <c r="G84" s="86" t="s">
        <v>1170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1432</v>
      </c>
      <c r="B85" s="81" t="s">
        <v>1446</v>
      </c>
      <c r="C85" s="83" t="s">
        <v>1447</v>
      </c>
      <c r="D85" s="85" t="s">
        <v>1448</v>
      </c>
      <c r="E85" s="85" t="s">
        <v>1449</v>
      </c>
      <c r="F85" s="86" t="s">
        <v>1153</v>
      </c>
      <c r="G85" s="86" t="s">
        <v>1170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1432</v>
      </c>
      <c r="B86" s="81" t="s">
        <v>1450</v>
      </c>
      <c r="C86" s="83" t="s">
        <v>1451</v>
      </c>
      <c r="D86" s="85" t="s">
        <v>1452</v>
      </c>
      <c r="E86" s="85" t="s">
        <v>1453</v>
      </c>
      <c r="F86" s="86" t="s">
        <v>1399</v>
      </c>
      <c r="G86" s="86" t="s">
        <v>1170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1432</v>
      </c>
      <c r="B87" s="81" t="s">
        <v>1454</v>
      </c>
      <c r="C87" s="83" t="s">
        <v>1455</v>
      </c>
      <c r="D87" s="85" t="s">
        <v>1456</v>
      </c>
      <c r="E87" s="85" t="s">
        <v>1457</v>
      </c>
      <c r="F87" s="86" t="s">
        <v>1399</v>
      </c>
      <c r="G87" s="86" t="s">
        <v>1170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1432</v>
      </c>
      <c r="B88" s="81" t="s">
        <v>1458</v>
      </c>
      <c r="C88" s="83" t="s">
        <v>1459</v>
      </c>
      <c r="D88" s="85" t="s">
        <v>1460</v>
      </c>
      <c r="E88" s="85" t="s">
        <v>1461</v>
      </c>
      <c r="F88" s="86" t="s">
        <v>1399</v>
      </c>
      <c r="G88" s="86" t="s">
        <v>1170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1462</v>
      </c>
      <c r="B89" s="80">
        <v>10</v>
      </c>
      <c r="C89" s="82" t="s">
        <v>25</v>
      </c>
      <c r="D89" s="84" t="s">
        <v>1463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1462</v>
      </c>
      <c r="B90" s="81" t="s">
        <v>1464</v>
      </c>
      <c r="C90" s="83" t="s">
        <v>1465</v>
      </c>
      <c r="D90" s="85" t="s">
        <v>1466</v>
      </c>
      <c r="E90" s="85" t="s">
        <v>1467</v>
      </c>
      <c r="F90" s="86" t="s">
        <v>1127</v>
      </c>
      <c r="G90" s="86" t="s">
        <v>1138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1462</v>
      </c>
      <c r="B91" s="81" t="s">
        <v>1468</v>
      </c>
      <c r="C91" s="83" t="s">
        <v>1469</v>
      </c>
      <c r="D91" s="85" t="s">
        <v>1470</v>
      </c>
      <c r="E91" s="85" t="s">
        <v>1471</v>
      </c>
      <c r="F91" s="86" t="s">
        <v>1127</v>
      </c>
      <c r="G91" s="86" t="s">
        <v>1170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1462</v>
      </c>
      <c r="B92" s="81" t="s">
        <v>1472</v>
      </c>
      <c r="C92" s="83" t="s">
        <v>1473</v>
      </c>
      <c r="D92" s="85" t="s">
        <v>1474</v>
      </c>
      <c r="E92" s="85" t="s">
        <v>1475</v>
      </c>
      <c r="F92" s="86" t="s">
        <v>1127</v>
      </c>
      <c r="G92" s="86" t="s">
        <v>1170</v>
      </c>
      <c r="H92" s="86">
        <v>1</v>
      </c>
      <c r="I92" s="88">
        <f>IF(COUNTIF(J92:AW92,"&lt;&gt;")=0,"",SUMPRODUCT(((Recommendations[ImplStatus]="Implemented")+(Recommendations[ImplStatus]="Compensated"))*ISNUMBER(MATCH(Recommendations[Id],J92:AW92,0)))/COUNTIF(J92:AW92,"&lt;&gt;"))</f>
        <v>0</v>
      </c>
      <c r="J92" s="90" t="s">
        <v>208</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1462</v>
      </c>
      <c r="B93" s="81" t="s">
        <v>1476</v>
      </c>
      <c r="C93" s="83" t="s">
        <v>1477</v>
      </c>
      <c r="D93" s="85" t="s">
        <v>1478</v>
      </c>
      <c r="E93" s="85" t="s">
        <v>1479</v>
      </c>
      <c r="F93" s="86" t="s">
        <v>1127</v>
      </c>
      <c r="G93" s="86" t="s">
        <v>1138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1462</v>
      </c>
      <c r="B94" s="81" t="s">
        <v>1480</v>
      </c>
      <c r="C94" s="83" t="s">
        <v>1481</v>
      </c>
      <c r="D94" s="85" t="s">
        <v>1482</v>
      </c>
      <c r="E94" s="85" t="s">
        <v>1483</v>
      </c>
      <c r="F94" s="86" t="s">
        <v>1127</v>
      </c>
      <c r="G94" s="86" t="s">
        <v>1170</v>
      </c>
      <c r="H94" s="86">
        <v>2</v>
      </c>
      <c r="I94" s="88">
        <f>IF(COUNTIF(J94:AW94,"&lt;&gt;")=0,"",SUMPRODUCT(((Recommendations[ImplStatus]="Implemented")+(Recommendations[ImplStatus]="Compensated"))*ISNUMBER(MATCH(Recommendations[Id],J94:AW94,0)))/COUNTIF(J94:AW94,"&lt;&gt;"))</f>
        <v>0</v>
      </c>
      <c r="J94" s="90" t="s">
        <v>157</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1462</v>
      </c>
      <c r="B95" s="81" t="s">
        <v>1484</v>
      </c>
      <c r="C95" s="83" t="s">
        <v>1485</v>
      </c>
      <c r="D95" s="85" t="s">
        <v>1486</v>
      </c>
      <c r="E95" s="85" t="s">
        <v>1487</v>
      </c>
      <c r="F95" s="86" t="s">
        <v>1127</v>
      </c>
      <c r="G95" s="86" t="s">
        <v>1170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1462</v>
      </c>
      <c r="B96" s="81" t="s">
        <v>1488</v>
      </c>
      <c r="C96" s="83" t="s">
        <v>1489</v>
      </c>
      <c r="D96" s="85" t="s">
        <v>1490</v>
      </c>
      <c r="E96" s="85" t="s">
        <v>1491</v>
      </c>
      <c r="F96" s="86" t="s">
        <v>1127</v>
      </c>
      <c r="G96" s="86" t="s">
        <v>1138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1492</v>
      </c>
      <c r="B97" s="80">
        <v>11</v>
      </c>
      <c r="C97" s="82" t="s">
        <v>25</v>
      </c>
      <c r="D97" s="84" t="s">
        <v>1493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1492</v>
      </c>
      <c r="B98" s="81" t="s">
        <v>1494</v>
      </c>
      <c r="C98" s="83" t="s">
        <v>1495</v>
      </c>
      <c r="D98" s="85" t="s">
        <v>1496</v>
      </c>
      <c r="E98" s="85" t="s">
        <v>1497</v>
      </c>
      <c r="F98" s="86" t="s">
        <v>1245</v>
      </c>
      <c r="G98" s="86" t="s">
        <v>1186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1492</v>
      </c>
      <c r="B99" s="81" t="s">
        <v>1498</v>
      </c>
      <c r="C99" s="83" t="s">
        <v>1499</v>
      </c>
      <c r="D99" s="85" t="s">
        <v>1500</v>
      </c>
      <c r="E99" s="85" t="s">
        <v>1501</v>
      </c>
      <c r="F99" s="86" t="s">
        <v>1185</v>
      </c>
      <c r="G99" s="86" t="s">
        <v>1502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1492</v>
      </c>
      <c r="B100" s="81" t="s">
        <v>1503</v>
      </c>
      <c r="C100" s="83" t="s">
        <v>1504</v>
      </c>
      <c r="D100" s="85" t="s">
        <v>1505</v>
      </c>
      <c r="E100" s="85" t="s">
        <v>1506</v>
      </c>
      <c r="F100" s="86" t="s">
        <v>1185</v>
      </c>
      <c r="G100" s="86" t="s">
        <v>1170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1492</v>
      </c>
      <c r="B101" s="81" t="s">
        <v>1507</v>
      </c>
      <c r="C101" s="83" t="s">
        <v>1508</v>
      </c>
      <c r="D101" s="85" t="s">
        <v>1509</v>
      </c>
      <c r="E101" s="85" t="s">
        <v>1510</v>
      </c>
      <c r="F101" s="86" t="s">
        <v>1185</v>
      </c>
      <c r="G101" s="86" t="s">
        <v>1502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1492</v>
      </c>
      <c r="B102" s="81" t="s">
        <v>1511</v>
      </c>
      <c r="C102" s="83" t="s">
        <v>1512</v>
      </c>
      <c r="D102" s="85" t="s">
        <v>1513</v>
      </c>
      <c r="E102" s="85" t="s">
        <v>1514</v>
      </c>
      <c r="F102" s="86" t="s">
        <v>1185</v>
      </c>
      <c r="G102" s="86" t="s">
        <v>1502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1515</v>
      </c>
      <c r="B103" s="80">
        <v>12</v>
      </c>
      <c r="C103" s="82" t="s">
        <v>25</v>
      </c>
      <c r="D103" s="84" t="s">
        <v>1516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1515</v>
      </c>
      <c r="B104" s="81" t="s">
        <v>1517</v>
      </c>
      <c r="C104" s="83" t="s">
        <v>1518</v>
      </c>
      <c r="D104" s="85" t="s">
        <v>1519</v>
      </c>
      <c r="E104" s="85" t="s">
        <v>1520</v>
      </c>
      <c r="F104" s="86" t="s">
        <v>1399</v>
      </c>
      <c r="G104" s="86" t="s">
        <v>1170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1515</v>
      </c>
      <c r="B105" s="81" t="s">
        <v>1521</v>
      </c>
      <c r="C105" s="83" t="s">
        <v>1522</v>
      </c>
      <c r="D105" s="85" t="s">
        <v>1523</v>
      </c>
      <c r="E105" s="85" t="s">
        <v>1524</v>
      </c>
      <c r="F105" s="86" t="s">
        <v>1399</v>
      </c>
      <c r="G105" s="86" t="s">
        <v>1170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1515</v>
      </c>
      <c r="B106" s="81" t="s">
        <v>1525</v>
      </c>
      <c r="C106" s="83" t="s">
        <v>1526</v>
      </c>
      <c r="D106" s="85" t="s">
        <v>1527</v>
      </c>
      <c r="E106" s="85" t="s">
        <v>1528</v>
      </c>
      <c r="F106" s="86" t="s">
        <v>1399</v>
      </c>
      <c r="G106" s="86" t="s">
        <v>1170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1515</v>
      </c>
      <c r="B107" s="81" t="s">
        <v>1529</v>
      </c>
      <c r="C107" s="83" t="s">
        <v>1530</v>
      </c>
      <c r="D107" s="85" t="s">
        <v>1531</v>
      </c>
      <c r="E107" s="85" t="s">
        <v>1532</v>
      </c>
      <c r="F107" s="86" t="s">
        <v>1245</v>
      </c>
      <c r="G107" s="86" t="s">
        <v>1186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1515</v>
      </c>
      <c r="B108" s="81" t="s">
        <v>1533</v>
      </c>
      <c r="C108" s="83" t="s">
        <v>1534</v>
      </c>
      <c r="D108" s="85" t="s">
        <v>1535</v>
      </c>
      <c r="E108" s="85" t="s">
        <v>1536</v>
      </c>
      <c r="F108" s="86" t="s">
        <v>1399</v>
      </c>
      <c r="G108" s="86" t="s">
        <v>1170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1515</v>
      </c>
      <c r="B109" s="81" t="s">
        <v>1537</v>
      </c>
      <c r="C109" s="83" t="s">
        <v>1538</v>
      </c>
      <c r="D109" s="85" t="s">
        <v>1539</v>
      </c>
      <c r="E109" s="85" t="s">
        <v>1540</v>
      </c>
      <c r="F109" s="86" t="s">
        <v>1399</v>
      </c>
      <c r="G109" s="86" t="s">
        <v>1170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1515</v>
      </c>
      <c r="B110" s="81" t="s">
        <v>1541</v>
      </c>
      <c r="C110" s="83" t="s">
        <v>1542</v>
      </c>
      <c r="D110" s="85" t="s">
        <v>1543</v>
      </c>
      <c r="E110" s="85" t="s">
        <v>1544</v>
      </c>
      <c r="F110" s="86" t="s">
        <v>1127</v>
      </c>
      <c r="G110" s="86" t="s">
        <v>1170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1515</v>
      </c>
      <c r="B111" s="81" t="s">
        <v>1545</v>
      </c>
      <c r="C111" s="83" t="s">
        <v>1546</v>
      </c>
      <c r="D111" s="85" t="s">
        <v>1547</v>
      </c>
      <c r="E111" s="85" t="s">
        <v>1548</v>
      </c>
      <c r="F111" s="86" t="s">
        <v>1127</v>
      </c>
      <c r="G111" s="86" t="s">
        <v>1170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1549</v>
      </c>
      <c r="B112" s="80">
        <v>13</v>
      </c>
      <c r="C112" s="82" t="s">
        <v>25</v>
      </c>
      <c r="D112" s="84" t="s">
        <v>1550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1549</v>
      </c>
      <c r="B113" s="81" t="s">
        <v>1551</v>
      </c>
      <c r="C113" s="83" t="s">
        <v>1552</v>
      </c>
      <c r="D113" s="85" t="s">
        <v>1553</v>
      </c>
      <c r="E113" s="85" t="s">
        <v>1554</v>
      </c>
      <c r="F113" s="86" t="s">
        <v>1399</v>
      </c>
      <c r="G113" s="86" t="s">
        <v>1138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1549</v>
      </c>
      <c r="B114" s="81" t="s">
        <v>1555</v>
      </c>
      <c r="C114" s="83" t="s">
        <v>1556</v>
      </c>
      <c r="D114" s="85" t="s">
        <v>1557</v>
      </c>
      <c r="E114" s="85" t="s">
        <v>1558</v>
      </c>
      <c r="F114" s="86" t="s">
        <v>1127</v>
      </c>
      <c r="G114" s="86" t="s">
        <v>1138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1549</v>
      </c>
      <c r="B115" s="81" t="s">
        <v>1559</v>
      </c>
      <c r="C115" s="83" t="s">
        <v>1560</v>
      </c>
      <c r="D115" s="85" t="s">
        <v>1561</v>
      </c>
      <c r="E115" s="85" t="s">
        <v>1562</v>
      </c>
      <c r="F115" s="86" t="s">
        <v>1399</v>
      </c>
      <c r="G115" s="86" t="s">
        <v>1138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1549</v>
      </c>
      <c r="B116" s="81" t="s">
        <v>1563</v>
      </c>
      <c r="C116" s="83" t="s">
        <v>1564</v>
      </c>
      <c r="D116" s="85" t="s">
        <v>1565</v>
      </c>
      <c r="E116" s="85" t="s">
        <v>1566</v>
      </c>
      <c r="F116" s="86" t="s">
        <v>1399</v>
      </c>
      <c r="G116" s="86" t="s">
        <v>1170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1549</v>
      </c>
      <c r="B117" s="81" t="s">
        <v>1567</v>
      </c>
      <c r="C117" s="83" t="s">
        <v>1568</v>
      </c>
      <c r="D117" s="85" t="s">
        <v>1569</v>
      </c>
      <c r="E117" s="85" t="s">
        <v>1570</v>
      </c>
      <c r="F117" s="86" t="s">
        <v>1127</v>
      </c>
      <c r="G117" s="86" t="s">
        <v>1170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1549</v>
      </c>
      <c r="B118" s="81" t="s">
        <v>1571</v>
      </c>
      <c r="C118" s="83" t="s">
        <v>1572</v>
      </c>
      <c r="D118" s="85" t="s">
        <v>1573</v>
      </c>
      <c r="E118" s="85" t="s">
        <v>1574</v>
      </c>
      <c r="F118" s="86" t="s">
        <v>1399</v>
      </c>
      <c r="G118" s="86" t="s">
        <v>1138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1549</v>
      </c>
      <c r="B119" s="81" t="s">
        <v>1575</v>
      </c>
      <c r="C119" s="83" t="s">
        <v>1576</v>
      </c>
      <c r="D119" s="85" t="s">
        <v>1577</v>
      </c>
      <c r="E119" s="85" t="s">
        <v>1578</v>
      </c>
      <c r="F119" s="86" t="s">
        <v>1127</v>
      </c>
      <c r="G119" s="86" t="s">
        <v>1170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1549</v>
      </c>
      <c r="B120" s="81" t="s">
        <v>1579</v>
      </c>
      <c r="C120" s="83" t="s">
        <v>1580</v>
      </c>
      <c r="D120" s="85" t="s">
        <v>1581</v>
      </c>
      <c r="E120" s="85" t="s">
        <v>1582</v>
      </c>
      <c r="F120" s="86" t="s">
        <v>1399</v>
      </c>
      <c r="G120" s="86" t="s">
        <v>1170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1549</v>
      </c>
      <c r="B121" s="81" t="s">
        <v>1583</v>
      </c>
      <c r="C121" s="83" t="s">
        <v>1584</v>
      </c>
      <c r="D121" s="85" t="s">
        <v>1585</v>
      </c>
      <c r="E121" s="85" t="s">
        <v>1586</v>
      </c>
      <c r="F121" s="86" t="s">
        <v>1399</v>
      </c>
      <c r="G121" s="86" t="s">
        <v>1170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1549</v>
      </c>
      <c r="B122" s="81" t="s">
        <v>1587</v>
      </c>
      <c r="C122" s="83" t="s">
        <v>1588</v>
      </c>
      <c r="D122" s="85" t="s">
        <v>1589</v>
      </c>
      <c r="E122" s="85" t="s">
        <v>1590</v>
      </c>
      <c r="F122" s="86" t="s">
        <v>1399</v>
      </c>
      <c r="G122" s="86" t="s">
        <v>1170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1549</v>
      </c>
      <c r="B123" s="81" t="s">
        <v>1591</v>
      </c>
      <c r="C123" s="83" t="s">
        <v>1592</v>
      </c>
      <c r="D123" s="85" t="s">
        <v>1593</v>
      </c>
      <c r="E123" s="85" t="s">
        <v>1594</v>
      </c>
      <c r="F123" s="86" t="s">
        <v>1399</v>
      </c>
      <c r="G123" s="86" t="s">
        <v>1138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1595</v>
      </c>
      <c r="B124" s="80">
        <v>14</v>
      </c>
      <c r="C124" s="82" t="s">
        <v>25</v>
      </c>
      <c r="D124" s="84" t="s">
        <v>1596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1595</v>
      </c>
      <c r="B125" s="81" t="s">
        <v>1597</v>
      </c>
      <c r="C125" s="83" t="s">
        <v>1598</v>
      </c>
      <c r="D125" s="85" t="s">
        <v>1599</v>
      </c>
      <c r="E125" s="85" t="s">
        <v>1600</v>
      </c>
      <c r="F125" s="86" t="s">
        <v>1245</v>
      </c>
      <c r="G125" s="86" t="s">
        <v>1186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1595</v>
      </c>
      <c r="B126" s="81" t="s">
        <v>1601</v>
      </c>
      <c r="C126" s="83" t="s">
        <v>1602</v>
      </c>
      <c r="D126" s="85" t="s">
        <v>1603</v>
      </c>
      <c r="E126" s="85" t="s">
        <v>1604</v>
      </c>
      <c r="F126" s="86" t="s">
        <v>1270</v>
      </c>
      <c r="G126" s="86" t="s">
        <v>1170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1595</v>
      </c>
      <c r="B127" s="81" t="s">
        <v>1605</v>
      </c>
      <c r="C127" s="83" t="s">
        <v>1606</v>
      </c>
      <c r="D127" s="85" t="s">
        <v>1607</v>
      </c>
      <c r="E127" s="85" t="s">
        <v>1608</v>
      </c>
      <c r="F127" s="86" t="s">
        <v>1270</v>
      </c>
      <c r="G127" s="86" t="s">
        <v>1170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1595</v>
      </c>
      <c r="B128" s="81" t="s">
        <v>1609</v>
      </c>
      <c r="C128" s="83" t="s">
        <v>1610</v>
      </c>
      <c r="D128" s="85" t="s">
        <v>1611</v>
      </c>
      <c r="E128" s="85" t="s">
        <v>1612</v>
      </c>
      <c r="F128" s="86" t="s">
        <v>1270</v>
      </c>
      <c r="G128" s="86" t="s">
        <v>1170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1595</v>
      </c>
      <c r="B129" s="81" t="s">
        <v>1613</v>
      </c>
      <c r="C129" s="83" t="s">
        <v>1614</v>
      </c>
      <c r="D129" s="85" t="s">
        <v>1615</v>
      </c>
      <c r="E129" s="85" t="s">
        <v>1616</v>
      </c>
      <c r="F129" s="86" t="s">
        <v>1270</v>
      </c>
      <c r="G129" s="86" t="s">
        <v>1170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1595</v>
      </c>
      <c r="B130" s="81" t="s">
        <v>1617</v>
      </c>
      <c r="C130" s="83" t="s">
        <v>1618</v>
      </c>
      <c r="D130" s="85" t="s">
        <v>1619</v>
      </c>
      <c r="E130" s="85" t="s">
        <v>1620</v>
      </c>
      <c r="F130" s="86" t="s">
        <v>1270</v>
      </c>
      <c r="G130" s="86" t="s">
        <v>1170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1595</v>
      </c>
      <c r="B131" s="81" t="s">
        <v>1621</v>
      </c>
      <c r="C131" s="83" t="s">
        <v>1622</v>
      </c>
      <c r="D131" s="85" t="s">
        <v>1623</v>
      </c>
      <c r="E131" s="85" t="s">
        <v>1624</v>
      </c>
      <c r="F131" s="86" t="s">
        <v>1270</v>
      </c>
      <c r="G131" s="86" t="s">
        <v>1170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1595</v>
      </c>
      <c r="B132" s="81" t="s">
        <v>1625</v>
      </c>
      <c r="C132" s="83" t="s">
        <v>1626</v>
      </c>
      <c r="D132" s="85" t="s">
        <v>1627</v>
      </c>
      <c r="E132" s="85" t="s">
        <v>1628</v>
      </c>
      <c r="F132" s="86" t="s">
        <v>1270</v>
      </c>
      <c r="G132" s="86" t="s">
        <v>1170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1595</v>
      </c>
      <c r="B133" s="81" t="s">
        <v>1629</v>
      </c>
      <c r="C133" s="83" t="s">
        <v>1630</v>
      </c>
      <c r="D133" s="85" t="s">
        <v>1631</v>
      </c>
      <c r="E133" s="85" t="s">
        <v>1632</v>
      </c>
      <c r="F133" s="86" t="s">
        <v>1270</v>
      </c>
      <c r="G133" s="86" t="s">
        <v>1170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1633</v>
      </c>
      <c r="B134" s="80">
        <v>15</v>
      </c>
      <c r="C134" s="82" t="s">
        <v>25</v>
      </c>
      <c r="D134" s="84" t="s">
        <v>1634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1633</v>
      </c>
      <c r="B135" s="81" t="s">
        <v>1635</v>
      </c>
      <c r="C135" s="83" t="s">
        <v>1636</v>
      </c>
      <c r="D135" s="85" t="s">
        <v>1637</v>
      </c>
      <c r="E135" s="85" t="s">
        <v>1638</v>
      </c>
      <c r="F135" s="86" t="s">
        <v>1270</v>
      </c>
      <c r="G135" s="86" t="s">
        <v>1128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1633</v>
      </c>
      <c r="B136" s="81" t="s">
        <v>1639</v>
      </c>
      <c r="C136" s="83" t="s">
        <v>1640</v>
      </c>
      <c r="D136" s="85" t="s">
        <v>1641</v>
      </c>
      <c r="E136" s="85" t="s">
        <v>1642</v>
      </c>
      <c r="F136" s="86" t="s">
        <v>1245</v>
      </c>
      <c r="G136" s="86" t="s">
        <v>1186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1633</v>
      </c>
      <c r="B137" s="81" t="s">
        <v>1643</v>
      </c>
      <c r="C137" s="83" t="s">
        <v>1644</v>
      </c>
      <c r="D137" s="85" t="s">
        <v>1645</v>
      </c>
      <c r="E137" s="85" t="s">
        <v>1646</v>
      </c>
      <c r="F137" s="86" t="s">
        <v>1270</v>
      </c>
      <c r="G137" s="86" t="s">
        <v>1186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1633</v>
      </c>
      <c r="B138" s="81" t="s">
        <v>1647</v>
      </c>
      <c r="C138" s="83" t="s">
        <v>1648</v>
      </c>
      <c r="D138" s="85" t="s">
        <v>1649</v>
      </c>
      <c r="E138" s="85" t="s">
        <v>1650</v>
      </c>
      <c r="F138" s="86" t="s">
        <v>1245</v>
      </c>
      <c r="G138" s="86" t="s">
        <v>1186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1633</v>
      </c>
      <c r="B139" s="81" t="s">
        <v>1651</v>
      </c>
      <c r="C139" s="83" t="s">
        <v>1652</v>
      </c>
      <c r="D139" s="85" t="s">
        <v>1653</v>
      </c>
      <c r="E139" s="85" t="s">
        <v>1654</v>
      </c>
      <c r="F139" s="86" t="s">
        <v>1270</v>
      </c>
      <c r="G139" s="86" t="s">
        <v>1186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1633</v>
      </c>
      <c r="B140" s="81" t="s">
        <v>1655</v>
      </c>
      <c r="C140" s="83" t="s">
        <v>1656</v>
      </c>
      <c r="D140" s="85" t="s">
        <v>1657</v>
      </c>
      <c r="E140" s="85" t="s">
        <v>1658</v>
      </c>
      <c r="F140" s="86" t="s">
        <v>1185</v>
      </c>
      <c r="G140" s="86" t="s">
        <v>1186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1633</v>
      </c>
      <c r="B141" s="81" t="s">
        <v>1659</v>
      </c>
      <c r="C141" s="83" t="s">
        <v>1660</v>
      </c>
      <c r="D141" s="85" t="s">
        <v>1661</v>
      </c>
      <c r="E141" s="85" t="s">
        <v>1662</v>
      </c>
      <c r="F141" s="86" t="s">
        <v>1185</v>
      </c>
      <c r="G141" s="86" t="s">
        <v>1170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1663</v>
      </c>
      <c r="B142" s="80">
        <v>16</v>
      </c>
      <c r="C142" s="82" t="s">
        <v>25</v>
      </c>
      <c r="D142" s="84" t="s">
        <v>1664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1663</v>
      </c>
      <c r="B143" s="81" t="s">
        <v>1665</v>
      </c>
      <c r="C143" s="83" t="s">
        <v>1666</v>
      </c>
      <c r="D143" s="85" t="s">
        <v>1667</v>
      </c>
      <c r="E143" s="85" t="s">
        <v>1668</v>
      </c>
      <c r="F143" s="86" t="s">
        <v>1245</v>
      </c>
      <c r="G143" s="86" t="s">
        <v>1186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1663</v>
      </c>
      <c r="B144" s="81" t="s">
        <v>1669</v>
      </c>
      <c r="C144" s="83" t="s">
        <v>1670</v>
      </c>
      <c r="D144" s="85" t="s">
        <v>1671</v>
      </c>
      <c r="E144" s="85" t="s">
        <v>1672</v>
      </c>
      <c r="F144" s="86" t="s">
        <v>1245</v>
      </c>
      <c r="G144" s="86" t="s">
        <v>1186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1663</v>
      </c>
      <c r="B145" s="81" t="s">
        <v>1673</v>
      </c>
      <c r="C145" s="83" t="s">
        <v>1674</v>
      </c>
      <c r="D145" s="85" t="s">
        <v>1675</v>
      </c>
      <c r="E145" s="85" t="s">
        <v>1676</v>
      </c>
      <c r="F145" s="86" t="s">
        <v>1153</v>
      </c>
      <c r="G145" s="86" t="s">
        <v>1138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1663</v>
      </c>
      <c r="B146" s="81" t="s">
        <v>1677</v>
      </c>
      <c r="C146" s="83" t="s">
        <v>1678</v>
      </c>
      <c r="D146" s="85" t="s">
        <v>1679</v>
      </c>
      <c r="E146" s="85" t="s">
        <v>1680</v>
      </c>
      <c r="F146" s="86" t="s">
        <v>1153</v>
      </c>
      <c r="G146" s="86" t="s">
        <v>1128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1663</v>
      </c>
      <c r="B147" s="81" t="s">
        <v>1681</v>
      </c>
      <c r="C147" s="83" t="s">
        <v>1682</v>
      </c>
      <c r="D147" s="85" t="s">
        <v>1683</v>
      </c>
      <c r="E147" s="85" t="s">
        <v>1684</v>
      </c>
      <c r="F147" s="86" t="s">
        <v>1153</v>
      </c>
      <c r="G147" s="86" t="s">
        <v>1170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1663</v>
      </c>
      <c r="B148" s="81" t="s">
        <v>1685</v>
      </c>
      <c r="C148" s="83" t="s">
        <v>1686</v>
      </c>
      <c r="D148" s="85" t="s">
        <v>1687</v>
      </c>
      <c r="E148" s="85" t="s">
        <v>1688</v>
      </c>
      <c r="F148" s="86" t="s">
        <v>1245</v>
      </c>
      <c r="G148" s="86" t="s">
        <v>1186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1663</v>
      </c>
      <c r="B149" s="81" t="s">
        <v>1689</v>
      </c>
      <c r="C149" s="83" t="s">
        <v>1690</v>
      </c>
      <c r="D149" s="85" t="s">
        <v>1691</v>
      </c>
      <c r="E149" s="85" t="s">
        <v>1692</v>
      </c>
      <c r="F149" s="86" t="s">
        <v>1153</v>
      </c>
      <c r="G149" s="86" t="s">
        <v>1170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1663</v>
      </c>
      <c r="B150" s="81" t="s">
        <v>1693</v>
      </c>
      <c r="C150" s="83" t="s">
        <v>1694</v>
      </c>
      <c r="D150" s="85" t="s">
        <v>1695</v>
      </c>
      <c r="E150" s="85" t="s">
        <v>1696</v>
      </c>
      <c r="F150" s="86" t="s">
        <v>1399</v>
      </c>
      <c r="G150" s="86" t="s">
        <v>1170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1663</v>
      </c>
      <c r="B151" s="81" t="s">
        <v>1697</v>
      </c>
      <c r="C151" s="83" t="s">
        <v>1698</v>
      </c>
      <c r="D151" s="85" t="s">
        <v>1699</v>
      </c>
      <c r="E151" s="85" t="s">
        <v>1700</v>
      </c>
      <c r="F151" s="86" t="s">
        <v>1270</v>
      </c>
      <c r="G151" s="86" t="s">
        <v>1170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1663</v>
      </c>
      <c r="B152" s="81" t="s">
        <v>1701</v>
      </c>
      <c r="C152" s="83" t="s">
        <v>1702</v>
      </c>
      <c r="D152" s="85" t="s">
        <v>1703</v>
      </c>
      <c r="E152" s="85" t="s">
        <v>1704</v>
      </c>
      <c r="F152" s="86" t="s">
        <v>1153</v>
      </c>
      <c r="G152" s="86" t="s">
        <v>1170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1663</v>
      </c>
      <c r="B153" s="81" t="s">
        <v>1705</v>
      </c>
      <c r="C153" s="83" t="s">
        <v>1706</v>
      </c>
      <c r="D153" s="85" t="s">
        <v>1707</v>
      </c>
      <c r="E153" s="85" t="s">
        <v>1708</v>
      </c>
      <c r="F153" s="86" t="s">
        <v>1153</v>
      </c>
      <c r="G153" s="86" t="s">
        <v>1170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1663</v>
      </c>
      <c r="B154" s="81" t="s">
        <v>1709</v>
      </c>
      <c r="C154" s="83" t="s">
        <v>1710</v>
      </c>
      <c r="D154" s="85" t="s">
        <v>1711</v>
      </c>
      <c r="E154" s="85" t="s">
        <v>1712</v>
      </c>
      <c r="F154" s="86" t="s">
        <v>1153</v>
      </c>
      <c r="G154" s="86" t="s">
        <v>1170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1663</v>
      </c>
      <c r="B155" s="81" t="s">
        <v>1713</v>
      </c>
      <c r="C155" s="83" t="s">
        <v>1714</v>
      </c>
      <c r="D155" s="85" t="s">
        <v>1715</v>
      </c>
      <c r="E155" s="85" t="s">
        <v>1716</v>
      </c>
      <c r="F155" s="86" t="s">
        <v>1153</v>
      </c>
      <c r="G155" s="86" t="s">
        <v>1138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1663</v>
      </c>
      <c r="B156" s="81" t="s">
        <v>1717</v>
      </c>
      <c r="C156" s="83" t="s">
        <v>1718</v>
      </c>
      <c r="D156" s="85" t="s">
        <v>1719</v>
      </c>
      <c r="E156" s="85" t="s">
        <v>1720</v>
      </c>
      <c r="F156" s="86" t="s">
        <v>1153</v>
      </c>
      <c r="G156" s="86" t="s">
        <v>1170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1721</v>
      </c>
      <c r="B157" s="80">
        <v>17</v>
      </c>
      <c r="C157" s="82" t="s">
        <v>25</v>
      </c>
      <c r="D157" s="84" t="s">
        <v>1722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1721</v>
      </c>
      <c r="B158" s="81" t="s">
        <v>1723</v>
      </c>
      <c r="C158" s="83" t="s">
        <v>1724</v>
      </c>
      <c r="D158" s="85" t="s">
        <v>1725</v>
      </c>
      <c r="E158" s="85" t="s">
        <v>1726</v>
      </c>
      <c r="F158" s="86" t="s">
        <v>1270</v>
      </c>
      <c r="G158" s="86" t="s">
        <v>1133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1721</v>
      </c>
      <c r="B159" s="81" t="s">
        <v>1727</v>
      </c>
      <c r="C159" s="83" t="s">
        <v>1728</v>
      </c>
      <c r="D159" s="85" t="s">
        <v>1729</v>
      </c>
      <c r="E159" s="85" t="s">
        <v>1730</v>
      </c>
      <c r="F159" s="86" t="s">
        <v>1245</v>
      </c>
      <c r="G159" s="86" t="s">
        <v>1186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1721</v>
      </c>
      <c r="B160" s="81" t="s">
        <v>1731</v>
      </c>
      <c r="C160" s="83" t="s">
        <v>1732</v>
      </c>
      <c r="D160" s="85" t="s">
        <v>1733</v>
      </c>
      <c r="E160" s="85" t="s">
        <v>1734</v>
      </c>
      <c r="F160" s="86" t="s">
        <v>1245</v>
      </c>
      <c r="G160" s="86" t="s">
        <v>1186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1721</v>
      </c>
      <c r="B161" s="81" t="s">
        <v>1735</v>
      </c>
      <c r="C161" s="83" t="s">
        <v>1736</v>
      </c>
      <c r="D161" s="85" t="s">
        <v>1737</v>
      </c>
      <c r="E161" s="85" t="s">
        <v>1738</v>
      </c>
      <c r="F161" s="86" t="s">
        <v>1245</v>
      </c>
      <c r="G161" s="86" t="s">
        <v>1186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1721</v>
      </c>
      <c r="B162" s="81" t="s">
        <v>1739</v>
      </c>
      <c r="C162" s="83" t="s">
        <v>1740</v>
      </c>
      <c r="D162" s="85" t="s">
        <v>1741</v>
      </c>
      <c r="E162" s="85" t="s">
        <v>1742</v>
      </c>
      <c r="F162" s="86" t="s">
        <v>1270</v>
      </c>
      <c r="G162" s="86" t="s">
        <v>1133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1721</v>
      </c>
      <c r="B163" s="81" t="s">
        <v>1743</v>
      </c>
      <c r="C163" s="83" t="s">
        <v>1744</v>
      </c>
      <c r="D163" s="85" t="s">
        <v>1745</v>
      </c>
      <c r="E163" s="85" t="s">
        <v>1746</v>
      </c>
      <c r="F163" s="86" t="s">
        <v>1270</v>
      </c>
      <c r="G163" s="86" t="s">
        <v>1133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1721</v>
      </c>
      <c r="B164" s="81" t="s">
        <v>1747</v>
      </c>
      <c r="C164" s="83" t="s">
        <v>1748</v>
      </c>
      <c r="D164" s="85" t="s">
        <v>1749</v>
      </c>
      <c r="E164" s="85" t="s">
        <v>1750</v>
      </c>
      <c r="F164" s="86" t="s">
        <v>1270</v>
      </c>
      <c r="G164" s="86" t="s">
        <v>1502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1721</v>
      </c>
      <c r="B165" s="81" t="s">
        <v>1751</v>
      </c>
      <c r="C165" s="83" t="s">
        <v>1752</v>
      </c>
      <c r="D165" s="85" t="s">
        <v>1753</v>
      </c>
      <c r="E165" s="85" t="s">
        <v>1754</v>
      </c>
      <c r="F165" s="86" t="s">
        <v>1270</v>
      </c>
      <c r="G165" s="86" t="s">
        <v>1502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1721</v>
      </c>
      <c r="B166" s="81" t="s">
        <v>1755</v>
      </c>
      <c r="C166" s="83" t="s">
        <v>1756</v>
      </c>
      <c r="D166" s="85" t="s">
        <v>1757</v>
      </c>
      <c r="E166" s="85" t="s">
        <v>1758</v>
      </c>
      <c r="F166" s="86" t="s">
        <v>1245</v>
      </c>
      <c r="G166" s="86" t="s">
        <v>1502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1759</v>
      </c>
      <c r="B167" s="80">
        <v>18</v>
      </c>
      <c r="C167" s="82" t="s">
        <v>25</v>
      </c>
      <c r="D167" s="84" t="s">
        <v>1760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1759</v>
      </c>
      <c r="B168" s="81" t="s">
        <v>1761</v>
      </c>
      <c r="C168" s="83" t="s">
        <v>1762</v>
      </c>
      <c r="D168" s="85" t="s">
        <v>1763</v>
      </c>
      <c r="E168" s="85" t="s">
        <v>1764</v>
      </c>
      <c r="F168" s="86" t="s">
        <v>1245</v>
      </c>
      <c r="G168" s="86" t="s">
        <v>1186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1759</v>
      </c>
      <c r="B169" s="81" t="s">
        <v>1765</v>
      </c>
      <c r="C169" s="83" t="s">
        <v>1766</v>
      </c>
      <c r="D169" s="85" t="s">
        <v>1767</v>
      </c>
      <c r="E169" s="85" t="s">
        <v>1768</v>
      </c>
      <c r="F169" s="86" t="s">
        <v>1399</v>
      </c>
      <c r="G169" s="86" t="s">
        <v>1138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1759</v>
      </c>
      <c r="B170" s="81" t="s">
        <v>1769</v>
      </c>
      <c r="C170" s="83" t="s">
        <v>1770</v>
      </c>
      <c r="D170" s="85" t="s">
        <v>1771</v>
      </c>
      <c r="E170" s="85" t="s">
        <v>1772</v>
      </c>
      <c r="F170" s="86" t="s">
        <v>1399</v>
      </c>
      <c r="G170" s="86" t="s">
        <v>1170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1759</v>
      </c>
      <c r="B171" s="81" t="s">
        <v>1773</v>
      </c>
      <c r="C171" s="83" t="s">
        <v>1774</v>
      </c>
      <c r="D171" s="85" t="s">
        <v>1775</v>
      </c>
      <c r="E171" s="85" t="s">
        <v>1776</v>
      </c>
      <c r="F171" s="86" t="s">
        <v>1399</v>
      </c>
      <c r="G171" s="86" t="s">
        <v>1170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1759</v>
      </c>
      <c r="B172" s="91" t="s">
        <v>1777</v>
      </c>
      <c r="C172" s="92" t="s">
        <v>1778</v>
      </c>
      <c r="D172" s="93" t="s">
        <v>1779</v>
      </c>
      <c r="E172" s="93" t="s">
        <v>1780</v>
      </c>
      <c r="F172" s="94" t="s">
        <v>1399</v>
      </c>
      <c r="G172" s="94" t="s">
        <v>1138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848</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IFERROR(INDEX('Recommendations'!$I$2:$I$149, MATCH(J2,'Recommendations'!$B$2:$B$149,0))="Implemented", FALSE))</xm:f>
            <x14:dxf>
              <font>
                <color rgb="FF000000"/>
              </font>
              <fill>
                <patternFill>
                  <bgColor rgb="FF3C7D22"/>
                </patternFill>
              </fill>
            </x14:dxf>
          </x14:cfRule>
          <x14:cfRule type="expression" priority="2" id="{00000000-000E-0000-0400-000002000000}">
            <xm:f>AND(J2&lt;&gt;"", IFERROR(INDEX('Recommendations'!$I$2:$I$149, MATCH(J2,'Recommendations'!$B$2:$B$149,0))="Compensated", FALSE))</xm:f>
            <x14:dxf>
              <font>
                <color rgb="FF000000"/>
              </font>
              <fill>
                <patternFill>
                  <bgColor rgb="FFC6E0B4"/>
                </patternFill>
              </fill>
            </x14:dxf>
          </x14:cfRule>
          <x14:cfRule type="expression" priority="3" id="{00000000-000E-0000-0400-000003000000}">
            <xm:f>AND(J2&lt;&gt;"", IFERROR(INDEX('Recommendations'!$I$2:$I$149, MATCH(J2,'Recommendations'!$B$2:$B$149,0))="Testing", FALSE))</xm:f>
            <x14:dxf>
              <font>
                <color rgb="FF000000"/>
              </font>
              <fill>
                <patternFill>
                  <bgColor rgb="FFFFC000"/>
                </patternFill>
              </fill>
            </x14:dxf>
          </x14:cfRule>
          <x14:cfRule type="expression" priority="4" id="{00000000-000E-0000-0400-000004000000}">
            <xm:f>AND(J2&lt;&gt;"", IFERROR(INDEX('Recommendations'!$I$2:$I$149, MATCH(J2,'Recommendations'!$B$2:$B$149,0))="Failed", FALSE))</xm:f>
            <x14:dxf>
              <font>
                <color rgb="FF000000"/>
              </font>
              <fill>
                <patternFill>
                  <bgColor rgb="FFD82891"/>
                </patternFill>
              </fill>
            </x14:dxf>
          </x14:cfRule>
          <x14:cfRule type="expression" priority="5" id="{00000000-000E-0000-0400-000005000000}">
            <xm:f>AND(J2&lt;&gt;"", IFERROR(INDEX('Recommendations'!$I$2:$I$149, MATCH(J2,'Recommendations'!$B$2:$B$149,0))="Risk Accepted", FALSE))</xm:f>
            <x14:dxf>
              <font>
                <color rgb="FF000000"/>
              </font>
              <fill>
                <patternFill>
                  <bgColor rgb="FFD9D9D9"/>
                </patternFill>
              </fill>
            </x14:dxf>
          </x14:cfRule>
          <x14:cfRule type="expression" priority="6" id="{00000000-000E-0000-0400-000006000000}">
            <xm:f>AND(J2&lt;&gt;"", IFERROR(INDEX('Recommendations'!$I$2:$I$149, MATCH(J2,'Recommendations'!$B$2:$B$149,0))="N/A",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1781</v>
      </c>
      <c r="C1" s="121" t="s">
        <v>11</v>
      </c>
      <c r="D1" s="121" t="s">
        <v>986</v>
      </c>
      <c r="E1" s="121" t="s">
        <v>1782</v>
      </c>
      <c r="F1" s="121" t="s">
        <v>1783</v>
      </c>
      <c r="G1" s="121" t="s">
        <v>1080</v>
      </c>
      <c r="H1" s="121" t="s">
        <v>1081</v>
      </c>
      <c r="I1" s="121" t="s">
        <v>1082</v>
      </c>
      <c r="J1" s="121" t="s">
        <v>1083</v>
      </c>
      <c r="K1" s="121" t="s">
        <v>1084</v>
      </c>
      <c r="L1" s="121" t="s">
        <v>1085</v>
      </c>
      <c r="M1" s="121" t="s">
        <v>1086</v>
      </c>
      <c r="N1" s="121" t="s">
        <v>1087</v>
      </c>
      <c r="O1" s="121" t="s">
        <v>1088</v>
      </c>
      <c r="P1" s="121" t="s">
        <v>1089</v>
      </c>
      <c r="Q1" s="121" t="s">
        <v>1090</v>
      </c>
      <c r="R1" s="121" t="s">
        <v>1091</v>
      </c>
      <c r="S1" s="121" t="s">
        <v>1092</v>
      </c>
      <c r="T1" s="121" t="s">
        <v>1093</v>
      </c>
      <c r="U1" s="121" t="s">
        <v>1094</v>
      </c>
      <c r="V1" s="121" t="s">
        <v>1095</v>
      </c>
      <c r="W1" s="121" t="s">
        <v>1096</v>
      </c>
      <c r="X1" s="121" t="s">
        <v>1097</v>
      </c>
      <c r="Y1" s="121" t="s">
        <v>1098</v>
      </c>
      <c r="Z1" s="121" t="s">
        <v>1099</v>
      </c>
      <c r="AA1" s="121" t="s">
        <v>1100</v>
      </c>
      <c r="AB1" s="121" t="s">
        <v>1101</v>
      </c>
      <c r="AC1" s="121" t="s">
        <v>1102</v>
      </c>
      <c r="AD1" s="121" t="s">
        <v>1103</v>
      </c>
      <c r="AE1" s="121" t="s">
        <v>1104</v>
      </c>
      <c r="AF1" s="121" t="s">
        <v>1105</v>
      </c>
      <c r="AG1" s="121" t="s">
        <v>1106</v>
      </c>
      <c r="AH1" s="121" t="s">
        <v>1107</v>
      </c>
      <c r="AI1" s="121" t="s">
        <v>1108</v>
      </c>
      <c r="AJ1" s="121" t="s">
        <v>1109</v>
      </c>
      <c r="AK1" s="121" t="s">
        <v>1110</v>
      </c>
      <c r="AL1" s="121" t="s">
        <v>1111</v>
      </c>
      <c r="AM1" s="121" t="s">
        <v>1112</v>
      </c>
      <c r="AN1" s="121" t="s">
        <v>1113</v>
      </c>
      <c r="AO1" s="121" t="s">
        <v>1114</v>
      </c>
      <c r="AP1" s="121" t="s">
        <v>1115</v>
      </c>
      <c r="AQ1" s="121" t="s">
        <v>1116</v>
      </c>
      <c r="AR1" s="121" t="s">
        <v>1117</v>
      </c>
      <c r="AS1" s="121" t="s">
        <v>1118</v>
      </c>
      <c r="AT1" s="121" t="s">
        <v>1119</v>
      </c>
      <c r="AU1" s="122" t="s">
        <v>1120</v>
      </c>
    </row>
    <row r="2" spans="1:47" ht="60" customHeight="1" x14ac:dyDescent="0.35">
      <c r="A2" s="116" t="s">
        <v>1784</v>
      </c>
      <c r="B2" s="106" t="s">
        <v>1785</v>
      </c>
      <c r="C2" s="107" t="s">
        <v>1786</v>
      </c>
      <c r="D2" s="107" t="s">
        <v>1787</v>
      </c>
      <c r="E2" s="107" t="s">
        <v>1788</v>
      </c>
      <c r="F2" s="108" t="s">
        <v>1789</v>
      </c>
      <c r="G2" s="109">
        <f>IF(COUNTIF(H2:AU2,"&lt;&gt;")=0,"",SUMPRODUCT(((Recommendations[ImplStatus]="Implemented")+(Recommendations[ImplStatus]="Compensated"))*ISNUMBER(MATCH(Recommendations[Id],H2:AU2,0)))/COUNTIF(H2:AU2,"&lt;&gt;"))</f>
        <v>0</v>
      </c>
      <c r="H2" s="110" t="s">
        <v>435</v>
      </c>
      <c r="I2" s="110" t="s">
        <v>453</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1790</v>
      </c>
      <c r="B3" s="106" t="s">
        <v>1791</v>
      </c>
      <c r="C3" s="107" t="s">
        <v>1792</v>
      </c>
      <c r="D3" s="107" t="s">
        <v>1793</v>
      </c>
      <c r="E3" s="107" t="s">
        <v>1794</v>
      </c>
      <c r="F3" s="108" t="s">
        <v>1795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1796</v>
      </c>
      <c r="B4" s="106" t="s">
        <v>1797</v>
      </c>
      <c r="C4" s="107" t="s">
        <v>1798</v>
      </c>
      <c r="D4" s="107" t="s">
        <v>1799</v>
      </c>
      <c r="E4" s="107" t="s">
        <v>1800</v>
      </c>
      <c r="F4" s="108" t="s">
        <v>1801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1802</v>
      </c>
      <c r="B5" s="106" t="s">
        <v>1803</v>
      </c>
      <c r="C5" s="107" t="s">
        <v>1804</v>
      </c>
      <c r="D5" s="107" t="s">
        <v>1805</v>
      </c>
      <c r="E5" s="107" t="s">
        <v>1806</v>
      </c>
      <c r="F5" s="108" t="s">
        <v>1807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1808</v>
      </c>
      <c r="B6" s="106" t="s">
        <v>1809</v>
      </c>
      <c r="C6" s="107" t="s">
        <v>1810</v>
      </c>
      <c r="D6" s="107" t="s">
        <v>1811</v>
      </c>
      <c r="E6" s="107" t="s">
        <v>25</v>
      </c>
      <c r="F6" s="108" t="s">
        <v>1812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1813</v>
      </c>
      <c r="B7" s="106" t="s">
        <v>13</v>
      </c>
      <c r="C7" s="107" t="s">
        <v>1814</v>
      </c>
      <c r="D7" s="107" t="s">
        <v>1815</v>
      </c>
      <c r="E7" s="107" t="s">
        <v>25</v>
      </c>
      <c r="F7" s="108" t="s">
        <v>1816</v>
      </c>
      <c r="G7" s="109">
        <f>IF(COUNTIF(H7:AU7,"&lt;&gt;")=0,"",SUMPRODUCT(((Recommendations[ImplStatus]="Implemented")+(Recommendations[ImplStatus]="Compensated"))*ISNUMBER(MATCH(Recommendations[Id],H7:AU7,0)))/COUNTIF(H7:AU7,"&lt;&gt;"))</f>
        <v>0</v>
      </c>
      <c r="H7" s="110" t="s">
        <v>659</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1817</v>
      </c>
      <c r="B8" s="106" t="s">
        <v>1818</v>
      </c>
      <c r="C8" s="107" t="s">
        <v>1819</v>
      </c>
      <c r="D8" s="107" t="s">
        <v>1820</v>
      </c>
      <c r="E8" s="107" t="s">
        <v>25</v>
      </c>
      <c r="F8" s="108" t="s">
        <v>1821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1822</v>
      </c>
      <c r="B9" s="106" t="s">
        <v>1823</v>
      </c>
      <c r="C9" s="107" t="s">
        <v>1824</v>
      </c>
      <c r="D9" s="107" t="s">
        <v>1825</v>
      </c>
      <c r="E9" s="107" t="s">
        <v>25</v>
      </c>
      <c r="F9" s="108" t="s">
        <v>1826</v>
      </c>
      <c r="G9" s="109">
        <f>IF(COUNTIF(H9:AU9,"&lt;&gt;")=0,"",SUMPRODUCT(((Recommendations[ImplStatus]="Implemented")+(Recommendations[ImplStatus]="Compensated"))*ISNUMBER(MATCH(Recommendations[Id],H9:AU9,0)))/COUNTIF(H9:AU9,"&lt;&gt;"))</f>
        <v>0</v>
      </c>
      <c r="H9" s="110" t="s">
        <v>144</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1827</v>
      </c>
      <c r="B10" s="106" t="s">
        <v>1828</v>
      </c>
      <c r="C10" s="107" t="s">
        <v>1829</v>
      </c>
      <c r="D10" s="107" t="s">
        <v>1830</v>
      </c>
      <c r="E10" s="107" t="s">
        <v>25</v>
      </c>
      <c r="F10" s="108" t="s">
        <v>1831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1832</v>
      </c>
      <c r="B11" s="106" t="s">
        <v>1833</v>
      </c>
      <c r="C11" s="107" t="s">
        <v>1834</v>
      </c>
      <c r="D11" s="107" t="s">
        <v>1835</v>
      </c>
      <c r="E11" s="107" t="s">
        <v>25</v>
      </c>
      <c r="F11" s="108" t="s">
        <v>1836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1837</v>
      </c>
      <c r="B12" s="106" t="s">
        <v>1838</v>
      </c>
      <c r="C12" s="107" t="s">
        <v>1839</v>
      </c>
      <c r="D12" s="107" t="s">
        <v>1840</v>
      </c>
      <c r="E12" s="107" t="s">
        <v>25</v>
      </c>
      <c r="F12" s="108" t="s">
        <v>1841</v>
      </c>
      <c r="G12" s="109">
        <f>IF(COUNTIF(H12:AU12,"&lt;&gt;")=0,"",SUMPRODUCT(((Recommendations[ImplStatus]="Implemented")+(Recommendations[ImplStatus]="Compensated"))*ISNUMBER(MATCH(Recommendations[Id],H12:AU12,0)))/COUNTIF(H12:AU12,"&lt;&gt;"))</f>
        <v>0</v>
      </c>
      <c r="H12" s="110" t="s">
        <v>648</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1842</v>
      </c>
      <c r="B13" s="106" t="s">
        <v>1843</v>
      </c>
      <c r="C13" s="107" t="s">
        <v>1844</v>
      </c>
      <c r="D13" s="107" t="s">
        <v>1845</v>
      </c>
      <c r="E13" s="107" t="s">
        <v>25</v>
      </c>
      <c r="F13" s="108" t="s">
        <v>1846</v>
      </c>
      <c r="G13" s="109">
        <f>IF(COUNTIF(H13:AU13,"&lt;&gt;")=0,"",SUMPRODUCT(((Recommendations[ImplStatus]="Implemented")+(Recommendations[ImplStatus]="Compensated"))*ISNUMBER(MATCH(Recommendations[Id],H13:AU13,0)))/COUNTIF(H13:AU13,"&lt;&gt;"))</f>
        <v>0</v>
      </c>
      <c r="H13" s="110" t="s">
        <v>163</v>
      </c>
      <c r="I13" s="110" t="s">
        <v>169</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1847</v>
      </c>
      <c r="B14" s="106" t="s">
        <v>1848</v>
      </c>
      <c r="C14" s="107" t="s">
        <v>1849</v>
      </c>
      <c r="D14" s="107" t="s">
        <v>1850</v>
      </c>
      <c r="E14" s="107" t="s">
        <v>25</v>
      </c>
      <c r="F14" s="108" t="s">
        <v>1851</v>
      </c>
      <c r="G14" s="109">
        <f>IF(COUNTIF(H14:AU14,"&lt;&gt;")=0,"",SUMPRODUCT(((Recommendations[ImplStatus]="Implemented")+(Recommendations[ImplStatus]="Compensated"))*ISNUMBER(MATCH(Recommendations[Id],H14:AU14,0)))/COUNTIF(H14:AU14,"&lt;&gt;"))</f>
        <v>0</v>
      </c>
      <c r="H14" s="110" t="s">
        <v>214</v>
      </c>
      <c r="I14" s="110" t="s">
        <v>220</v>
      </c>
      <c r="J14" s="110" t="s">
        <v>226</v>
      </c>
      <c r="K14" s="110" t="s">
        <v>231</v>
      </c>
      <c r="L14" s="110" t="s">
        <v>236</v>
      </c>
      <c r="M14" s="110" t="s">
        <v>241</v>
      </c>
      <c r="N14" s="110" t="s">
        <v>247</v>
      </c>
      <c r="O14" s="110" t="s">
        <v>253</v>
      </c>
      <c r="P14" s="110" t="s">
        <v>259</v>
      </c>
      <c r="Q14" s="110" t="s">
        <v>265</v>
      </c>
      <c r="R14" s="110" t="s">
        <v>270</v>
      </c>
      <c r="S14" s="110" t="s">
        <v>277</v>
      </c>
      <c r="T14" s="110" t="s">
        <v>285</v>
      </c>
      <c r="U14" s="110" t="s">
        <v>291</v>
      </c>
      <c r="V14" s="110" t="s">
        <v>298</v>
      </c>
      <c r="W14" s="110" t="s">
        <v>311</v>
      </c>
      <c r="X14" s="110" t="s">
        <v>329</v>
      </c>
      <c r="Y14" s="110" t="s">
        <v>411</v>
      </c>
      <c r="Z14" s="110" t="s">
        <v>417</v>
      </c>
      <c r="AA14" s="110" t="s">
        <v>471</v>
      </c>
      <c r="AB14" s="110" t="s">
        <v>477</v>
      </c>
      <c r="AC14" s="110" t="s">
        <v>483</v>
      </c>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1852</v>
      </c>
      <c r="B15" s="106" t="s">
        <v>1853</v>
      </c>
      <c r="C15" s="107" t="s">
        <v>1854</v>
      </c>
      <c r="D15" s="107" t="s">
        <v>1855</v>
      </c>
      <c r="E15" s="107" t="s">
        <v>25</v>
      </c>
      <c r="F15" s="108" t="s">
        <v>1856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1857</v>
      </c>
      <c r="B16" s="106" t="s">
        <v>1858</v>
      </c>
      <c r="C16" s="107" t="s">
        <v>1859</v>
      </c>
      <c r="D16" s="107" t="s">
        <v>1860</v>
      </c>
      <c r="E16" s="107" t="s">
        <v>25</v>
      </c>
      <c r="F16" s="108" t="s">
        <v>1861</v>
      </c>
      <c r="G16" s="109">
        <f>IF(COUNTIF(H16:AU16,"&lt;&gt;")=0,"",SUMPRODUCT(((Recommendations[ImplStatus]="Implemented")+(Recommendations[ImplStatus]="Compensated"))*ISNUMBER(MATCH(Recommendations[Id],H16:AU16,0)))/COUNTIF(H16:AU16,"&lt;&gt;"))</f>
        <v>0</v>
      </c>
      <c r="H16" s="110" t="s">
        <v>399</v>
      </c>
      <c r="I16" s="110" t="s">
        <v>429</v>
      </c>
      <c r="J16" s="110" t="s">
        <v>447</v>
      </c>
      <c r="K16" s="110" t="s">
        <v>547</v>
      </c>
      <c r="L16" s="110" t="s">
        <v>553</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1862</v>
      </c>
      <c r="B17" s="106" t="s">
        <v>1863</v>
      </c>
      <c r="C17" s="107" t="s">
        <v>1864</v>
      </c>
      <c r="D17" s="107" t="s">
        <v>1865</v>
      </c>
      <c r="E17" s="107" t="s">
        <v>25</v>
      </c>
      <c r="F17" s="108" t="s">
        <v>1866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1867</v>
      </c>
      <c r="B18" s="106" t="s">
        <v>1868</v>
      </c>
      <c r="C18" s="107" t="s">
        <v>1869</v>
      </c>
      <c r="D18" s="107" t="s">
        <v>1870</v>
      </c>
      <c r="E18" s="107" t="s">
        <v>25</v>
      </c>
      <c r="F18" s="108" t="s">
        <v>1871</v>
      </c>
      <c r="G18" s="109">
        <f>IF(COUNTIF(H18:AU18,"&lt;&gt;")=0,"",SUMPRODUCT(((Recommendations[ImplStatus]="Implemented")+(Recommendations[ImplStatus]="Compensated"))*ISNUMBER(MATCH(Recommendations[Id],H18:AU18,0)))/COUNTIF(H18:AU18,"&lt;&gt;"))</f>
        <v>0</v>
      </c>
      <c r="H18" s="110" t="s">
        <v>60</v>
      </c>
      <c r="I18" s="110" t="s">
        <v>500</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1872</v>
      </c>
      <c r="B19" s="106" t="s">
        <v>1873</v>
      </c>
      <c r="C19" s="107" t="s">
        <v>1874</v>
      </c>
      <c r="D19" s="107" t="s">
        <v>1875</v>
      </c>
      <c r="E19" s="107" t="s">
        <v>25</v>
      </c>
      <c r="F19" s="108" t="s">
        <v>1876</v>
      </c>
      <c r="G19" s="109">
        <f>IF(COUNTIF(H19:AU19,"&lt;&gt;")=0,"",SUMPRODUCT(((Recommendations[ImplStatus]="Implemented")+(Recommendations[ImplStatus]="Compensated"))*ISNUMBER(MATCH(Recommendations[Id],H19:AU19,0)))/COUNTIF(H19:AU19,"&lt;&gt;"))</f>
        <v>0</v>
      </c>
      <c r="H19" s="110" t="s">
        <v>18</v>
      </c>
      <c r="I19" s="110" t="s">
        <v>30</v>
      </c>
      <c r="J19" s="110" t="s">
        <v>36</v>
      </c>
      <c r="K19" s="110" t="s">
        <v>157</v>
      </c>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1877</v>
      </c>
      <c r="B20" s="106" t="s">
        <v>1878</v>
      </c>
      <c r="C20" s="107" t="s">
        <v>1879</v>
      </c>
      <c r="D20" s="107" t="s">
        <v>1880</v>
      </c>
      <c r="E20" s="107" t="s">
        <v>25</v>
      </c>
      <c r="F20" s="108" t="s">
        <v>1881</v>
      </c>
      <c r="G20" s="109">
        <f>IF(COUNTIF(H20:AU20,"&lt;&gt;")=0,"",SUMPRODUCT(((Recommendations[ImplStatus]="Implemented")+(Recommendations[ImplStatus]="Compensated"))*ISNUMBER(MATCH(Recommendations[Id],H20:AU20,0)))/COUNTIF(H20:AU20,"&lt;&gt;"))</f>
        <v>0</v>
      </c>
      <c r="H20" s="110" t="s">
        <v>305</v>
      </c>
      <c r="I20" s="110" t="s">
        <v>323</v>
      </c>
      <c r="J20" s="110" t="s">
        <v>336</v>
      </c>
      <c r="K20" s="110" t="s">
        <v>342</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1882</v>
      </c>
      <c r="B21" s="106" t="s">
        <v>1883</v>
      </c>
      <c r="C21" s="107" t="s">
        <v>1884</v>
      </c>
      <c r="D21" s="107" t="s">
        <v>1885</v>
      </c>
      <c r="E21" s="107" t="s">
        <v>1886</v>
      </c>
      <c r="F21" s="108" t="s">
        <v>1887</v>
      </c>
      <c r="G21" s="109">
        <f>IF(COUNTIF(H21:AU21,"&lt;&gt;")=0,"",SUMPRODUCT(((Recommendations[ImplStatus]="Implemented")+(Recommendations[ImplStatus]="Compensated"))*ISNUMBER(MATCH(Recommendations[Id],H21:AU21,0)))/COUNTIF(H21:AU21,"&lt;&gt;"))</f>
        <v>0</v>
      </c>
      <c r="H21" s="110" t="s">
        <v>394</v>
      </c>
      <c r="I21" s="110" t="s">
        <v>489</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1888</v>
      </c>
      <c r="B22" s="106" t="s">
        <v>1889</v>
      </c>
      <c r="C22" s="107" t="s">
        <v>1890</v>
      </c>
      <c r="D22" s="107" t="s">
        <v>1891</v>
      </c>
      <c r="E22" s="107" t="s">
        <v>1892</v>
      </c>
      <c r="F22" s="108" t="s">
        <v>1893</v>
      </c>
      <c r="G22" s="109">
        <f>IF(COUNTIF(H22:AU22,"&lt;&gt;")=0,"",SUMPRODUCT(((Recommendations[ImplStatus]="Implemented")+(Recommendations[ImplStatus]="Compensated"))*ISNUMBER(MATCH(Recommendations[Id],H22:AU22,0)))/COUNTIF(H22:AU22,"&lt;&gt;"))</f>
        <v>0</v>
      </c>
      <c r="H22" s="110" t="s">
        <v>679</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1894</v>
      </c>
      <c r="B23" s="106" t="s">
        <v>1895</v>
      </c>
      <c r="C23" s="107" t="s">
        <v>1896</v>
      </c>
      <c r="D23" s="107" t="s">
        <v>1897</v>
      </c>
      <c r="E23" s="107" t="s">
        <v>1898</v>
      </c>
      <c r="F23" s="108" t="s">
        <v>1899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1900</v>
      </c>
      <c r="B24" s="106" t="s">
        <v>1901</v>
      </c>
      <c r="C24" s="107" t="s">
        <v>1902</v>
      </c>
      <c r="D24" s="107" t="s">
        <v>1903</v>
      </c>
      <c r="E24" s="107" t="s">
        <v>25</v>
      </c>
      <c r="F24" s="108" t="s">
        <v>1904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1905</v>
      </c>
      <c r="B25" s="106" t="s">
        <v>1906</v>
      </c>
      <c r="C25" s="107" t="s">
        <v>1907</v>
      </c>
      <c r="D25" s="107" t="s">
        <v>25</v>
      </c>
      <c r="E25" s="107" t="s">
        <v>25</v>
      </c>
      <c r="F25" s="108" t="s">
        <v>1908</v>
      </c>
      <c r="G25" s="109">
        <f>IF(COUNTIF(H25:AU25,"&lt;&gt;")=0,"",SUMPRODUCT(((Recommendations[ImplStatus]="Implemented")+(Recommendations[ImplStatus]="Compensated"))*ISNUMBER(MATCH(Recommendations[Id],H25:AU25,0)))/COUNTIF(H25:AU25,"&lt;&gt;"))</f>
        <v>0</v>
      </c>
      <c r="H25" s="110" t="s">
        <v>336</v>
      </c>
      <c r="I25" s="110" t="s">
        <v>342</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1909</v>
      </c>
      <c r="B26" s="106" t="s">
        <v>1910</v>
      </c>
      <c r="C26" s="107" t="s">
        <v>1911</v>
      </c>
      <c r="D26" s="107" t="s">
        <v>1912</v>
      </c>
      <c r="E26" s="107" t="s">
        <v>25</v>
      </c>
      <c r="F26" s="108" t="s">
        <v>1913</v>
      </c>
      <c r="G26" s="109">
        <f>IF(COUNTIF(H26:AU26,"&lt;&gt;")=0,"",SUMPRODUCT(((Recommendations[ImplStatus]="Implemented")+(Recommendations[ImplStatus]="Compensated"))*ISNUMBER(MATCH(Recommendations[Id],H26:AU26,0)))/COUNTIF(H26:AU26,"&lt;&gt;"))</f>
        <v>0</v>
      </c>
      <c r="H26" s="110" t="s">
        <v>291</v>
      </c>
      <c r="I26" s="110" t="s">
        <v>298</v>
      </c>
      <c r="J26" s="110" t="s">
        <v>311</v>
      </c>
      <c r="K26" s="110" t="s">
        <v>329</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1914</v>
      </c>
      <c r="B27" s="106" t="s">
        <v>1915</v>
      </c>
      <c r="C27" s="107" t="s">
        <v>1916</v>
      </c>
      <c r="D27" s="107" t="s">
        <v>1917</v>
      </c>
      <c r="E27" s="107" t="s">
        <v>1918</v>
      </c>
      <c r="F27" s="108" t="s">
        <v>1919</v>
      </c>
      <c r="G27" s="109">
        <f>IF(COUNTIF(H27:AU27,"&lt;&gt;")=0,"",SUMPRODUCT(((Recommendations[ImplStatus]="Implemented")+(Recommendations[ImplStatus]="Compensated"))*ISNUMBER(MATCH(Recommendations[Id],H27:AU27,0)))/COUNTIF(H27:AU27,"&lt;&gt;"))</f>
        <v>0</v>
      </c>
      <c r="H27" s="110" t="s">
        <v>636</v>
      </c>
      <c r="I27" s="110" t="s">
        <v>777</v>
      </c>
      <c r="J27" s="110" t="s">
        <v>787</v>
      </c>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1920</v>
      </c>
      <c r="B28" s="106" t="s">
        <v>1921</v>
      </c>
      <c r="C28" s="107" t="s">
        <v>1922</v>
      </c>
      <c r="D28" s="107" t="s">
        <v>25</v>
      </c>
      <c r="E28" s="107" t="s">
        <v>25</v>
      </c>
      <c r="F28" s="108" t="s">
        <v>1923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1924</v>
      </c>
      <c r="B29" s="106" t="s">
        <v>1925</v>
      </c>
      <c r="C29" s="107" t="s">
        <v>1926</v>
      </c>
      <c r="D29" s="107" t="s">
        <v>1927</v>
      </c>
      <c r="E29" s="107" t="s">
        <v>1928</v>
      </c>
      <c r="F29" s="108" t="s">
        <v>1929</v>
      </c>
      <c r="G29" s="109">
        <f>IF(COUNTIF(H29:AU29,"&lt;&gt;")=0,"",SUMPRODUCT(((Recommendations[ImplStatus]="Implemented")+(Recommendations[ImplStatus]="Compensated"))*ISNUMBER(MATCH(Recommendations[Id],H29:AU29,0)))/COUNTIF(H29:AU29,"&lt;&gt;"))</f>
        <v>0</v>
      </c>
      <c r="H29" s="110" t="s">
        <v>423</v>
      </c>
      <c r="I29" s="110" t="s">
        <v>534</v>
      </c>
      <c r="J29" s="110" t="s">
        <v>564</v>
      </c>
      <c r="K29" s="110" t="s">
        <v>793</v>
      </c>
      <c r="L29" s="110" t="s">
        <v>798</v>
      </c>
      <c r="M29" s="110" t="s">
        <v>803</v>
      </c>
      <c r="N29" s="110" t="s">
        <v>808</v>
      </c>
      <c r="O29" s="110" t="s">
        <v>813</v>
      </c>
      <c r="P29" s="110" t="s">
        <v>818</v>
      </c>
      <c r="Q29" s="110" t="s">
        <v>823</v>
      </c>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1930</v>
      </c>
      <c r="B30" s="106" t="s">
        <v>1931</v>
      </c>
      <c r="C30" s="107" t="s">
        <v>1932</v>
      </c>
      <c r="D30" s="107" t="s">
        <v>1933</v>
      </c>
      <c r="E30" s="107" t="s">
        <v>25</v>
      </c>
      <c r="F30" s="108" t="s">
        <v>1934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1935</v>
      </c>
      <c r="B31" s="106" t="s">
        <v>1936</v>
      </c>
      <c r="C31" s="107" t="s">
        <v>1937</v>
      </c>
      <c r="D31" s="107" t="s">
        <v>1938</v>
      </c>
      <c r="E31" s="107" t="s">
        <v>1939</v>
      </c>
      <c r="F31" s="108" t="s">
        <v>1940</v>
      </c>
      <c r="G31" s="109">
        <f>IF(COUNTIF(H31:AU31,"&lt;&gt;")=0,"",SUMPRODUCT(((Recommendations[ImplStatus]="Implemented")+(Recommendations[ImplStatus]="Compensated"))*ISNUMBER(MATCH(Recommendations[Id],H31:AU31,0)))/COUNTIF(H31:AU31,"&lt;&gt;"))</f>
        <v>0</v>
      </c>
      <c r="H31" s="110" t="s">
        <v>405</v>
      </c>
      <c r="I31" s="110" t="s">
        <v>500</v>
      </c>
      <c r="J31" s="110" t="s">
        <v>506</v>
      </c>
      <c r="K31" s="110" t="s">
        <v>528</v>
      </c>
      <c r="L31" s="110" t="s">
        <v>570</v>
      </c>
      <c r="M31" s="110" t="s">
        <v>581</v>
      </c>
      <c r="N31" s="110" t="s">
        <v>669</v>
      </c>
      <c r="O31" s="110" t="s">
        <v>833</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1941</v>
      </c>
      <c r="B32" s="106" t="s">
        <v>1942</v>
      </c>
      <c r="C32" s="107" t="s">
        <v>1943</v>
      </c>
      <c r="D32" s="107" t="s">
        <v>1944</v>
      </c>
      <c r="E32" s="107" t="s">
        <v>1945</v>
      </c>
      <c r="F32" s="108" t="s">
        <v>1946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1947</v>
      </c>
      <c r="B33" s="106" t="s">
        <v>1948</v>
      </c>
      <c r="C33" s="107" t="s">
        <v>1949</v>
      </c>
      <c r="D33" s="107" t="s">
        <v>1950</v>
      </c>
      <c r="E33" s="107" t="s">
        <v>25</v>
      </c>
      <c r="F33" s="108" t="s">
        <v>1951</v>
      </c>
      <c r="G33" s="109">
        <f>IF(COUNTIF(H33:AU33,"&lt;&gt;")=0,"",SUMPRODUCT(((Recommendations[ImplStatus]="Implemented")+(Recommendations[ImplStatus]="Compensated"))*ISNUMBER(MATCH(Recommendations[Id],H33:AU33,0)))/COUNTIF(H33:AU33,"&lt;&gt;"))</f>
        <v>0</v>
      </c>
      <c r="H33" s="110" t="s">
        <v>620</v>
      </c>
      <c r="I33" s="110" t="s">
        <v>625</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1952</v>
      </c>
      <c r="B34" s="106" t="s">
        <v>1953</v>
      </c>
      <c r="C34" s="107" t="s">
        <v>1954</v>
      </c>
      <c r="D34" s="107" t="s">
        <v>1955</v>
      </c>
      <c r="E34" s="107" t="s">
        <v>25</v>
      </c>
      <c r="F34" s="108" t="s">
        <v>1956</v>
      </c>
      <c r="G34" s="109">
        <f>IF(COUNTIF(H34:AU34,"&lt;&gt;")=0,"",SUMPRODUCT(((Recommendations[ImplStatus]="Implemented")+(Recommendations[ImplStatus]="Compensated"))*ISNUMBER(MATCH(Recommendations[Id],H34:AU34,0)))/COUNTIF(H34:AU34,"&lt;&gt;"))</f>
        <v>0</v>
      </c>
      <c r="H34" s="110" t="s">
        <v>43</v>
      </c>
      <c r="I34" s="110" t="s">
        <v>49</v>
      </c>
      <c r="J34" s="110" t="s">
        <v>54</v>
      </c>
      <c r="K34" s="110" t="s">
        <v>67</v>
      </c>
      <c r="L34" s="110" t="s">
        <v>73</v>
      </c>
      <c r="M34" s="110" t="s">
        <v>78</v>
      </c>
      <c r="N34" s="110" t="s">
        <v>83</v>
      </c>
      <c r="O34" s="110" t="s">
        <v>88</v>
      </c>
      <c r="P34" s="110" t="s">
        <v>92</v>
      </c>
      <c r="Q34" s="110" t="s">
        <v>98</v>
      </c>
      <c r="R34" s="110" t="s">
        <v>103</v>
      </c>
      <c r="S34" s="110" t="s">
        <v>107</v>
      </c>
      <c r="T34" s="110" t="s">
        <v>112</v>
      </c>
      <c r="U34" s="110" t="s">
        <v>117</v>
      </c>
      <c r="V34" s="110" t="s">
        <v>121</v>
      </c>
      <c r="W34" s="110" t="s">
        <v>151</v>
      </c>
      <c r="X34" s="110" t="s">
        <v>190</v>
      </c>
      <c r="Y34" s="110" t="s">
        <v>195</v>
      </c>
      <c r="Z34" s="110" t="s">
        <v>372</v>
      </c>
      <c r="AA34" s="110" t="s">
        <v>377</v>
      </c>
      <c r="AB34" s="110" t="s">
        <v>382</v>
      </c>
      <c r="AC34" s="110" t="s">
        <v>631</v>
      </c>
      <c r="AD34" s="110" t="s">
        <v>674</v>
      </c>
      <c r="AE34" s="110" t="s">
        <v>694</v>
      </c>
      <c r="AF34" s="110" t="s">
        <v>750</v>
      </c>
      <c r="AG34" s="110" t="s">
        <v>756</v>
      </c>
      <c r="AH34" s="110" t="s">
        <v>762</v>
      </c>
      <c r="AI34" s="110" t="s">
        <v>767</v>
      </c>
      <c r="AJ34" s="110" t="s">
        <v>772</v>
      </c>
      <c r="AK34" s="110" t="s">
        <v>777</v>
      </c>
      <c r="AL34" s="110" t="s">
        <v>782</v>
      </c>
      <c r="AM34" s="110" t="s">
        <v>828</v>
      </c>
      <c r="AN34" s="110" t="s">
        <v>838</v>
      </c>
      <c r="AO34" s="110" t="s">
        <v>843</v>
      </c>
      <c r="AP34" s="110"/>
      <c r="AQ34" s="110"/>
      <c r="AR34" s="110"/>
      <c r="AS34" s="110"/>
      <c r="AT34" s="110"/>
      <c r="AU34" s="118"/>
    </row>
    <row r="35" spans="1:47" ht="60" customHeight="1" x14ac:dyDescent="0.35">
      <c r="A35" s="116" t="s">
        <v>1957</v>
      </c>
      <c r="B35" s="106" t="s">
        <v>1958</v>
      </c>
      <c r="C35" s="107" t="s">
        <v>1959</v>
      </c>
      <c r="D35" s="107" t="s">
        <v>1960</v>
      </c>
      <c r="E35" s="107" t="s">
        <v>1961</v>
      </c>
      <c r="F35" s="108" t="s">
        <v>1962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1963</v>
      </c>
      <c r="B36" s="106" t="s">
        <v>1964</v>
      </c>
      <c r="C36" s="107" t="s">
        <v>1965</v>
      </c>
      <c r="D36" s="107" t="s">
        <v>1966</v>
      </c>
      <c r="E36" s="107" t="s">
        <v>1967</v>
      </c>
      <c r="F36" s="108" t="s">
        <v>1968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1969</v>
      </c>
      <c r="B37" s="106" t="s">
        <v>1970</v>
      </c>
      <c r="C37" s="107" t="s">
        <v>1971</v>
      </c>
      <c r="D37" s="107" t="s">
        <v>1972</v>
      </c>
      <c r="E37" s="107" t="s">
        <v>25</v>
      </c>
      <c r="F37" s="108" t="s">
        <v>1973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1974</v>
      </c>
      <c r="B38" s="106" t="s">
        <v>1975</v>
      </c>
      <c r="C38" s="107" t="s">
        <v>1976</v>
      </c>
      <c r="D38" s="107" t="s">
        <v>1977</v>
      </c>
      <c r="E38" s="107" t="s">
        <v>1978</v>
      </c>
      <c r="F38" s="108" t="s">
        <v>1979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1980</v>
      </c>
      <c r="B39" s="106" t="s">
        <v>1981</v>
      </c>
      <c r="C39" s="107" t="s">
        <v>1982</v>
      </c>
      <c r="D39" s="107" t="s">
        <v>1983</v>
      </c>
      <c r="E39" s="107" t="s">
        <v>25</v>
      </c>
      <c r="F39" s="108" t="s">
        <v>1984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1985</v>
      </c>
      <c r="B40" s="106" t="s">
        <v>1986</v>
      </c>
      <c r="C40" s="107" t="s">
        <v>1987</v>
      </c>
      <c r="D40" s="107" t="s">
        <v>1988</v>
      </c>
      <c r="E40" s="107" t="s">
        <v>1989</v>
      </c>
      <c r="F40" s="108" t="s">
        <v>1990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1991</v>
      </c>
      <c r="B41" s="106" t="s">
        <v>1992</v>
      </c>
      <c r="C41" s="107" t="s">
        <v>1993</v>
      </c>
      <c r="D41" s="107" t="s">
        <v>1994</v>
      </c>
      <c r="E41" s="107" t="s">
        <v>1995</v>
      </c>
      <c r="F41" s="108" t="s">
        <v>1996</v>
      </c>
      <c r="G41" s="109">
        <f>IF(COUNTIF(H41:AU41,"&lt;&gt;")=0,"",SUMPRODUCT(((Recommendations[ImplStatus]="Implemented")+(Recommendations[ImplStatus]="Compensated"))*ISNUMBER(MATCH(Recommendations[Id],H41:AU41,0)))/COUNTIF(H41:AU41,"&lt;&gt;"))</f>
        <v>0</v>
      </c>
      <c r="H41" s="110" t="s">
        <v>133</v>
      </c>
      <c r="I41" s="110" t="s">
        <v>138</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1997</v>
      </c>
      <c r="B42" s="106" t="s">
        <v>1998</v>
      </c>
      <c r="C42" s="107" t="s">
        <v>1999</v>
      </c>
      <c r="D42" s="107" t="s">
        <v>2000</v>
      </c>
      <c r="E42" s="107" t="s">
        <v>2001</v>
      </c>
      <c r="F42" s="108" t="s">
        <v>2002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2003</v>
      </c>
      <c r="B43" s="106" t="s">
        <v>2004</v>
      </c>
      <c r="C43" s="107" t="s">
        <v>2005</v>
      </c>
      <c r="D43" s="107" t="s">
        <v>2006</v>
      </c>
      <c r="E43" s="107" t="s">
        <v>2007</v>
      </c>
      <c r="F43" s="108" t="s">
        <v>2008</v>
      </c>
      <c r="G43" s="109">
        <f>IF(COUNTIF(H43:AU43,"&lt;&gt;")=0,"",SUMPRODUCT(((Recommendations[ImplStatus]="Implemented")+(Recommendations[ImplStatus]="Compensated"))*ISNUMBER(MATCH(Recommendations[Id],H43:AU43,0)))/COUNTIF(H43:AU43,"&lt;&gt;"))</f>
        <v>0</v>
      </c>
      <c r="H43" s="110" t="s">
        <v>348</v>
      </c>
      <c r="I43" s="110" t="s">
        <v>354</v>
      </c>
      <c r="J43" s="110" t="s">
        <v>360</v>
      </c>
      <c r="K43" s="110" t="s">
        <v>366</v>
      </c>
      <c r="L43" s="110" t="s">
        <v>388</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2009</v>
      </c>
      <c r="B44" s="106" t="s">
        <v>2010</v>
      </c>
      <c r="C44" s="107" t="s">
        <v>2011</v>
      </c>
      <c r="D44" s="107" t="s">
        <v>2012</v>
      </c>
      <c r="E44" s="107" t="s">
        <v>25</v>
      </c>
      <c r="F44" s="108" t="s">
        <v>2013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2014</v>
      </c>
      <c r="B45" s="111" t="s">
        <v>2015</v>
      </c>
      <c r="C45" s="112" t="s">
        <v>2016</v>
      </c>
      <c r="D45" s="112" t="s">
        <v>2017</v>
      </c>
      <c r="E45" s="112" t="s">
        <v>2018</v>
      </c>
      <c r="F45" s="113" t="s">
        <v>2019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848</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IFERROR(INDEX('Recommendations'!$I$2:$I$149, MATCH(H2,'Recommendations'!$B$2:$B$149,0))="Implemented", FALSE))</xm:f>
            <x14:dxf>
              <font>
                <color rgb="FF000000"/>
              </font>
              <fill>
                <patternFill>
                  <bgColor rgb="FF3C7D22"/>
                </patternFill>
              </fill>
            </x14:dxf>
          </x14:cfRule>
          <x14:cfRule type="expression" priority="2" id="{00000000-000E-0000-0500-000002000000}">
            <xm:f>AND(H2&lt;&gt;"", IFERROR(INDEX('Recommendations'!$I$2:$I$149, MATCH(H2,'Recommendations'!$B$2:$B$149,0))="Compensated", FALSE))</xm:f>
            <x14:dxf>
              <font>
                <color rgb="FF000000"/>
              </font>
              <fill>
                <patternFill>
                  <bgColor rgb="FFC6E0B4"/>
                </patternFill>
              </fill>
            </x14:dxf>
          </x14:cfRule>
          <x14:cfRule type="expression" priority="3" id="{00000000-000E-0000-0500-000003000000}">
            <xm:f>AND(H2&lt;&gt;"", IFERROR(INDEX('Recommendations'!$I$2:$I$149, MATCH(H2,'Recommendations'!$B$2:$B$149,0))="Testing", FALSE))</xm:f>
            <x14:dxf>
              <font>
                <color rgb="FF000000"/>
              </font>
              <fill>
                <patternFill>
                  <bgColor rgb="FFFFC000"/>
                </patternFill>
              </fill>
            </x14:dxf>
          </x14:cfRule>
          <x14:cfRule type="expression" priority="4" id="{00000000-000E-0000-0500-000004000000}">
            <xm:f>AND(H2&lt;&gt;"", IFERROR(INDEX('Recommendations'!$I$2:$I$149, MATCH(H2,'Recommendations'!$B$2:$B$149,0))="Failed", FALSE))</xm:f>
            <x14:dxf>
              <font>
                <color rgb="FF000000"/>
              </font>
              <fill>
                <patternFill>
                  <bgColor rgb="FFD82891"/>
                </patternFill>
              </fill>
            </x14:dxf>
          </x14:cfRule>
          <x14:cfRule type="expression" priority="5" id="{00000000-000E-0000-0500-000005000000}">
            <xm:f>AND(H2&lt;&gt;"", IFERROR(INDEX('Recommendations'!$I$2:$I$149, MATCH(H2,'Recommendations'!$B$2:$B$149,0))="Risk Accepted", FALSE))</xm:f>
            <x14:dxf>
              <font>
                <color rgb="FF000000"/>
              </font>
              <fill>
                <patternFill>
                  <bgColor rgb="FFD9D9D9"/>
                </patternFill>
              </fill>
            </x14:dxf>
          </x14:cfRule>
          <x14:cfRule type="expression" priority="6" id="{00000000-000E-0000-0500-000006000000}">
            <xm:f>AND(H2&lt;&gt;"", IFERROR(INDEX('Recommendations'!$I$2:$I$149, MATCH(H2,'Recommendations'!$B$2:$B$149,0))="N/A",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FreeBSD 14 Benchmark - SHGIR</dc:title>
  <dc:subject>Generated on: 2026-06-08 20:01:03</dc:subject>
  <dc:creator>Anicet Fopa Tchoffo</dc:creator>
  <cp:keywords>Baseline;Hardening;CIS;Benchmark</cp:keywords>
  <dc:description>Baseline Developed By: Center for Internet Security (CIS)</dc:description>
  <cp:lastModifiedBy>Anicet Fopa Tchoffo</cp:lastModifiedBy>
  <dcterms:modified xsi:type="dcterms:W3CDTF">2026-06-08T19:01:14Z</dcterms:modified>
  <cp:category>CIS</cp:category>
  <cp:contentStatus>Draft</cp:contentStatus>
</cp:coreProperties>
</file>