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1200A086DC6029DFF2DEFE48FEC4CD8C4FD2A872" xr6:coauthVersionLast="47" xr6:coauthVersionMax="47" xr10:uidLastSave="{F126241A-C819-4DC0-9FB5-C6F62B7A84A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E94" i="3" s="1"/>
  <c r="E86" i="3"/>
  <c r="D86" i="3"/>
  <c r="C86" i="3"/>
  <c r="F85" i="3"/>
  <c r="E93" i="3" s="1"/>
  <c r="E85" i="3"/>
  <c r="D85" i="3"/>
  <c r="C85" i="3"/>
  <c r="E84" i="3"/>
  <c r="D84" i="3"/>
  <c r="C84" i="3"/>
  <c r="W136" i="3" s="1"/>
  <c r="F83" i="3"/>
  <c r="V164" i="3" s="1"/>
  <c r="E83" i="3"/>
  <c r="D83" i="3"/>
  <c r="C83" i="3"/>
  <c r="U136" i="3" s="1"/>
  <c r="F82" i="3"/>
  <c r="E90"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C8" i="3"/>
  <c r="D8" i="3" s="1"/>
  <c r="E110" i="3" l="1"/>
  <c r="D110" i="3"/>
  <c r="C110" i="3"/>
  <c r="E54" i="3"/>
  <c r="D54" i="3"/>
  <c r="C54" i="3"/>
  <c r="E111" i="3"/>
  <c r="D111" i="3"/>
  <c r="C111" i="3"/>
  <c r="E113" i="3"/>
  <c r="D113" i="3"/>
  <c r="C113" i="3"/>
  <c r="E55" i="3"/>
  <c r="D55" i="3"/>
  <c r="C55" i="3"/>
  <c r="D35" i="3"/>
  <c r="C35" i="3"/>
  <c r="E35" i="3"/>
  <c r="G125" i="3"/>
  <c r="E34" i="3"/>
  <c r="D34" i="3"/>
  <c r="C34" i="3"/>
  <c r="E112" i="3"/>
  <c r="D112" i="3"/>
  <c r="C112" i="3"/>
  <c r="E57" i="3"/>
  <c r="C57" i="3"/>
  <c r="D57" i="3"/>
  <c r="C58" i="3"/>
  <c r="E58" i="3"/>
  <c r="D58" i="3"/>
  <c r="C53" i="3"/>
  <c r="E53" i="3"/>
  <c r="D53" i="3"/>
  <c r="E56" i="3"/>
  <c r="D56" i="3"/>
  <c r="C56" i="3"/>
  <c r="E72" i="3"/>
  <c r="D72" i="3"/>
  <c r="C72" i="3"/>
  <c r="E73" i="3"/>
  <c r="D73" i="3"/>
  <c r="C73" i="3"/>
  <c r="D91" i="3"/>
  <c r="T140" i="3"/>
  <c r="T145" i="3"/>
  <c r="T150" i="3"/>
  <c r="T155" i="3"/>
  <c r="T160" i="3"/>
  <c r="T165" i="3"/>
  <c r="E91" i="3"/>
  <c r="V140" i="3"/>
  <c r="V145" i="3"/>
  <c r="V150" i="3"/>
  <c r="V155" i="3"/>
  <c r="V160" i="3"/>
  <c r="V165" i="3"/>
  <c r="T141" i="3"/>
  <c r="T146" i="3"/>
  <c r="T151" i="3"/>
  <c r="T156" i="3"/>
  <c r="T161" i="3"/>
  <c r="T166" i="3"/>
  <c r="F16" i="3"/>
  <c r="C93" i="3"/>
  <c r="V141" i="3"/>
  <c r="V146" i="3"/>
  <c r="V151" i="3"/>
  <c r="V156" i="3"/>
  <c r="V161" i="3"/>
  <c r="V166" i="3"/>
  <c r="D93" i="3"/>
  <c r="F84" i="3"/>
  <c r="C94" i="3"/>
  <c r="T142" i="3"/>
  <c r="T147" i="3"/>
  <c r="T152" i="3"/>
  <c r="T157" i="3"/>
  <c r="T162" i="3"/>
  <c r="T167" i="3"/>
  <c r="D94" i="3"/>
  <c r="V142" i="3"/>
  <c r="V147" i="3"/>
  <c r="V152" i="3"/>
  <c r="V157" i="3"/>
  <c r="V162" i="3"/>
  <c r="V167" i="3"/>
  <c r="T138" i="3"/>
  <c r="T143" i="3"/>
  <c r="T148" i="3"/>
  <c r="T153" i="3"/>
  <c r="T158" i="3"/>
  <c r="T163" i="3"/>
  <c r="T168" i="3"/>
  <c r="V138" i="3"/>
  <c r="V143" i="3"/>
  <c r="V148" i="3"/>
  <c r="V153" i="3"/>
  <c r="V158" i="3"/>
  <c r="V163" i="3"/>
  <c r="V168" i="3"/>
  <c r="C7" i="3"/>
  <c r="D7" i="3" s="1"/>
  <c r="C90" i="3"/>
  <c r="T139" i="3"/>
  <c r="T144" i="3"/>
  <c r="T149" i="3"/>
  <c r="T154" i="3"/>
  <c r="T159" i="3"/>
  <c r="T164" i="3"/>
  <c r="D90" i="3"/>
  <c r="V139" i="3"/>
  <c r="V144" i="3"/>
  <c r="V149" i="3"/>
  <c r="V154" i="3"/>
  <c r="V159" i="3"/>
  <c r="X164" i="3" l="1"/>
  <c r="X159" i="3"/>
  <c r="X154" i="3"/>
  <c r="X149" i="3"/>
  <c r="X144" i="3"/>
  <c r="X139" i="3"/>
  <c r="X168" i="3"/>
  <c r="X163" i="3"/>
  <c r="X158" i="3"/>
  <c r="X153" i="3"/>
  <c r="X148" i="3"/>
  <c r="X143" i="3"/>
  <c r="X138" i="3"/>
  <c r="X167" i="3"/>
  <c r="X162" i="3"/>
  <c r="X157" i="3"/>
  <c r="X152" i="3"/>
  <c r="X147" i="3"/>
  <c r="X142" i="3"/>
  <c r="D92" i="3"/>
  <c r="X166" i="3"/>
  <c r="X161" i="3"/>
  <c r="X156" i="3"/>
  <c r="X151" i="3"/>
  <c r="X146" i="3"/>
  <c r="X141" i="3"/>
  <c r="E92" i="3"/>
  <c r="X165" i="3"/>
  <c r="X160" i="3"/>
  <c r="X155" i="3"/>
  <c r="X150" i="3"/>
  <c r="X145" i="3"/>
  <c r="X140" i="3"/>
  <c r="C92" i="3"/>
  <c r="R165" i="3"/>
  <c r="R160" i="3"/>
  <c r="R155" i="3"/>
  <c r="R150" i="3"/>
  <c r="R145" i="3"/>
  <c r="R140" i="3"/>
  <c r="E20" i="3"/>
  <c r="R164" i="3"/>
  <c r="R159" i="3"/>
  <c r="R154" i="3"/>
  <c r="R149" i="3"/>
  <c r="R144" i="3"/>
  <c r="R139" i="3"/>
  <c r="C20" i="3"/>
  <c r="R168" i="3"/>
  <c r="R163" i="3"/>
  <c r="R158" i="3"/>
  <c r="R153" i="3"/>
  <c r="R148" i="3"/>
  <c r="R143" i="3"/>
  <c r="R138" i="3"/>
  <c r="D20" i="3"/>
  <c r="R167" i="3"/>
  <c r="R162" i="3"/>
  <c r="R157" i="3"/>
  <c r="R152" i="3"/>
  <c r="R147" i="3"/>
  <c r="R142" i="3"/>
  <c r="R166" i="3"/>
  <c r="R161" i="3"/>
  <c r="R156" i="3"/>
  <c r="R151" i="3"/>
  <c r="R146" i="3"/>
  <c r="R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7" authorId="0" shapeId="0" xr:uid="{00000000-0006-0000-0400-000001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K27" authorId="0" shapeId="0" xr:uid="{00000000-0006-0000-0400-000002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J33" authorId="0" shapeId="0" xr:uid="{00000000-0006-0000-0400-000003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K33" authorId="0" shapeId="0" xr:uid="{00000000-0006-0000-0400-000010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L33" authorId="0" shapeId="0" xr:uid="{00000000-0006-0000-0400-000004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M33" authorId="0" shapeId="0" xr:uid="{00000000-0006-0000-0400-000005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N33" authorId="0" shapeId="0" xr:uid="{00000000-0006-0000-0400-000006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O33" authorId="0" shapeId="0" xr:uid="{00000000-0006-0000-0400-000007000000}">
      <text>
        <r>
          <rPr>
            <sz val="11"/>
            <rFont val="Calibri"/>
          </rPr>
          <t xml:space="preserve">Set </t>
        </r>
        <r>
          <rPr>
            <sz val="11"/>
            <color rgb="FF000000"/>
            <rFont val="Calibri"/>
          </rPr>
          <t>'</t>
        </r>
        <r>
          <rPr>
            <b/>
            <sz val="11"/>
            <color rgb="FF000000"/>
            <rFont val="Calibri"/>
          </rPr>
          <t>address-family ipv4 autonomous-system</t>
        </r>
        <r>
          <rPr>
            <sz val="11"/>
            <color rgb="FF000000"/>
            <rFont val="Calibri"/>
          </rPr>
          <t>'</t>
        </r>
      </text>
    </comment>
    <comment ref="P33" authorId="0" shapeId="0" xr:uid="{00000000-0006-0000-0400-000008000000}">
      <text>
        <r>
          <rPr>
            <sz val="11"/>
            <rFont val="Calibri"/>
          </rPr>
          <t xml:space="preserve">Set </t>
        </r>
        <r>
          <rPr>
            <sz val="11"/>
            <color rgb="FF000000"/>
            <rFont val="Calibri"/>
          </rPr>
          <t>'</t>
        </r>
        <r>
          <rPr>
            <b/>
            <sz val="11"/>
            <color rgb="FF000000"/>
            <rFont val="Calibri"/>
          </rPr>
          <t>af-interface default</t>
        </r>
        <r>
          <rPr>
            <sz val="11"/>
            <color rgb="FF000000"/>
            <rFont val="Calibri"/>
          </rPr>
          <t>'</t>
        </r>
      </text>
    </comment>
    <comment ref="Q33" authorId="0" shapeId="0" xr:uid="{00000000-0006-0000-0400-000009000000}">
      <text>
        <r>
          <rPr>
            <sz val="11"/>
            <rFont val="Calibri"/>
          </rPr>
          <t xml:space="preserve">Set </t>
        </r>
        <r>
          <rPr>
            <sz val="11"/>
            <color rgb="FF000000"/>
            <rFont val="Calibri"/>
          </rPr>
          <t>'</t>
        </r>
        <r>
          <rPr>
            <b/>
            <sz val="11"/>
            <color rgb="FF000000"/>
            <rFont val="Calibri"/>
          </rPr>
          <t>authentication key-chain</t>
        </r>
        <r>
          <rPr>
            <sz val="11"/>
            <color rgb="FF000000"/>
            <rFont val="Calibri"/>
          </rPr>
          <t>'</t>
        </r>
      </text>
    </comment>
    <comment ref="R33" authorId="0" shapeId="0" xr:uid="{00000000-0006-0000-0400-00000A000000}">
      <text>
        <r>
          <rPr>
            <sz val="11"/>
            <rFont val="Calibri"/>
          </rPr>
          <t xml:space="preserve">Set </t>
        </r>
        <r>
          <rPr>
            <sz val="11"/>
            <color rgb="FF000000"/>
            <rFont val="Calibri"/>
          </rPr>
          <t>'</t>
        </r>
        <r>
          <rPr>
            <b/>
            <sz val="11"/>
            <color rgb="FF000000"/>
            <rFont val="Calibri"/>
          </rPr>
          <t>authentication mode md5</t>
        </r>
        <r>
          <rPr>
            <sz val="11"/>
            <color rgb="FF000000"/>
            <rFont val="Calibri"/>
          </rPr>
          <t>'</t>
        </r>
      </text>
    </comment>
    <comment ref="S33" authorId="0" shapeId="0" xr:uid="{00000000-0006-0000-0400-00000B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T33" authorId="0" shapeId="0" xr:uid="{00000000-0006-0000-0400-00000C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U33" authorId="0" shapeId="0" xr:uid="{00000000-0006-0000-0400-00000D000000}">
      <text>
        <r>
          <rPr>
            <sz val="11"/>
            <rFont val="Calibri"/>
          </rPr>
          <t xml:space="preserve">Set </t>
        </r>
        <r>
          <rPr>
            <sz val="11"/>
            <color rgb="FF000000"/>
            <rFont val="Calibri"/>
          </rPr>
          <t>'</t>
        </r>
        <r>
          <rPr>
            <b/>
            <sz val="11"/>
            <color rgb="FF000000"/>
            <rFont val="Calibri"/>
          </rPr>
          <t>authentication message-digest</t>
        </r>
        <r>
          <rPr>
            <sz val="11"/>
            <color rgb="FF000000"/>
            <rFont val="Calibri"/>
          </rPr>
          <t>'</t>
        </r>
        <r>
          <rPr>
            <sz val="11"/>
            <color rgb="FF000000"/>
            <rFont val="Calibri"/>
          </rPr>
          <t xml:space="preserve"> for OSPF area</t>
        </r>
      </text>
    </comment>
    <comment ref="V33" authorId="0" shapeId="0" xr:uid="{00000000-0006-0000-0400-00000E000000}">
      <text>
        <r>
          <rPr>
            <sz val="11"/>
            <rFont val="Calibri"/>
          </rPr>
          <t xml:space="preserve">Set </t>
        </r>
        <r>
          <rPr>
            <sz val="11"/>
            <color rgb="FF000000"/>
            <rFont val="Calibri"/>
          </rPr>
          <t>'</t>
        </r>
        <r>
          <rPr>
            <b/>
            <sz val="11"/>
            <color rgb="FF000000"/>
            <rFont val="Calibri"/>
          </rPr>
          <t>ip ospf message-digest-key md5</t>
        </r>
        <r>
          <rPr>
            <sz val="11"/>
            <color rgb="FF000000"/>
            <rFont val="Calibri"/>
          </rPr>
          <t>'</t>
        </r>
      </text>
    </comment>
    <comment ref="W33" authorId="0" shapeId="0" xr:uid="{00000000-0006-0000-0400-00000F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J34" authorId="0" shapeId="0" xr:uid="{00000000-0006-0000-0400-000011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K34" authorId="0" shapeId="0" xr:uid="{00000000-0006-0000-0400-000012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L34" authorId="0" shapeId="0" xr:uid="{00000000-0006-0000-0400-000013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M34" authorId="0" shapeId="0" xr:uid="{00000000-0006-0000-0400-000014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J35" authorId="0" shapeId="0" xr:uid="{00000000-0006-0000-0400-000015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K35" authorId="0" shapeId="0" xr:uid="{00000000-0006-0000-0400-000027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L35" authorId="0" shapeId="0" xr:uid="{00000000-0006-0000-0400-000028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M35" authorId="0" shapeId="0" xr:uid="{00000000-0006-0000-0400-000029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N35" authorId="0" shapeId="0" xr:uid="{00000000-0006-0000-0400-00002A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O35" authorId="0" shapeId="0" xr:uid="{00000000-0006-0000-0400-00002B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P35" authorId="0" shapeId="0" xr:uid="{00000000-0006-0000-0400-00002C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Q35" authorId="0" shapeId="0" xr:uid="{00000000-0006-0000-0400-00002D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R35" authorId="0" shapeId="0" xr:uid="{00000000-0006-0000-0400-00002E000000}">
      <text>
        <r>
          <rPr>
            <sz val="11"/>
            <rFont val="Calibri"/>
          </rPr>
          <t xml:space="preserve">Set </t>
        </r>
        <r>
          <rPr>
            <sz val="11"/>
            <color rgb="FF000000"/>
            <rFont val="Calibri"/>
          </rPr>
          <t>'</t>
        </r>
        <r>
          <rPr>
            <b/>
            <sz val="11"/>
            <color rgb="FF000000"/>
            <rFont val="Calibri"/>
          </rPr>
          <t>service tcp-keepalives-in</t>
        </r>
        <r>
          <rPr>
            <sz val="11"/>
            <color rgb="FF000000"/>
            <rFont val="Calibri"/>
          </rPr>
          <t>'</t>
        </r>
      </text>
    </comment>
    <comment ref="S35" authorId="0" shapeId="0" xr:uid="{00000000-0006-0000-0400-00002F000000}">
      <text>
        <r>
          <rPr>
            <sz val="11"/>
            <rFont val="Calibri"/>
          </rPr>
          <t xml:space="preserve">Set </t>
        </r>
        <r>
          <rPr>
            <sz val="11"/>
            <color rgb="FF000000"/>
            <rFont val="Calibri"/>
          </rPr>
          <t>'</t>
        </r>
        <r>
          <rPr>
            <b/>
            <sz val="11"/>
            <color rgb="FF000000"/>
            <rFont val="Calibri"/>
          </rPr>
          <t>service tcp-keepalives-out</t>
        </r>
        <r>
          <rPr>
            <sz val="11"/>
            <color rgb="FF000000"/>
            <rFont val="Calibri"/>
          </rPr>
          <t>'</t>
        </r>
      </text>
    </comment>
    <comment ref="T35" authorId="0" shapeId="0" xr:uid="{00000000-0006-0000-0400-000030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U35" authorId="0" shapeId="0" xr:uid="{00000000-0006-0000-0400-000031000000}">
      <text>
        <r>
          <rPr>
            <sz val="11"/>
            <rFont val="Calibri"/>
          </rPr>
          <t xml:space="preserve">Create a single </t>
        </r>
        <r>
          <rPr>
            <sz val="11"/>
            <color rgb="FF000000"/>
            <rFont val="Calibri"/>
          </rPr>
          <t>'</t>
        </r>
        <r>
          <rPr>
            <b/>
            <sz val="11"/>
            <color rgb="FF000000"/>
            <rFont val="Calibri"/>
          </rPr>
          <t>interface loopback</t>
        </r>
        <r>
          <rPr>
            <sz val="11"/>
            <color rgb="FF000000"/>
            <rFont val="Calibri"/>
          </rPr>
          <t>'</t>
        </r>
      </text>
    </comment>
    <comment ref="V35" authorId="0" shapeId="0" xr:uid="{00000000-0006-0000-0400-000032000000}">
      <text>
        <r>
          <rPr>
            <sz val="11"/>
            <rFont val="Calibri"/>
          </rPr>
          <t xml:space="preserve">Set </t>
        </r>
        <r>
          <rPr>
            <sz val="11"/>
            <color rgb="FF000000"/>
            <rFont val="Calibri"/>
          </rPr>
          <t>'</t>
        </r>
        <r>
          <rPr>
            <b/>
            <sz val="11"/>
            <color rgb="FF000000"/>
            <rFont val="Calibri"/>
          </rPr>
          <t>ip tftp source-interface</t>
        </r>
        <r>
          <rPr>
            <sz val="11"/>
            <color rgb="FF000000"/>
            <rFont val="Calibri"/>
          </rPr>
          <t>'</t>
        </r>
        <r>
          <rPr>
            <sz val="11"/>
            <color rgb="FF000000"/>
            <rFont val="Calibri"/>
          </rPr>
          <t xml:space="preserve"> to the Loopback Interface</t>
        </r>
      </text>
    </comment>
    <comment ref="W35" authorId="0" shapeId="0" xr:uid="{00000000-0006-0000-0400-000033000000}">
      <text>
        <r>
          <rPr>
            <sz val="11"/>
            <rFont val="Calibri"/>
          </rPr>
          <t xml:space="preserve">Set </t>
        </r>
        <r>
          <rPr>
            <sz val="11"/>
            <color rgb="FF000000"/>
            <rFont val="Calibri"/>
          </rPr>
          <t>'</t>
        </r>
        <r>
          <rPr>
            <b/>
            <sz val="11"/>
            <color rgb="FF000000"/>
            <rFont val="Calibri"/>
          </rPr>
          <t>no ip source-route</t>
        </r>
        <r>
          <rPr>
            <sz val="11"/>
            <color rgb="FF000000"/>
            <rFont val="Calibri"/>
          </rPr>
          <t>'</t>
        </r>
      </text>
    </comment>
    <comment ref="X35" authorId="0" shapeId="0" xr:uid="{00000000-0006-0000-0400-000016000000}">
      <text>
        <r>
          <rPr>
            <sz val="11"/>
            <rFont val="Calibri"/>
          </rPr>
          <t xml:space="preserve">Set </t>
        </r>
        <r>
          <rPr>
            <sz val="11"/>
            <color rgb="FF000000"/>
            <rFont val="Calibri"/>
          </rPr>
          <t>'</t>
        </r>
        <r>
          <rPr>
            <b/>
            <sz val="11"/>
            <color rgb="FF000000"/>
            <rFont val="Calibri"/>
          </rPr>
          <t>no ip proxy-arp</t>
        </r>
        <r>
          <rPr>
            <sz val="11"/>
            <color rgb="FF000000"/>
            <rFont val="Calibri"/>
          </rPr>
          <t>'</t>
        </r>
      </text>
    </comment>
    <comment ref="Y35" authorId="0" shapeId="0" xr:uid="{00000000-0006-0000-0400-000017000000}">
      <text>
        <r>
          <rPr>
            <sz val="11"/>
            <rFont val="Calibri"/>
          </rPr>
          <t xml:space="preserve">Set </t>
        </r>
        <r>
          <rPr>
            <sz val="11"/>
            <color rgb="FF000000"/>
            <rFont val="Calibri"/>
          </rPr>
          <t>'</t>
        </r>
        <r>
          <rPr>
            <b/>
            <sz val="11"/>
            <color rgb="FF000000"/>
            <rFont val="Calibri"/>
          </rPr>
          <t>no interface tunnel</t>
        </r>
        <r>
          <rPr>
            <sz val="11"/>
            <color rgb="FF000000"/>
            <rFont val="Calibri"/>
          </rPr>
          <t>'</t>
        </r>
      </text>
    </comment>
    <comment ref="Z35" authorId="0" shapeId="0" xr:uid="{00000000-0006-0000-0400-000018000000}">
      <text>
        <r>
          <rPr>
            <sz val="11"/>
            <rFont val="Calibri"/>
          </rPr>
          <t xml:space="preserve">Set </t>
        </r>
        <r>
          <rPr>
            <sz val="11"/>
            <color rgb="FF000000"/>
            <rFont val="Calibri"/>
          </rPr>
          <t>'</t>
        </r>
        <r>
          <rPr>
            <b/>
            <sz val="11"/>
            <color rgb="FF000000"/>
            <rFont val="Calibri"/>
          </rPr>
          <t>ip verify unicast source reachable-via</t>
        </r>
        <r>
          <rPr>
            <sz val="11"/>
            <color rgb="FF000000"/>
            <rFont val="Calibri"/>
          </rPr>
          <t>'</t>
        </r>
      </text>
    </comment>
    <comment ref="AA35" authorId="0" shapeId="0" xr:uid="{00000000-0006-0000-0400-000019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AB35" authorId="0" shapeId="0" xr:uid="{00000000-0006-0000-0400-00001A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AC35" authorId="0" shapeId="0" xr:uid="{00000000-0006-0000-0400-00001B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AD35" authorId="0" shapeId="0" xr:uid="{00000000-0006-0000-0400-00001C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AE35" authorId="0" shapeId="0" xr:uid="{00000000-0006-0000-0400-00001D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AF35" authorId="0" shapeId="0" xr:uid="{00000000-0006-0000-0400-00001E000000}">
      <text>
        <r>
          <rPr>
            <sz val="11"/>
            <rFont val="Calibri"/>
          </rPr>
          <t xml:space="preserve">Set </t>
        </r>
        <r>
          <rPr>
            <sz val="11"/>
            <color rgb="FF000000"/>
            <rFont val="Calibri"/>
          </rPr>
          <t>'</t>
        </r>
        <r>
          <rPr>
            <b/>
            <sz val="11"/>
            <color rgb="FF000000"/>
            <rFont val="Calibri"/>
          </rPr>
          <t>address-family ipv4 autonomous-system</t>
        </r>
        <r>
          <rPr>
            <sz val="11"/>
            <color rgb="FF000000"/>
            <rFont val="Calibri"/>
          </rPr>
          <t>'</t>
        </r>
      </text>
    </comment>
    <comment ref="AG35" authorId="0" shapeId="0" xr:uid="{00000000-0006-0000-0400-00001F000000}">
      <text>
        <r>
          <rPr>
            <sz val="11"/>
            <rFont val="Calibri"/>
          </rPr>
          <t xml:space="preserve">Set </t>
        </r>
        <r>
          <rPr>
            <sz val="11"/>
            <color rgb="FF000000"/>
            <rFont val="Calibri"/>
          </rPr>
          <t>'</t>
        </r>
        <r>
          <rPr>
            <b/>
            <sz val="11"/>
            <color rgb="FF000000"/>
            <rFont val="Calibri"/>
          </rPr>
          <t>af-interface default</t>
        </r>
        <r>
          <rPr>
            <sz val="11"/>
            <color rgb="FF000000"/>
            <rFont val="Calibri"/>
          </rPr>
          <t>'</t>
        </r>
      </text>
    </comment>
    <comment ref="AH35" authorId="0" shapeId="0" xr:uid="{00000000-0006-0000-0400-000020000000}">
      <text>
        <r>
          <rPr>
            <sz val="11"/>
            <rFont val="Calibri"/>
          </rPr>
          <t xml:space="preserve">Set </t>
        </r>
        <r>
          <rPr>
            <sz val="11"/>
            <color rgb="FF000000"/>
            <rFont val="Calibri"/>
          </rPr>
          <t>'</t>
        </r>
        <r>
          <rPr>
            <b/>
            <sz val="11"/>
            <color rgb="FF000000"/>
            <rFont val="Calibri"/>
          </rPr>
          <t>authentication key-chain</t>
        </r>
        <r>
          <rPr>
            <sz val="11"/>
            <color rgb="FF000000"/>
            <rFont val="Calibri"/>
          </rPr>
          <t>'</t>
        </r>
      </text>
    </comment>
    <comment ref="AI35" authorId="0" shapeId="0" xr:uid="{00000000-0006-0000-0400-000021000000}">
      <text>
        <r>
          <rPr>
            <sz val="11"/>
            <rFont val="Calibri"/>
          </rPr>
          <t xml:space="preserve">Set </t>
        </r>
        <r>
          <rPr>
            <sz val="11"/>
            <color rgb="FF000000"/>
            <rFont val="Calibri"/>
          </rPr>
          <t>'</t>
        </r>
        <r>
          <rPr>
            <b/>
            <sz val="11"/>
            <color rgb="FF000000"/>
            <rFont val="Calibri"/>
          </rPr>
          <t>authentication mode md5</t>
        </r>
        <r>
          <rPr>
            <sz val="11"/>
            <color rgb="FF000000"/>
            <rFont val="Calibri"/>
          </rPr>
          <t>'</t>
        </r>
      </text>
    </comment>
    <comment ref="AJ35" authorId="0" shapeId="0" xr:uid="{00000000-0006-0000-0400-000022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AK35" authorId="0" shapeId="0" xr:uid="{00000000-0006-0000-0400-000023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AL35" authorId="0" shapeId="0" xr:uid="{00000000-0006-0000-0400-000024000000}">
      <text>
        <r>
          <rPr>
            <sz val="11"/>
            <rFont val="Calibri"/>
          </rPr>
          <t xml:space="preserve">Set </t>
        </r>
        <r>
          <rPr>
            <sz val="11"/>
            <color rgb="FF000000"/>
            <rFont val="Calibri"/>
          </rPr>
          <t>'</t>
        </r>
        <r>
          <rPr>
            <b/>
            <sz val="11"/>
            <color rgb="FF000000"/>
            <rFont val="Calibri"/>
          </rPr>
          <t>authentication message-digest</t>
        </r>
        <r>
          <rPr>
            <sz val="11"/>
            <color rgb="FF000000"/>
            <rFont val="Calibri"/>
          </rPr>
          <t>'</t>
        </r>
        <r>
          <rPr>
            <sz val="11"/>
            <color rgb="FF000000"/>
            <rFont val="Calibri"/>
          </rPr>
          <t xml:space="preserve"> for OSPF area</t>
        </r>
      </text>
    </comment>
    <comment ref="AM35" authorId="0" shapeId="0" xr:uid="{00000000-0006-0000-0400-000025000000}">
      <text>
        <r>
          <rPr>
            <sz val="11"/>
            <rFont val="Calibri"/>
          </rPr>
          <t xml:space="preserve">Set </t>
        </r>
        <r>
          <rPr>
            <sz val="11"/>
            <color rgb="FF000000"/>
            <rFont val="Calibri"/>
          </rPr>
          <t>'</t>
        </r>
        <r>
          <rPr>
            <b/>
            <sz val="11"/>
            <color rgb="FF000000"/>
            <rFont val="Calibri"/>
          </rPr>
          <t>ip ospf message-digest-key md5</t>
        </r>
        <r>
          <rPr>
            <sz val="11"/>
            <color rgb="FF000000"/>
            <rFont val="Calibri"/>
          </rPr>
          <t>'</t>
        </r>
      </text>
    </comment>
    <comment ref="AN35" authorId="0" shapeId="0" xr:uid="{00000000-0006-0000-0400-000026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J36" authorId="0" shapeId="0" xr:uid="{00000000-0006-0000-0400-000034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K36" authorId="0" shapeId="0" xr:uid="{00000000-0006-0000-0400-000035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L36" authorId="0" shapeId="0" xr:uid="{00000000-0006-0000-0400-000036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M36" authorId="0" shapeId="0" xr:uid="{00000000-0006-0000-0400-000037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N36" authorId="0" shapeId="0" xr:uid="{00000000-0006-0000-0400-000038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O36" authorId="0" shapeId="0" xr:uid="{00000000-0006-0000-0400-000039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P36" authorId="0" shapeId="0" xr:uid="{00000000-0006-0000-0400-00003A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Q36" authorId="0" shapeId="0" xr:uid="{00000000-0006-0000-0400-00003B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R36" authorId="0" shapeId="0" xr:uid="{00000000-0006-0000-0400-00003C000000}">
      <text>
        <r>
          <rPr>
            <sz val="11"/>
            <rFont val="Calibri"/>
          </rPr>
          <t xml:space="preserve">Set </t>
        </r>
        <r>
          <rPr>
            <sz val="11"/>
            <color rgb="FF000000"/>
            <rFont val="Calibri"/>
          </rPr>
          <t>'</t>
        </r>
        <r>
          <rPr>
            <b/>
            <sz val="11"/>
            <color rgb="FF000000"/>
            <rFont val="Calibri"/>
          </rPr>
          <t>service tcp-keepalives-in</t>
        </r>
        <r>
          <rPr>
            <sz val="11"/>
            <color rgb="FF000000"/>
            <rFont val="Calibri"/>
          </rPr>
          <t>'</t>
        </r>
      </text>
    </comment>
    <comment ref="S36" authorId="0" shapeId="0" xr:uid="{00000000-0006-0000-0400-00003D000000}">
      <text>
        <r>
          <rPr>
            <sz val="11"/>
            <rFont val="Calibri"/>
          </rPr>
          <t xml:space="preserve">Set </t>
        </r>
        <r>
          <rPr>
            <sz val="11"/>
            <color rgb="FF000000"/>
            <rFont val="Calibri"/>
          </rPr>
          <t>'</t>
        </r>
        <r>
          <rPr>
            <b/>
            <sz val="11"/>
            <color rgb="FF000000"/>
            <rFont val="Calibri"/>
          </rPr>
          <t>service tcp-keepalives-out</t>
        </r>
        <r>
          <rPr>
            <sz val="11"/>
            <color rgb="FF000000"/>
            <rFont val="Calibri"/>
          </rPr>
          <t>'</t>
        </r>
      </text>
    </comment>
    <comment ref="T36" authorId="0" shapeId="0" xr:uid="{00000000-0006-0000-0400-00003E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U36" authorId="0" shapeId="0" xr:uid="{00000000-0006-0000-0400-00003F000000}">
      <text>
        <r>
          <rPr>
            <sz val="11"/>
            <rFont val="Calibri"/>
          </rPr>
          <t xml:space="preserve">Create a single </t>
        </r>
        <r>
          <rPr>
            <sz val="11"/>
            <color rgb="FF000000"/>
            <rFont val="Calibri"/>
          </rPr>
          <t>'</t>
        </r>
        <r>
          <rPr>
            <b/>
            <sz val="11"/>
            <color rgb="FF000000"/>
            <rFont val="Calibri"/>
          </rPr>
          <t>interface loopback</t>
        </r>
        <r>
          <rPr>
            <sz val="11"/>
            <color rgb="FF000000"/>
            <rFont val="Calibri"/>
          </rPr>
          <t>'</t>
        </r>
      </text>
    </comment>
    <comment ref="V36" authorId="0" shapeId="0" xr:uid="{00000000-0006-0000-0400-000040000000}">
      <text>
        <r>
          <rPr>
            <sz val="11"/>
            <rFont val="Calibri"/>
          </rPr>
          <t xml:space="preserve">Set </t>
        </r>
        <r>
          <rPr>
            <sz val="11"/>
            <color rgb="FF000000"/>
            <rFont val="Calibri"/>
          </rPr>
          <t>'</t>
        </r>
        <r>
          <rPr>
            <b/>
            <sz val="11"/>
            <color rgb="FF000000"/>
            <rFont val="Calibri"/>
          </rPr>
          <t>ip tftp source-interface</t>
        </r>
        <r>
          <rPr>
            <sz val="11"/>
            <color rgb="FF000000"/>
            <rFont val="Calibri"/>
          </rPr>
          <t>'</t>
        </r>
        <r>
          <rPr>
            <sz val="11"/>
            <color rgb="FF000000"/>
            <rFont val="Calibri"/>
          </rPr>
          <t xml:space="preserve"> to the Loopback Interface</t>
        </r>
      </text>
    </comment>
    <comment ref="W36" authorId="0" shapeId="0" xr:uid="{00000000-0006-0000-0400-000041000000}">
      <text>
        <r>
          <rPr>
            <sz val="11"/>
            <rFont val="Calibri"/>
          </rPr>
          <t xml:space="preserve">Set </t>
        </r>
        <r>
          <rPr>
            <sz val="11"/>
            <color rgb="FF000000"/>
            <rFont val="Calibri"/>
          </rPr>
          <t>'</t>
        </r>
        <r>
          <rPr>
            <b/>
            <sz val="11"/>
            <color rgb="FF000000"/>
            <rFont val="Calibri"/>
          </rPr>
          <t>no ip source-route</t>
        </r>
        <r>
          <rPr>
            <sz val="11"/>
            <color rgb="FF000000"/>
            <rFont val="Calibri"/>
          </rPr>
          <t>'</t>
        </r>
      </text>
    </comment>
    <comment ref="X36" authorId="0" shapeId="0" xr:uid="{00000000-0006-0000-0400-000042000000}">
      <text>
        <r>
          <rPr>
            <sz val="11"/>
            <rFont val="Calibri"/>
          </rPr>
          <t xml:space="preserve">Set </t>
        </r>
        <r>
          <rPr>
            <sz val="11"/>
            <color rgb="FF000000"/>
            <rFont val="Calibri"/>
          </rPr>
          <t>'</t>
        </r>
        <r>
          <rPr>
            <b/>
            <sz val="11"/>
            <color rgb="FF000000"/>
            <rFont val="Calibri"/>
          </rPr>
          <t>no ip proxy-arp</t>
        </r>
        <r>
          <rPr>
            <sz val="11"/>
            <color rgb="FF000000"/>
            <rFont val="Calibri"/>
          </rPr>
          <t>'</t>
        </r>
      </text>
    </comment>
    <comment ref="Y36" authorId="0" shapeId="0" xr:uid="{00000000-0006-0000-0400-000043000000}">
      <text>
        <r>
          <rPr>
            <sz val="11"/>
            <rFont val="Calibri"/>
          </rPr>
          <t xml:space="preserve">Set </t>
        </r>
        <r>
          <rPr>
            <sz val="11"/>
            <color rgb="FF000000"/>
            <rFont val="Calibri"/>
          </rPr>
          <t>'</t>
        </r>
        <r>
          <rPr>
            <b/>
            <sz val="11"/>
            <color rgb="FF000000"/>
            <rFont val="Calibri"/>
          </rPr>
          <t>no interface tunnel</t>
        </r>
        <r>
          <rPr>
            <sz val="11"/>
            <color rgb="FF000000"/>
            <rFont val="Calibri"/>
          </rPr>
          <t>'</t>
        </r>
      </text>
    </comment>
    <comment ref="Z36" authorId="0" shapeId="0" xr:uid="{00000000-0006-0000-0400-000044000000}">
      <text>
        <r>
          <rPr>
            <sz val="11"/>
            <rFont val="Calibri"/>
          </rPr>
          <t xml:space="preserve">Set </t>
        </r>
        <r>
          <rPr>
            <sz val="11"/>
            <color rgb="FF000000"/>
            <rFont val="Calibri"/>
          </rPr>
          <t>'</t>
        </r>
        <r>
          <rPr>
            <b/>
            <sz val="11"/>
            <color rgb="FF000000"/>
            <rFont val="Calibri"/>
          </rPr>
          <t>ip verify unicast source reachable-via</t>
        </r>
        <r>
          <rPr>
            <sz val="11"/>
            <color rgb="FF000000"/>
            <rFont val="Calibri"/>
          </rPr>
          <t>'</t>
        </r>
      </text>
    </comment>
    <comment ref="AA36" authorId="0" shapeId="0" xr:uid="{00000000-0006-0000-0400-000045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AB36" authorId="0" shapeId="0" xr:uid="{00000000-0006-0000-0400-000046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AC36" authorId="0" shapeId="0" xr:uid="{00000000-0006-0000-0400-000047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AD36" authorId="0" shapeId="0" xr:uid="{00000000-0006-0000-0400-000048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AE36" authorId="0" shapeId="0" xr:uid="{00000000-0006-0000-0400-000049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AF36" authorId="0" shapeId="0" xr:uid="{00000000-0006-0000-0400-00004A000000}">
      <text>
        <r>
          <rPr>
            <sz val="11"/>
            <rFont val="Calibri"/>
          </rPr>
          <t xml:space="preserve">Set </t>
        </r>
        <r>
          <rPr>
            <sz val="11"/>
            <color rgb="FF000000"/>
            <rFont val="Calibri"/>
          </rPr>
          <t>'</t>
        </r>
        <r>
          <rPr>
            <b/>
            <sz val="11"/>
            <color rgb="FF000000"/>
            <rFont val="Calibri"/>
          </rPr>
          <t>address-family ipv4 autonomous-system</t>
        </r>
        <r>
          <rPr>
            <sz val="11"/>
            <color rgb="FF000000"/>
            <rFont val="Calibri"/>
          </rPr>
          <t>'</t>
        </r>
      </text>
    </comment>
    <comment ref="AG36" authorId="0" shapeId="0" xr:uid="{00000000-0006-0000-0400-00004B000000}">
      <text>
        <r>
          <rPr>
            <sz val="11"/>
            <rFont val="Calibri"/>
          </rPr>
          <t xml:space="preserve">Set </t>
        </r>
        <r>
          <rPr>
            <sz val="11"/>
            <color rgb="FF000000"/>
            <rFont val="Calibri"/>
          </rPr>
          <t>'</t>
        </r>
        <r>
          <rPr>
            <b/>
            <sz val="11"/>
            <color rgb="FF000000"/>
            <rFont val="Calibri"/>
          </rPr>
          <t>af-interface default</t>
        </r>
        <r>
          <rPr>
            <sz val="11"/>
            <color rgb="FF000000"/>
            <rFont val="Calibri"/>
          </rPr>
          <t>'</t>
        </r>
      </text>
    </comment>
    <comment ref="AH36" authorId="0" shapeId="0" xr:uid="{00000000-0006-0000-0400-00004C000000}">
      <text>
        <r>
          <rPr>
            <sz val="11"/>
            <rFont val="Calibri"/>
          </rPr>
          <t xml:space="preserve">Set </t>
        </r>
        <r>
          <rPr>
            <sz val="11"/>
            <color rgb="FF000000"/>
            <rFont val="Calibri"/>
          </rPr>
          <t>'</t>
        </r>
        <r>
          <rPr>
            <b/>
            <sz val="11"/>
            <color rgb="FF000000"/>
            <rFont val="Calibri"/>
          </rPr>
          <t>authentication key-chain</t>
        </r>
        <r>
          <rPr>
            <sz val="11"/>
            <color rgb="FF000000"/>
            <rFont val="Calibri"/>
          </rPr>
          <t>'</t>
        </r>
      </text>
    </comment>
    <comment ref="AI36" authorId="0" shapeId="0" xr:uid="{00000000-0006-0000-0400-00004D000000}">
      <text>
        <r>
          <rPr>
            <sz val="11"/>
            <rFont val="Calibri"/>
          </rPr>
          <t xml:space="preserve">Set </t>
        </r>
        <r>
          <rPr>
            <sz val="11"/>
            <color rgb="FF000000"/>
            <rFont val="Calibri"/>
          </rPr>
          <t>'</t>
        </r>
        <r>
          <rPr>
            <b/>
            <sz val="11"/>
            <color rgb="FF000000"/>
            <rFont val="Calibri"/>
          </rPr>
          <t>authentication mode md5</t>
        </r>
        <r>
          <rPr>
            <sz val="11"/>
            <color rgb="FF000000"/>
            <rFont val="Calibri"/>
          </rPr>
          <t>'</t>
        </r>
      </text>
    </comment>
    <comment ref="AJ36" authorId="0" shapeId="0" xr:uid="{00000000-0006-0000-0400-00004E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AK36" authorId="0" shapeId="0" xr:uid="{00000000-0006-0000-0400-00004F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AL36" authorId="0" shapeId="0" xr:uid="{00000000-0006-0000-0400-000050000000}">
      <text>
        <r>
          <rPr>
            <sz val="11"/>
            <rFont val="Calibri"/>
          </rPr>
          <t xml:space="preserve">Set </t>
        </r>
        <r>
          <rPr>
            <sz val="11"/>
            <color rgb="FF000000"/>
            <rFont val="Calibri"/>
          </rPr>
          <t>'</t>
        </r>
        <r>
          <rPr>
            <b/>
            <sz val="11"/>
            <color rgb="FF000000"/>
            <rFont val="Calibri"/>
          </rPr>
          <t>authentication message-digest</t>
        </r>
        <r>
          <rPr>
            <sz val="11"/>
            <color rgb="FF000000"/>
            <rFont val="Calibri"/>
          </rPr>
          <t>'</t>
        </r>
        <r>
          <rPr>
            <sz val="11"/>
            <color rgb="FF000000"/>
            <rFont val="Calibri"/>
          </rPr>
          <t xml:space="preserve"> for OSPF area</t>
        </r>
      </text>
    </comment>
    <comment ref="AM36" authorId="0" shapeId="0" xr:uid="{00000000-0006-0000-0400-000051000000}">
      <text>
        <r>
          <rPr>
            <sz val="11"/>
            <rFont val="Calibri"/>
          </rPr>
          <t xml:space="preserve">Set </t>
        </r>
        <r>
          <rPr>
            <sz val="11"/>
            <color rgb="FF000000"/>
            <rFont val="Calibri"/>
          </rPr>
          <t>'</t>
        </r>
        <r>
          <rPr>
            <b/>
            <sz val="11"/>
            <color rgb="FF000000"/>
            <rFont val="Calibri"/>
          </rPr>
          <t>ip ospf message-digest-key md5</t>
        </r>
        <r>
          <rPr>
            <sz val="11"/>
            <color rgb="FF000000"/>
            <rFont val="Calibri"/>
          </rPr>
          <t>'</t>
        </r>
      </text>
    </comment>
    <comment ref="AN36" authorId="0" shapeId="0" xr:uid="{00000000-0006-0000-0400-000052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J48" authorId="0" shapeId="0" xr:uid="{00000000-0006-0000-0400-000053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J50" authorId="0" shapeId="0" xr:uid="{00000000-0006-0000-0400-000054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K50" authorId="0" shapeId="0" xr:uid="{00000000-0006-0000-0400-000055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L50" authorId="0" shapeId="0" xr:uid="{00000000-0006-0000-0400-000056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M50" authorId="0" shapeId="0" xr:uid="{00000000-0006-0000-0400-000057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N50" authorId="0" shapeId="0" xr:uid="{00000000-0006-0000-0400-000058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O50" authorId="0" shapeId="0" xr:uid="{00000000-0006-0000-0400-000059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P50" authorId="0" shapeId="0" xr:uid="{00000000-0006-0000-0400-00005A000000}">
      <text>
        <r>
          <rPr>
            <sz val="11"/>
            <rFont val="Calibri"/>
          </rPr>
          <t xml:space="preserve">Set AAA </t>
        </r>
        <r>
          <rPr>
            <sz val="11"/>
            <color rgb="FF000000"/>
            <rFont val="Calibri"/>
          </rPr>
          <t>'</t>
        </r>
        <r>
          <rPr>
            <b/>
            <sz val="11"/>
            <color rgb="FF000000"/>
            <rFont val="Calibri"/>
          </rPr>
          <t>source-interface</t>
        </r>
        <r>
          <rPr>
            <sz val="11"/>
            <color rgb="FF000000"/>
            <rFont val="Calibri"/>
          </rPr>
          <t>'</t>
        </r>
      </text>
    </comment>
    <comment ref="J56" authorId="0" shapeId="0" xr:uid="{00000000-0006-0000-0400-00005B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K56" authorId="0" shapeId="0" xr:uid="{00000000-0006-0000-0400-00005C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L56" authorId="0" shapeId="0" xr:uid="{00000000-0006-0000-0400-00005D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J70" authorId="0" shapeId="0" xr:uid="{00000000-0006-0000-0400-00005E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K70" authorId="0" shapeId="0" xr:uid="{00000000-0006-0000-0400-00005F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L70" authorId="0" shapeId="0" xr:uid="{00000000-0006-0000-0400-000060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M70" authorId="0" shapeId="0" xr:uid="{00000000-0006-0000-0400-000061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J72" authorId="0" shapeId="0" xr:uid="{00000000-0006-0000-0400-000062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K72" authorId="0" shapeId="0" xr:uid="{00000000-0006-0000-0400-000063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L72" authorId="0" shapeId="0" xr:uid="{00000000-0006-0000-0400-000064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M72" authorId="0" shapeId="0" xr:uid="{00000000-0006-0000-0400-000065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N72" authorId="0" shapeId="0" xr:uid="{00000000-0006-0000-0400-000066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O72" authorId="0" shapeId="0" xr:uid="{00000000-0006-0000-0400-000067000000}">
      <text>
        <r>
          <rPr>
            <sz val="11"/>
            <rFont val="Calibri"/>
          </rPr>
          <t xml:space="preserve">Set </t>
        </r>
        <r>
          <rPr>
            <sz val="11"/>
            <color rgb="FF000000"/>
            <rFont val="Calibri"/>
          </rPr>
          <t>'</t>
        </r>
        <r>
          <rPr>
            <b/>
            <sz val="11"/>
            <color rgb="FF000000"/>
            <rFont val="Calibri"/>
          </rPr>
          <t>ntp source</t>
        </r>
        <r>
          <rPr>
            <sz val="11"/>
            <color rgb="FF000000"/>
            <rFont val="Calibri"/>
          </rPr>
          <t>'</t>
        </r>
        <r>
          <rPr>
            <sz val="11"/>
            <color rgb="FF000000"/>
            <rFont val="Calibri"/>
          </rPr>
          <t xml:space="preserve"> to Loopback Interface</t>
        </r>
      </text>
    </comment>
    <comment ref="J73" authorId="0" shapeId="0" xr:uid="{00000000-0006-0000-0400-000068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K73" authorId="0" shapeId="0" xr:uid="{00000000-0006-0000-0400-000069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L73" authorId="0" shapeId="0" xr:uid="{00000000-0006-0000-0400-00006A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M73" authorId="0" shapeId="0" xr:uid="{00000000-0006-0000-0400-00006B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N73" authorId="0" shapeId="0" xr:uid="{00000000-0006-0000-0400-00006C000000}">
      <text>
        <r>
          <rPr>
            <sz val="11"/>
            <rFont val="Calibri"/>
          </rPr>
          <t xml:space="preserve">Set </t>
        </r>
        <r>
          <rPr>
            <sz val="11"/>
            <color rgb="FF000000"/>
            <rFont val="Calibri"/>
          </rPr>
          <t>'</t>
        </r>
        <r>
          <rPr>
            <b/>
            <sz val="11"/>
            <color rgb="FF000000"/>
            <rFont val="Calibri"/>
          </rPr>
          <t>logging enable</t>
        </r>
        <r>
          <rPr>
            <sz val="11"/>
            <color rgb="FF000000"/>
            <rFont val="Calibri"/>
          </rPr>
          <t>'</t>
        </r>
      </text>
    </comment>
    <comment ref="O73" authorId="0" shapeId="0" xr:uid="{00000000-0006-0000-0400-00006D000000}">
      <text>
        <r>
          <rPr>
            <sz val="11"/>
            <rFont val="Calibri"/>
          </rPr>
          <t xml:space="preserve">Set </t>
        </r>
        <r>
          <rPr>
            <sz val="11"/>
            <color rgb="FF000000"/>
            <rFont val="Calibri"/>
          </rPr>
          <t>'</t>
        </r>
        <r>
          <rPr>
            <b/>
            <sz val="11"/>
            <color rgb="FF000000"/>
            <rFont val="Calibri"/>
          </rPr>
          <t>buffer size</t>
        </r>
        <r>
          <rPr>
            <sz val="11"/>
            <color rgb="FF000000"/>
            <rFont val="Calibri"/>
          </rPr>
          <t>'</t>
        </r>
        <r>
          <rPr>
            <sz val="11"/>
            <color rgb="FF000000"/>
            <rFont val="Calibri"/>
          </rPr>
          <t xml:space="preserve"> for </t>
        </r>
        <r>
          <rPr>
            <sz val="11"/>
            <color rgb="FF000000"/>
            <rFont val="Calibri"/>
          </rPr>
          <t>'</t>
        </r>
        <r>
          <rPr>
            <b/>
            <sz val="11"/>
            <color rgb="FF000000"/>
            <rFont val="Calibri"/>
          </rPr>
          <t>logging buffered</t>
        </r>
        <r>
          <rPr>
            <sz val="11"/>
            <color rgb="FF000000"/>
            <rFont val="Calibri"/>
          </rPr>
          <t>'</t>
        </r>
      </text>
    </comment>
    <comment ref="P73" authorId="0" shapeId="0" xr:uid="{00000000-0006-0000-0400-00006E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Q73" authorId="0" shapeId="0" xr:uid="{00000000-0006-0000-0400-00006F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R73" authorId="0" shapeId="0" xr:uid="{00000000-0006-0000-0400-000070000000}">
      <text>
        <r>
          <rPr>
            <sz val="11"/>
            <rFont val="Calibri"/>
          </rPr>
          <t xml:space="preserve">Set </t>
        </r>
        <r>
          <rPr>
            <sz val="11"/>
            <color rgb="FF000000"/>
            <rFont val="Calibri"/>
          </rPr>
          <t>'</t>
        </r>
        <r>
          <rPr>
            <b/>
            <sz val="11"/>
            <color rgb="FF000000"/>
            <rFont val="Calibri"/>
          </rPr>
          <t>service timestamps debug datetime</t>
        </r>
        <r>
          <rPr>
            <sz val="11"/>
            <color rgb="FF000000"/>
            <rFont val="Calibri"/>
          </rPr>
          <t>'</t>
        </r>
      </text>
    </comment>
    <comment ref="S73" authorId="0" shapeId="0" xr:uid="{00000000-0006-0000-0400-000071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T73" authorId="0" shapeId="0" xr:uid="{00000000-0006-0000-0400-000072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J111" authorId="0" shapeId="0" xr:uid="{00000000-0006-0000-0400-000073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K111" authorId="0" shapeId="0" xr:uid="{00000000-0006-0000-0400-000074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L111" authorId="0" shapeId="0" xr:uid="{00000000-0006-0000-0400-000075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M111" authorId="0" shapeId="0" xr:uid="{00000000-0006-0000-0400-000076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N111" authorId="0" shapeId="0" xr:uid="{00000000-0006-0000-0400-000077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O111" authorId="0" shapeId="0" xr:uid="{00000000-0006-0000-0400-000078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J113" authorId="0" shapeId="0" xr:uid="{00000000-0006-0000-0400-000079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J123" authorId="0" shapeId="0" xr:uid="{00000000-0006-0000-0400-00007A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J125" authorId="0" shapeId="0" xr:uid="{00000000-0006-0000-0400-00007B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text>
    </comment>
    <comment ref="K125" authorId="0" shapeId="0" xr:uid="{00000000-0006-0000-0400-00007C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text>
    </comment>
    <comment ref="L125" authorId="0" shapeId="0" xr:uid="{00000000-0006-0000-0400-00007D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text>
    </comment>
    <comment ref="M125" authorId="0" shapeId="0" xr:uid="{00000000-0006-0000-0400-00007E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text>
    </comment>
    <comment ref="J153" authorId="0" shapeId="0" xr:uid="{00000000-0006-0000-0400-00007F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List>
</comments>
</file>

<file path=xl/sharedStrings.xml><?xml version="1.0" encoding="utf-8"?>
<sst xmlns="http://schemas.openxmlformats.org/spreadsheetml/2006/main" count="3200" uniqueCount="1511">
  <si>
    <t>Section</t>
  </si>
  <si>
    <t>Id</t>
  </si>
  <si>
    <t>Title</t>
  </si>
  <si>
    <t>Assessment</t>
  </si>
  <si>
    <t>Profile</t>
  </si>
  <si>
    <t>MoSCoW</t>
  </si>
  <si>
    <t>OpsImpact</t>
  </si>
  <si>
    <t>Phase</t>
  </si>
  <si>
    <t>ImplStatus</t>
  </si>
  <si>
    <t>Notes</t>
  </si>
  <si>
    <t>Remediation</t>
  </si>
  <si>
    <t>Description</t>
  </si>
  <si>
    <t>Impact</t>
  </si>
  <si>
    <t>Audit</t>
  </si>
  <si>
    <t>Default</t>
  </si>
  <si>
    <t>Status</t>
  </si>
  <si>
    <t>LogID</t>
  </si>
  <si>
    <t>Local Authentication, Authorization and Accounting (AAA) Rules</t>
  </si>
  <si>
    <t>1.1.1</t>
  </si>
  <si>
    <r>
      <rPr>
        <sz val="11"/>
        <rFont val="Calibri"/>
      </rPr>
      <t xml:space="preserve">Enable </t>
    </r>
    <r>
      <rPr>
        <sz val="11"/>
        <color rgb="FF000000"/>
        <rFont val="Calibri"/>
      </rPr>
      <t>'</t>
    </r>
    <r>
      <rPr>
        <b/>
        <sz val="11"/>
        <color rgb="FF000000"/>
        <rFont val="Calibri"/>
      </rPr>
      <t>aaa new-model</t>
    </r>
    <r>
      <rPr>
        <sz val="11"/>
        <color rgb="FF000000"/>
        <rFont val="Calibri"/>
      </rPr>
      <t>'</t>
    </r>
  </si>
  <si>
    <t>Automated</t>
  </si>
  <si>
    <t>Level 1</t>
  </si>
  <si>
    <t>Unassigned</t>
  </si>
  <si>
    <t>Unassessed</t>
  </si>
  <si>
    <t>Pending</t>
  </si>
  <si>
    <t/>
  </si>
  <si>
    <r>
      <rPr>
        <sz val="11"/>
        <color rgb="FF000000"/>
        <rFont val="Calibri"/>
      </rPr>
      <t>Globally enable authentication, authorization and accounting (AAA) using the new-model command.</t>
    </r>
    <r>
      <rPr>
        <sz val="11"/>
        <color rgb="FF000000"/>
        <rFont val="Calibri"/>
      </rPr>
      <t xml:space="preserve">
</t>
    </r>
    <r>
      <rPr>
        <sz val="11"/>
        <color rgb="FF006096"/>
        <rFont val="Roboto Condensed"/>
      </rPr>
      <t>hostname(config)#aaa new-model</t>
    </r>
    <r>
      <rPr>
        <sz val="11"/>
        <color rgb="FF006096"/>
        <rFont val="Roboto Condensed"/>
      </rPr>
      <t xml:space="preserve">
</t>
    </r>
  </si>
  <si>
    <r>
      <rPr>
        <sz val="11"/>
        <color rgb="FF000000"/>
        <rFont val="Calibri"/>
      </rPr>
      <t>This command enables the AAA access control system.</t>
    </r>
  </si>
  <si>
    <r>
      <rPr>
        <sz val="11"/>
        <color rgb="FF000000"/>
        <rFont val="Calibri"/>
      </rPr>
      <t>Implementing Cisco AAA is significantly disruptive as former access methods are immediately disabled. Therefore, before implementing Cisco AAA, the organization should carefully review and plan their authentication criteria (logins &amp; passwords, challenges &amp; responses, and token technologies), authorization methods, and accounting requirements.</t>
    </r>
  </si>
  <si>
    <r>
      <rPr>
        <sz val="11"/>
        <color rgb="FF000000"/>
        <rFont val="Calibri"/>
      </rPr>
      <t>Perform the following to determine if AAA services are enabled:</t>
    </r>
    <r>
      <rPr>
        <sz val="11"/>
        <color rgb="FF000000"/>
        <rFont val="Calibri"/>
      </rPr>
      <t xml:space="preserve">
</t>
    </r>
    <r>
      <rPr>
        <sz val="11"/>
        <color rgb="FF006096"/>
        <rFont val="Roboto Condensed"/>
      </rPr>
      <t xml:space="preserve"> hostname#show running-config | inc aaa new-model</t>
    </r>
    <r>
      <rPr>
        <sz val="11"/>
        <color rgb="FF006096"/>
        <rFont val="Roboto Condensed"/>
      </rPr>
      <t xml:space="preserve">
</t>
    </r>
    <r>
      <rPr>
        <sz val="11"/>
        <color rgb="FF000000"/>
        <rFont val="Calibri"/>
      </rPr>
      <t xml:space="preserve">
</t>
    </r>
    <r>
      <rPr>
        <sz val="11"/>
        <color rgb="FF000000"/>
        <rFont val="Calibri"/>
      </rPr>
      <t>If the result includes a "no", the feature is not enabled.</t>
    </r>
  </si>
  <si>
    <r>
      <rPr>
        <sz val="11"/>
        <color rgb="FF000000"/>
        <rFont val="Calibri"/>
      </rPr>
      <t>AAA is not enabled.</t>
    </r>
  </si>
  <si>
    <t>1.1.2</t>
  </si>
  <si>
    <r>
      <rPr>
        <sz val="11"/>
        <rFont val="Calibri"/>
      </rPr>
      <t xml:space="preserve">Enable </t>
    </r>
    <r>
      <rPr>
        <sz val="11"/>
        <color rgb="FF000000"/>
        <rFont val="Calibri"/>
      </rPr>
      <t>'</t>
    </r>
    <r>
      <rPr>
        <b/>
        <sz val="11"/>
        <color rgb="FF000000"/>
        <rFont val="Calibri"/>
      </rPr>
      <t>aaa authentication login</t>
    </r>
    <r>
      <rPr>
        <sz val="11"/>
        <color rgb="FF000000"/>
        <rFont val="Calibri"/>
      </rPr>
      <t>'</t>
    </r>
  </si>
  <si>
    <r>
      <rPr>
        <sz val="11"/>
        <color rgb="FF000000"/>
        <rFont val="Calibri"/>
      </rPr>
      <t>Configure AAA authentication method(s) for login authentication.</t>
    </r>
    <r>
      <rPr>
        <sz val="11"/>
        <color rgb="FF000000"/>
        <rFont val="Calibri"/>
      </rPr>
      <t xml:space="preserve">
</t>
    </r>
    <r>
      <rPr>
        <sz val="11"/>
        <color rgb="FF006096"/>
        <rFont val="Roboto Condensed"/>
      </rPr>
      <t>hostname(config)#aaa authentication login {default | aaa_list_name} [passwd-expiry]</t>
    </r>
    <r>
      <rPr>
        <sz val="11"/>
        <color rgb="FF006096"/>
        <rFont val="Roboto Condensed"/>
      </rPr>
      <t xml:space="preserve">
</t>
    </r>
    <r>
      <rPr>
        <sz val="11"/>
        <color rgb="FF006096"/>
        <rFont val="Roboto Condensed"/>
      </rPr>
      <t>[method1] [method2]</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</si>
  <si>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Sets authentication, authorization and accounting (AAA) authentication at login.</t>
    </r>
  </si>
  <si>
    <r>
      <rPr>
        <sz val="11"/>
        <color rgb="FF000000"/>
        <rFont val="Calibri"/>
      </rPr>
      <t>Implementing Cisco AAA is significantly disruptive as former access methods are immediately disabled. Therefore, before implementing Cisco AAA, the organization should carefully review and plan their authentication methods such as logins and passwords, challenges and responses, and which token technologies will be used.</t>
    </r>
  </si>
  <si>
    <r>
      <rPr>
        <sz val="11"/>
        <color rgb="FF000000"/>
        <rFont val="Calibri"/>
      </rPr>
      <t>Perform the following to determine if AAA authentication for login is enabled:</t>
    </r>
    <r>
      <rPr>
        <sz val="11"/>
        <color rgb="FF000000"/>
        <rFont val="Calibri"/>
      </rPr>
      <t xml:space="preserve">
</t>
    </r>
    <r>
      <rPr>
        <sz val="11"/>
        <color rgb="FF006096"/>
        <rFont val="Roboto Condensed"/>
      </rPr>
      <t>hostname#show running-config | incl aaa authentication login</t>
    </r>
    <r>
      <rPr>
        <sz val="11"/>
        <color rgb="FF006096"/>
        <rFont val="Roboto Condensed"/>
      </rPr>
      <t xml:space="preserve">
</t>
    </r>
    <r>
      <rPr>
        <sz val="11"/>
        <color rgb="FF000000"/>
        <rFont val="Calibri"/>
      </rPr>
      <t xml:space="preserve">
</t>
    </r>
    <r>
      <rPr>
        <sz val="11"/>
        <color rgb="FF000000"/>
        <rFont val="Calibri"/>
      </rPr>
      <t>If a result does not return, the feature is not enabled.</t>
    </r>
  </si>
  <si>
    <r>
      <rPr>
        <sz val="11"/>
        <color rgb="FF000000"/>
        <rFont val="Calibri"/>
      </rPr>
      <t>AAA authentication at login is disabled.</t>
    </r>
  </si>
  <si>
    <t>1.1.3</t>
  </si>
  <si>
    <r>
      <rPr>
        <sz val="11"/>
        <rFont val="Calibri"/>
      </rPr>
      <t xml:space="preserve">Enable </t>
    </r>
    <r>
      <rPr>
        <sz val="11"/>
        <color rgb="FF000000"/>
        <rFont val="Calibri"/>
      </rPr>
      <t>'</t>
    </r>
    <r>
      <rPr>
        <b/>
        <sz val="11"/>
        <color rgb="FF000000"/>
        <rFont val="Calibri"/>
      </rPr>
      <t>aaa authentication enable default</t>
    </r>
    <r>
      <rPr>
        <sz val="11"/>
        <color rgb="FF000000"/>
        <rFont val="Calibri"/>
      </rPr>
      <t>'</t>
    </r>
  </si>
  <si>
    <r>
      <rPr>
        <sz val="11"/>
        <color rgb="FF000000"/>
        <rFont val="Calibri"/>
      </rPr>
      <t>Configure AAA authentication method(s) for enable authentication.</t>
    </r>
    <r>
      <rPr>
        <sz val="11"/>
        <color rgb="FF000000"/>
        <rFont val="Calibri"/>
      </rPr>
      <t xml:space="preserve">
</t>
    </r>
    <r>
      <rPr>
        <sz val="11"/>
        <color rgb="FF006096"/>
        <rFont val="Roboto Condensed"/>
      </rPr>
      <t xml:space="preserve">hostname(config)#aaa authentication enable default {method1} enable </t>
    </r>
    <r>
      <rPr>
        <sz val="11"/>
        <color rgb="FF006096"/>
        <rFont val="Roboto Condensed"/>
      </rPr>
      <t xml:space="preserve">
</t>
    </r>
  </si>
  <si>
    <r>
      <rPr>
        <sz val="11"/>
        <color rgb="FF000000"/>
        <rFont val="Calibri"/>
      </rPr>
      <t>Authenticates users who access privileged EXEC mode when they use the enable command.</t>
    </r>
  </si>
  <si>
    <r>
      <rPr>
        <sz val="11"/>
        <color rgb="FF000000"/>
        <rFont val="Calibri"/>
      </rPr>
      <t>Enabling Cisco AAA 'authentication enable' mode is significantly disruptive as former access methods are immediately disabled. Therefore, before enabling 'aaa authentication enable default' mode, the organization should plan and implement authentication logins and passwords, challenges and responses, and token technologies.</t>
    </r>
  </si>
  <si>
    <r>
      <rPr>
        <sz val="11"/>
        <color rgb="FF000000"/>
        <rFont val="Calibri"/>
      </rPr>
      <t>Perform the following to determine if AAA authentication enable mode is enabled:</t>
    </r>
    <r>
      <rPr>
        <sz val="11"/>
        <color rgb="FF000000"/>
        <rFont val="Calibri"/>
      </rPr>
      <t xml:space="preserve">
</t>
    </r>
    <r>
      <rPr>
        <sz val="11"/>
        <color rgb="FF006096"/>
        <rFont val="Roboto Condensed"/>
      </rPr>
      <t>hostname#show running-config | incl aaa authentication enable</t>
    </r>
    <r>
      <rPr>
        <sz val="11"/>
        <color rgb="FF006096"/>
        <rFont val="Roboto Condensed"/>
      </rPr>
      <t xml:space="preserve">
</t>
    </r>
    <r>
      <rPr>
        <sz val="11"/>
        <color rgb="FF000000"/>
        <rFont val="Calibri"/>
      </rPr>
      <t xml:space="preserve">
</t>
    </r>
    <r>
      <rPr>
        <sz val="11"/>
        <color rgb="FF000000"/>
        <rFont val="Calibri"/>
      </rPr>
      <t>If a result does not return, the feature is not enabled</t>
    </r>
  </si>
  <si>
    <r>
      <rPr>
        <sz val="11"/>
        <color rgb="FF000000"/>
        <rFont val="Calibri"/>
      </rPr>
      <t>By default, fallback to the local database is disabled.</t>
    </r>
  </si>
  <si>
    <t>1.1.4</t>
  </si>
  <si>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</si>
  <si>
    <r>
      <rPr>
        <sz val="11"/>
        <color rgb="FF000000"/>
        <rFont val="Calibri"/>
      </rPr>
      <t>Configure management lines to require login using the default or a named AAA authentication list. This configuration must be set individually for all line types.</t>
    </r>
    <r>
      <rPr>
        <sz val="11"/>
        <color rgb="FF000000"/>
        <rFont val="Calibri"/>
      </rPr>
      <t xml:space="preserve">
</t>
    </r>
    <r>
      <rPr>
        <sz val="11"/>
        <color rgb="FF006096"/>
        <rFont val="Roboto Condensed"/>
      </rPr>
      <t>hostname(config)#line vty {line-number} [&lt;em&gt;ending-line-number]</t>
    </r>
    <r>
      <rPr>
        <sz val="11"/>
        <color rgb="FF006096"/>
        <rFont val="Roboto Condensed"/>
      </rPr>
      <t xml:space="preserve">
</t>
    </r>
    <r>
      <rPr>
        <sz val="11"/>
        <color rgb="FF006096"/>
        <rFont val="Roboto Condensed"/>
      </rPr>
      <t>hostname(config-line)#login authentication {default | aaa_list_name}</t>
    </r>
    <r>
      <rPr>
        <sz val="11"/>
        <color rgb="FF006096"/>
        <rFont val="Roboto Condensed"/>
      </rPr>
      <t xml:space="preserve">
</t>
    </r>
  </si>
  <si>
    <r>
      <rPr>
        <sz val="11"/>
        <color rgb="FF000000"/>
        <rFont val="Calibri"/>
      </rPr>
      <t>Authenticates users who access the router or switch remotely through the VTY port.</t>
    </r>
  </si>
  <si>
    <r>
      <rPr>
        <sz val="11"/>
        <color rgb="FF000000"/>
        <rFont val="Calibri"/>
      </rPr>
      <t>Enabling Cisco AAA 'login authentication for line VTY' is significantly disruptive as former access methods are immediately disabled. Therefore, before enabling Cisco AAA 'login authentication for line VTY', the organization should plan and implement authentication logins and passwords, challenges and responses, and token technologies.</t>
    </r>
  </si>
  <si>
    <r>
      <rPr>
        <sz val="11"/>
        <color rgb="FF000000"/>
        <rFont val="Calibri"/>
      </rPr>
      <t>Perform the following to determine if AAA authentication for line login is enabled:</t>
    </r>
    <r>
      <rPr>
        <sz val="11"/>
        <color rgb="FF000000"/>
        <rFont val="Calibri"/>
      </rPr>
      <t xml:space="preserve">
</t>
    </r>
    <r>
      <rPr>
        <sz val="11"/>
        <color rgb="FF000000"/>
        <rFont val="Calibri"/>
      </rPr>
      <t>If the command does not return a result for each management access method, the feature is not enabled</t>
    </r>
    <r>
      <rPr>
        <sz val="11"/>
        <color rgb="FF000000"/>
        <rFont val="Calibri"/>
      </rPr>
      <t xml:space="preserve">
</t>
    </r>
    <r>
      <rPr>
        <sz val="11"/>
        <color rgb="FF006096"/>
        <rFont val="Roboto Condensed"/>
      </rPr>
      <t>hostname#show running-config | sec line | incl login authentication</t>
    </r>
    <r>
      <rPr>
        <sz val="11"/>
        <color rgb="FF006096"/>
        <rFont val="Roboto Condensed"/>
      </rPr>
      <t xml:space="preserve">
</t>
    </r>
  </si>
  <si>
    <r>
      <rPr>
        <sz val="11"/>
        <color rgb="FF000000"/>
        <rFont val="Calibri"/>
      </rPr>
      <t>Login authentication is not enabled.</t>
    </r>
    <r>
      <rPr>
        <sz val="11"/>
        <color rgb="FF000000"/>
        <rFont val="Calibri"/>
      </rPr>
      <t xml:space="preserve">
</t>
    </r>
    <r>
      <rPr>
        <sz val="11"/>
        <color rgb="FF000000"/>
        <rFont val="Calibri"/>
      </rPr>
      <t>Uses the default set with aaa authentication login.</t>
    </r>
  </si>
  <si>
    <t>1.1.5</t>
  </si>
  <si>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</si>
  <si>
    <r>
      <rPr>
        <sz val="11"/>
        <color rgb="FF000000"/>
        <rFont val="Calibri"/>
      </rPr>
      <t>Configure management lines to require login using the default or a named AAA authentication list. This configuration must be set individually for all line types.</t>
    </r>
    <r>
      <rPr>
        <sz val="11"/>
        <color rgb="FF000000"/>
        <rFont val="Calibri"/>
      </rPr>
      <t xml:space="preserve">
</t>
    </r>
    <r>
      <rPr>
        <sz val="11"/>
        <color rgb="FF006096"/>
        <rFont val="Roboto Condensed"/>
      </rPr>
      <t>hostname#(config)ip http secure-server</t>
    </r>
    <r>
      <rPr>
        <sz val="11"/>
        <color rgb="FF006096"/>
        <rFont val="Roboto Condensed"/>
      </rPr>
      <t xml:space="preserve">
</t>
    </r>
    <r>
      <rPr>
        <sz val="11"/>
        <color rgb="FF006096"/>
        <rFont val="Roboto Condensed"/>
      </rPr>
      <t>hostname#(config)ip http authentication {default | _aaa\_list\_name_}</t>
    </r>
    <r>
      <rPr>
        <sz val="11"/>
        <color rgb="FF006096"/>
        <rFont val="Roboto Condensed"/>
      </rPr>
      <t xml:space="preserve">
</t>
    </r>
  </si>
  <si>
    <r>
      <rPr>
        <sz val="11"/>
        <color rgb="FF000000"/>
        <rFont val="Calibri"/>
      </rPr>
      <t>If account management functions are not automatically enforced, an attacker could gain privileged access to a vital element of the network security architecture</t>
    </r>
  </si>
  <si>
    <r>
      <rPr>
        <sz val="11"/>
        <color rgb="FF000000"/>
        <rFont val="Calibri"/>
      </rPr>
      <t>Enabling Cisco AAA 'line login' is significantly disruptive as former access methods are immediately disabled. Therefore, before enabling Cisco AAA 'line login',  the organization should plan and implement authentication logins and passwords, challenges and responses, and token technologies.</t>
    </r>
  </si>
  <si>
    <r>
      <rPr>
        <sz val="11"/>
        <color rgb="FF000000"/>
        <rFont val="Calibri"/>
      </rPr>
      <t>Perform the following to determine if AAA authentication for line login is enabled:</t>
    </r>
    <r>
      <rPr>
        <sz val="11"/>
        <color rgb="FF000000"/>
        <rFont val="Calibri"/>
      </rPr>
      <t xml:space="preserve">
</t>
    </r>
    <r>
      <rPr>
        <sz val="11"/>
        <color rgb="FF000000"/>
        <rFont val="Calibri"/>
      </rPr>
      <t>If the command does not return a result for each management access method, the feature is not enabled</t>
    </r>
    <r>
      <rPr>
        <sz val="11"/>
        <color rgb="FF000000"/>
        <rFont val="Calibri"/>
      </rPr>
      <t xml:space="preserve">
</t>
    </r>
    <r>
      <rPr>
        <sz val="11"/>
        <color rgb="FF006096"/>
        <rFont val="Roboto Condensed"/>
      </rPr>
      <t>hostname#show running-config | inc ip http authentication</t>
    </r>
    <r>
      <rPr>
        <sz val="11"/>
        <color rgb="FF006096"/>
        <rFont val="Roboto Condensed"/>
      </rPr>
      <t xml:space="preserve">
</t>
    </r>
  </si>
  <si>
    <t>1.1.6</t>
  </si>
  <si>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</si>
  <si>
    <r>
      <rPr>
        <sz val="11"/>
        <color rgb="FF000000"/>
        <rFont val="Calibri"/>
      </rPr>
      <t>Configure AAA accounting for commands.</t>
    </r>
    <r>
      <rPr>
        <sz val="11"/>
        <color rgb="FF000000"/>
        <rFont val="Calibri"/>
      </rPr>
      <t xml:space="preserve">
</t>
    </r>
    <r>
      <rPr>
        <sz val="11"/>
        <color rgb="FF006096"/>
        <rFont val="Roboto Condensed"/>
      </rPr>
      <t>hostname(config)#aaa accounting commands 15 {default | list-name | guarantee-first}</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</si>
  <si>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Runs accounting for all commands at the specified privilege level.</t>
    </r>
  </si>
  <si>
    <r>
      <rPr>
        <sz val="11"/>
        <color rgb="FF000000"/>
        <rFont val="Calibri"/>
      </rPr>
      <t>Enabling 'aaa accounting' for privileged commands records and sends activity to the accounting servers and enables organizations to monitor and analyze privileged activity.</t>
    </r>
  </si>
  <si>
    <r>
      <rPr>
        <sz val="11"/>
        <color rgb="FF000000"/>
        <rFont val="Calibri"/>
      </rPr>
      <t>Perform the following to determine if aaa accounting for commands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commands</t>
    </r>
    <r>
      <rPr>
        <sz val="11"/>
        <color rgb="FF006096"/>
        <rFont val="Roboto Condensed"/>
      </rPr>
      <t xml:space="preserve">
</t>
    </r>
  </si>
  <si>
    <r>
      <rPr>
        <sz val="11"/>
        <color rgb="FF000000"/>
        <rFont val="Calibri"/>
      </rPr>
      <t>AAA accounting is disabled.</t>
    </r>
  </si>
  <si>
    <t>1.1.7</t>
  </si>
  <si>
    <r>
      <rPr>
        <sz val="11"/>
        <rFont val="Calibri"/>
      </rPr>
      <t xml:space="preserve">Set </t>
    </r>
    <r>
      <rPr>
        <sz val="11"/>
        <color rgb="FF000000"/>
        <rFont val="Calibri"/>
      </rPr>
      <t>'</t>
    </r>
    <r>
      <rPr>
        <b/>
        <sz val="11"/>
        <color rgb="FF000000"/>
        <rFont val="Calibri"/>
      </rPr>
      <t>aaa accounting connection</t>
    </r>
    <r>
      <rPr>
        <sz val="11"/>
        <color rgb="FF000000"/>
        <rFont val="Calibri"/>
      </rPr>
      <t>'</t>
    </r>
  </si>
  <si>
    <r>
      <rPr>
        <sz val="11"/>
        <color rgb="FF000000"/>
        <rFont val="Calibri"/>
      </rPr>
      <t>Configure AAA accounting for connections.</t>
    </r>
    <r>
      <rPr>
        <sz val="11"/>
        <color rgb="FF000000"/>
        <rFont val="Calibri"/>
      </rPr>
      <t xml:space="preserve">
</t>
    </r>
    <r>
      <rPr>
        <sz val="11"/>
        <color rgb="FF006096"/>
        <rFont val="Roboto Condensed"/>
      </rPr>
      <t xml:space="preserve">hostname(config)#aaa accounting connection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</si>
  <si>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Provides information about all outbound connections made from the network access server.</t>
    </r>
  </si>
  <si>
    <r>
      <rPr>
        <sz val="11"/>
        <color rgb="FF000000"/>
        <rFont val="Calibri"/>
      </rPr>
      <t>Implementing aaa accounting connection creates accounting records about connections from the network access server. Organizations should regular monitor these connection records for exceptions, remediate issues, and report findings regularly.</t>
    </r>
  </si>
  <si>
    <r>
      <rPr>
        <sz val="11"/>
        <color rgb="FF000000"/>
        <rFont val="Calibri"/>
      </rPr>
      <t>Perform the following to determine if aaa accounting for connection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connection</t>
    </r>
    <r>
      <rPr>
        <sz val="11"/>
        <color rgb="FF006096"/>
        <rFont val="Roboto Condensed"/>
      </rPr>
      <t xml:space="preserve">
</t>
    </r>
  </si>
  <si>
    <r>
      <rPr>
        <sz val="11"/>
        <color rgb="FF000000"/>
        <rFont val="Calibri"/>
      </rPr>
      <t>AAA accounting is not enabled.</t>
    </r>
  </si>
  <si>
    <t>1.1.8</t>
  </si>
  <si>
    <r>
      <rPr>
        <sz val="11"/>
        <rFont val="Calibri"/>
      </rPr>
      <t xml:space="preserve">Set </t>
    </r>
    <r>
      <rPr>
        <sz val="11"/>
        <color rgb="FF000000"/>
        <rFont val="Calibri"/>
      </rPr>
      <t>'</t>
    </r>
    <r>
      <rPr>
        <b/>
        <sz val="11"/>
        <color rgb="FF000000"/>
        <rFont val="Calibri"/>
      </rPr>
      <t>aaa accounting exec</t>
    </r>
    <r>
      <rPr>
        <sz val="11"/>
        <color rgb="FF000000"/>
        <rFont val="Calibri"/>
      </rPr>
      <t>'</t>
    </r>
  </si>
  <si>
    <r>
      <rPr>
        <sz val="11"/>
        <color rgb="FF000000"/>
        <rFont val="Calibri"/>
      </rPr>
      <t>Configure AAA accounting for EXEC shell session.</t>
    </r>
    <r>
      <rPr>
        <sz val="11"/>
        <color rgb="FF000000"/>
        <rFont val="Calibri"/>
      </rPr>
      <t xml:space="preserve">
</t>
    </r>
    <r>
      <rPr>
        <sz val="11"/>
        <color rgb="FF006096"/>
        <rFont val="Roboto Condensed"/>
      </rPr>
      <t xml:space="preserve">hostname(config)#aaa accounting exec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</si>
  <si>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Runs accounting for the EXEC shell session.</t>
    </r>
  </si>
  <si>
    <r>
      <rPr>
        <sz val="11"/>
        <color rgb="FF000000"/>
        <rFont val="Calibri"/>
      </rPr>
      <t>Enabling aaa accounting exec creates accounting records for the EXEC terminal sessions on the network access server. These records include start and stop times, usernames, and date information. Organizations should regularly monitor these records for exceptions, remediate issues, and report findings.</t>
    </r>
  </si>
  <si>
    <r>
      <rPr>
        <sz val="11"/>
        <color rgb="FF000000"/>
        <rFont val="Calibri"/>
      </rPr>
      <t>Perform the following to determine if aaa accounting for EXEC shell session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exec</t>
    </r>
    <r>
      <rPr>
        <sz val="11"/>
        <color rgb="FF006096"/>
        <rFont val="Roboto Condensed"/>
      </rPr>
      <t xml:space="preserve">
</t>
    </r>
  </si>
  <si>
    <t>1.1.9</t>
  </si>
  <si>
    <r>
      <rPr>
        <sz val="11"/>
        <rFont val="Calibri"/>
      </rPr>
      <t xml:space="preserve">Set </t>
    </r>
    <r>
      <rPr>
        <sz val="11"/>
        <color rgb="FF000000"/>
        <rFont val="Calibri"/>
      </rPr>
      <t>'</t>
    </r>
    <r>
      <rPr>
        <b/>
        <sz val="11"/>
        <color rgb="FF000000"/>
        <rFont val="Calibri"/>
      </rPr>
      <t>aaa accounting network</t>
    </r>
    <r>
      <rPr>
        <sz val="11"/>
        <color rgb="FF000000"/>
        <rFont val="Calibri"/>
      </rPr>
      <t>'</t>
    </r>
  </si>
  <si>
    <r>
      <rPr>
        <sz val="11"/>
        <color rgb="FF000000"/>
        <rFont val="Calibri"/>
      </rPr>
      <t>Configure AAA accounting for connections.</t>
    </r>
    <r>
      <rPr>
        <sz val="11"/>
        <color rgb="FF000000"/>
        <rFont val="Calibri"/>
      </rPr>
      <t xml:space="preserve">
</t>
    </r>
    <r>
      <rPr>
        <sz val="11"/>
        <color rgb="FF006096"/>
        <rFont val="Roboto Condensed"/>
      </rPr>
      <t xml:space="preserve">hostname(config)#aaa accounting network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</si>
  <si>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Runs accounting for all network-related service requests.</t>
    </r>
  </si>
  <si>
    <r>
      <rPr>
        <sz val="11"/>
        <color rgb="FF000000"/>
        <rFont val="Calibri"/>
      </rPr>
      <t>Implementing aaa accounting network creates accounting records for a method list including ARA, PPP, SLIP, and NCPs sessions. Organizations should regular monitor these records for exceptions, remediate issues, and report findings.</t>
    </r>
  </si>
  <si>
    <r>
      <rPr>
        <sz val="11"/>
        <color rgb="FF000000"/>
        <rFont val="Calibri"/>
      </rPr>
      <t>Perform the following to determine if aaa accounting for connection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network</t>
    </r>
    <r>
      <rPr>
        <sz val="11"/>
        <color rgb="FF006096"/>
        <rFont val="Roboto Condensed"/>
      </rPr>
      <t xml:space="preserve">
</t>
    </r>
  </si>
  <si>
    <t>1.1.10</t>
  </si>
  <si>
    <r>
      <rPr>
        <sz val="11"/>
        <rFont val="Calibri"/>
      </rPr>
      <t xml:space="preserve">Set </t>
    </r>
    <r>
      <rPr>
        <sz val="11"/>
        <color rgb="FF000000"/>
        <rFont val="Calibri"/>
      </rPr>
      <t>'</t>
    </r>
    <r>
      <rPr>
        <b/>
        <sz val="11"/>
        <color rgb="FF000000"/>
        <rFont val="Calibri"/>
      </rPr>
      <t>aaa accounting system</t>
    </r>
    <r>
      <rPr>
        <sz val="11"/>
        <color rgb="FF000000"/>
        <rFont val="Calibri"/>
      </rPr>
      <t>'</t>
    </r>
  </si>
  <si>
    <r>
      <rPr>
        <sz val="11"/>
        <color rgb="FF000000"/>
        <rFont val="Calibri"/>
      </rPr>
      <t>Configure AAA accounting system.</t>
    </r>
    <r>
      <rPr>
        <sz val="11"/>
        <color rgb="FF000000"/>
        <rFont val="Calibri"/>
      </rPr>
      <t xml:space="preserve">
</t>
    </r>
    <r>
      <rPr>
        <sz val="11"/>
        <color rgb="FF006096"/>
        <rFont val="Roboto Condensed"/>
      </rPr>
      <t xml:space="preserve">hostname(config)#aaa accounting system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</si>
  <si>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Performs accounting for all system-level events not associated with users, such as reloads.</t>
    </r>
  </si>
  <si>
    <r>
      <rPr>
        <sz val="11"/>
        <color rgb="FF000000"/>
        <rFont val="Calibri"/>
      </rPr>
      <t>Enabling aaa accounting system creates accounting records for all system-level events. Organizations should regular monitor these records for exceptions, remediate issues, and report findings regularly.</t>
    </r>
  </si>
  <si>
    <r>
      <rPr>
        <sz val="11"/>
        <color rgb="FF000000"/>
        <rFont val="Calibri"/>
      </rPr>
      <t>Perform the following to determine if aaa accounting system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system</t>
    </r>
    <r>
      <rPr>
        <sz val="11"/>
        <color rgb="FF006096"/>
        <rFont val="Roboto Condensed"/>
      </rPr>
      <t xml:space="preserve">
</t>
    </r>
  </si>
  <si>
    <t>Access Rules</t>
  </si>
  <si>
    <t>1.2.1</t>
  </si>
  <si>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</si>
  <si>
    <t>Manual</t>
  </si>
  <si>
    <r>
      <rPr>
        <sz val="11"/>
        <color rgb="FF000000"/>
        <rFont val="Calibri"/>
      </rPr>
      <t>Set the local user to privilege level 1.</t>
    </r>
    <r>
      <rPr>
        <sz val="11"/>
        <color rgb="FF000000"/>
        <rFont val="Calibri"/>
      </rPr>
      <t xml:space="preserve">
</t>
    </r>
    <r>
      <rPr>
        <sz val="11"/>
        <color rgb="FF006096"/>
        <rFont val="Roboto Condensed"/>
      </rPr>
      <t xml:space="preserve">hostname(config)#username &lt;LOCAL_USERNAME&gt; privilege 1 </t>
    </r>
    <r>
      <rPr>
        <sz val="11"/>
        <color rgb="FF006096"/>
        <rFont val="Roboto Condensed"/>
      </rPr>
      <t xml:space="preserve">
</t>
    </r>
  </si>
  <si>
    <r>
      <rPr>
        <sz val="11"/>
        <color rgb="FF000000"/>
        <rFont val="Calibri"/>
      </rPr>
      <t>Sets the privilege level for the user.</t>
    </r>
  </si>
  <si>
    <r>
      <rPr>
        <sz val="11"/>
        <color rgb="FF000000"/>
        <rFont val="Calibri"/>
      </rPr>
      <t>Organizations should create policies requiring all local accounts with 'privilege level 1' with encrypted passwords to reduce the risk of unauthorized access. Default configuration settings do not provide strong user authentication to the device.</t>
    </r>
  </si>
  <si>
    <r>
      <rPr>
        <sz val="11"/>
        <color rgb="FF000000"/>
        <rFont val="Calibri"/>
      </rPr>
      <t>Perform the following to determine if a user with an encrypted password is enabled:</t>
    </r>
    <r>
      <rPr>
        <sz val="11"/>
        <color rgb="FF000000"/>
        <rFont val="Calibri"/>
      </rPr>
      <t xml:space="preserve">
</t>
    </r>
    <r>
      <rPr>
        <sz val="11"/>
        <color rgb="FF000000"/>
        <rFont val="Calibri"/>
      </rPr>
      <t>Verify all username results return "privilege 1"</t>
    </r>
    <r>
      <rPr>
        <sz val="11"/>
        <color rgb="FF000000"/>
        <rFont val="Calibri"/>
      </rPr>
      <t xml:space="preserve">
</t>
    </r>
    <r>
      <rPr>
        <sz val="11"/>
        <color rgb="FF006096"/>
        <rFont val="Roboto Condensed"/>
      </rPr>
      <t>hostname#show running-config | incl privilege</t>
    </r>
    <r>
      <rPr>
        <sz val="11"/>
        <color rgb="FF006096"/>
        <rFont val="Roboto Condensed"/>
      </rPr>
      <t xml:space="preserve">
</t>
    </r>
  </si>
  <si>
    <t>1.2.2</t>
  </si>
  <si>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</si>
  <si>
    <r>
      <rPr>
        <sz val="11"/>
        <color rgb="FF000000"/>
        <rFont val="Calibri"/>
      </rPr>
      <t>Apply SSH to transport input on all VTY management lines</t>
    </r>
    <r>
      <rPr>
        <sz val="11"/>
        <color rgb="FF000000"/>
        <rFont val="Calibri"/>
      </rPr>
      <t xml:space="preserve">
</t>
    </r>
    <r>
      <rPr>
        <sz val="11"/>
        <color rgb="FF006096"/>
        <rFont val="Roboto Condensed"/>
      </rPr>
      <t>hostname(config)#line vty &lt;line-number&gt; &lt;ending-line-number&gt;</t>
    </r>
    <r>
      <rPr>
        <sz val="11"/>
        <color rgb="FF006096"/>
        <rFont val="Roboto Condensed"/>
      </rPr>
      <t xml:space="preserve">
</t>
    </r>
    <r>
      <rPr>
        <sz val="11"/>
        <color rgb="FF006096"/>
        <rFont val="Roboto Condensed"/>
      </rPr>
      <t xml:space="preserve">hostname(config-line)#transport input ssh </t>
    </r>
    <r>
      <rPr>
        <sz val="11"/>
        <color rgb="FF006096"/>
        <rFont val="Roboto Condensed"/>
      </rPr>
      <t xml:space="preserve">
</t>
    </r>
  </si>
  <si>
    <r>
      <rPr>
        <sz val="11"/>
        <color rgb="FF000000"/>
        <rFont val="Calibri"/>
      </rPr>
      <t>Selects the Secure Shell (SSH) protocol.</t>
    </r>
  </si>
  <si>
    <r>
      <rPr>
        <sz val="11"/>
        <color rgb="FF000000"/>
        <rFont val="Calibri"/>
      </rPr>
      <t>To reduce risk of unauthorized access, organizations should require all VTY management line protocols to be limited to ssh.</t>
    </r>
  </si>
  <si>
    <r>
      <rPr>
        <sz val="11"/>
        <color rgb="FF000000"/>
        <rFont val="Calibri"/>
      </rPr>
      <t>Perform the following to determine if SSH is the only transport method for incoming VTY logins:</t>
    </r>
    <r>
      <rPr>
        <sz val="11"/>
        <color rgb="FF000000"/>
        <rFont val="Calibri"/>
      </rPr>
      <t xml:space="preserve">
</t>
    </r>
    <r>
      <rPr>
        <sz val="11"/>
        <color rgb="FF000000"/>
        <rFont val="Calibri"/>
      </rPr>
      <t>The result should show only "ssh" for "transport input"</t>
    </r>
    <r>
      <rPr>
        <sz val="11"/>
        <color rgb="FF000000"/>
        <rFont val="Calibri"/>
      </rPr>
      <t xml:space="preserve">
</t>
    </r>
    <r>
      <rPr>
        <sz val="11"/>
        <color rgb="FF006096"/>
        <rFont val="Roboto Condensed"/>
      </rPr>
      <t xml:space="preserve">hostname#show running-config | sec vty   </t>
    </r>
    <r>
      <rPr>
        <sz val="11"/>
        <color rgb="FF006096"/>
        <rFont val="Roboto Condensed"/>
      </rPr>
      <t xml:space="preserve">
</t>
    </r>
  </si>
  <si>
    <t>1.2.3</t>
  </si>
  <si>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</si>
  <si>
    <r>
      <rPr>
        <sz val="11"/>
        <color rgb="FF000000"/>
        <rFont val="Calibri"/>
      </rPr>
      <t>Disable the EXEC process on the auxiliary port.</t>
    </r>
    <r>
      <rPr>
        <sz val="11"/>
        <color rgb="FF000000"/>
        <rFont val="Calibri"/>
      </rPr>
      <t xml:space="preserve">
</t>
    </r>
    <r>
      <rPr>
        <sz val="11"/>
        <color rgb="FF006096"/>
        <rFont val="Roboto Condensed"/>
      </rPr>
      <t>hostname(config)#line aux 0</t>
    </r>
    <r>
      <rPr>
        <sz val="11"/>
        <color rgb="FF006096"/>
        <rFont val="Roboto Condensed"/>
      </rPr>
      <t xml:space="preserve">
</t>
    </r>
    <r>
      <rPr>
        <sz val="11"/>
        <color rgb="FF006096"/>
        <rFont val="Roboto Condensed"/>
      </rPr>
      <t>hostname(config-line)#no exec</t>
    </r>
    <r>
      <rPr>
        <sz val="11"/>
        <color rgb="FF006096"/>
        <rFont val="Roboto Condensed"/>
      </rPr>
      <t xml:space="preserve">
</t>
    </r>
  </si>
  <si>
    <r>
      <rPr>
        <sz val="11"/>
        <color rgb="FF000000"/>
        <rFont val="Calibri"/>
      </rPr>
      <t>The 'no exec' command restricts a line to outgoing connections only.</t>
    </r>
  </si>
  <si>
    <r>
      <rPr>
        <sz val="11"/>
        <color rgb="FF000000"/>
        <rFont val="Calibri"/>
      </rPr>
      <t>Organizations can reduce the risk of unauthorized access by disabling the 'aux' port with the 'no exec' command. Conversely, not restricting access through the 'aux' port increases the risk of remote unauthorized access.</t>
    </r>
  </si>
  <si>
    <r>
      <rPr>
        <sz val="11"/>
        <color rgb="FF000000"/>
        <rFont val="Calibri"/>
      </rPr>
      <t>Perform the following to determine if the EXEC process for the aux port is disabled:</t>
    </r>
    <r>
      <rPr>
        <sz val="11"/>
        <color rgb="FF000000"/>
        <rFont val="Calibri"/>
      </rPr>
      <t xml:space="preserve">
</t>
    </r>
    <r>
      <rPr>
        <sz val="11"/>
        <color rgb="FF000000"/>
        <rFont val="Calibri"/>
      </rPr>
      <t>Verify no exec</t>
    </r>
    <r>
      <rPr>
        <sz val="11"/>
        <color rgb="FF000000"/>
        <rFont val="Calibri"/>
      </rPr>
      <t xml:space="preserve">
</t>
    </r>
    <r>
      <rPr>
        <sz val="11"/>
        <color rgb="FF006096"/>
        <rFont val="Roboto Condensed"/>
      </rPr>
      <t>hostname#show running-config all | sec aux</t>
    </r>
    <r>
      <rPr>
        <sz val="11"/>
        <color rgb="FF006096"/>
        <rFont val="Roboto Condensed"/>
      </rPr>
      <t xml:space="preserve">
</t>
    </r>
    <r>
      <rPr>
        <sz val="11"/>
        <color rgb="FF000000"/>
        <rFont val="Calibri"/>
      </rPr>
      <t xml:space="preserve">
</t>
    </r>
    <r>
      <rPr>
        <sz val="11"/>
        <color rgb="FF000000"/>
        <rFont val="Calibri"/>
      </rPr>
      <t>Verify you see the following "no exec"</t>
    </r>
  </si>
  <si>
    <t>1.2.4</t>
  </si>
  <si>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</si>
  <si>
    <r>
      <rPr>
        <sz val="11"/>
        <color rgb="FF000000"/>
        <rFont val="Calibri"/>
      </rPr>
      <t>Configure the VTY ACL that will be used to restrict management access to the device.</t>
    </r>
    <r>
      <rPr>
        <sz val="11"/>
        <color rgb="FF000000"/>
        <rFont val="Calibri"/>
      </rPr>
      <t xml:space="preserve">
</t>
    </r>
    <r>
      <rPr>
        <sz val="11"/>
        <color rgb="FF006096"/>
        <rFont val="Roboto Condensed"/>
      </rPr>
      <t>hostname(config)#access-list &lt;vty_acl_number&gt; permit tcp &lt;vty_acl_block_with_mask&gt; any</t>
    </r>
    <r>
      <rPr>
        <sz val="11"/>
        <color rgb="FF006096"/>
        <rFont val="Roboto Condensed"/>
      </rPr>
      <t xml:space="preserve">
</t>
    </r>
    <r>
      <rPr>
        <sz val="11"/>
        <color rgb="FF006096"/>
        <rFont val="Roboto Condensed"/>
      </rPr>
      <t>hostname(config)#access-list &lt;vty_acl_number&gt; permit tcp host &lt;vty_acl_host&gt; any</t>
    </r>
    <r>
      <rPr>
        <sz val="11"/>
        <color rgb="FF006096"/>
        <rFont val="Roboto Condensed"/>
      </rPr>
      <t xml:space="preserve">
</t>
    </r>
    <r>
      <rPr>
        <sz val="11"/>
        <color rgb="FF006096"/>
        <rFont val="Roboto Condensed"/>
      </rPr>
      <t>hostname(config)#deny ip any any log</t>
    </r>
    <r>
      <rPr>
        <sz val="11"/>
        <color rgb="FF006096"/>
        <rFont val="Roboto Condensed"/>
      </rPr>
      <t xml:space="preserve">
</t>
    </r>
  </si>
  <si>
    <r>
      <rPr>
        <sz val="11"/>
        <color rgb="FF000000"/>
        <rFont val="Calibri"/>
      </rPr>
      <t>Access lists control the transmission of packets on an interface, control Virtual Terminal Line (VTY) access, and restrict the contents of routing updates. The Cisco IOS software stops checking the extended access list after a match occurs.</t>
    </r>
  </si>
  <si>
    <r>
      <rPr>
        <sz val="11"/>
        <color rgb="FF000000"/>
        <rFont val="Calibri"/>
      </rPr>
      <t>Organizations can reduce the risk of unauthorized access by implementing access-lists for all VTY lines. Conversely, using VTY lines without access-lists increases the risk of unauthorized access.</t>
    </r>
  </si>
  <si>
    <r>
      <rPr>
        <sz val="11"/>
        <color rgb="FF000000"/>
        <rFont val="Calibri"/>
      </rPr>
      <t>Perform the following to determine if the ACL is created:</t>
    </r>
    <r>
      <rPr>
        <sz val="11"/>
        <color rgb="FF000000"/>
        <rFont val="Calibri"/>
      </rPr>
      <t xml:space="preserve">
</t>
    </r>
    <r>
      <rPr>
        <sz val="11"/>
        <color rgb="FF000000"/>
        <rFont val="Calibri"/>
      </rPr>
      <t>Verify the appropriate access-list definitions</t>
    </r>
    <r>
      <rPr>
        <sz val="11"/>
        <color rgb="FF000000"/>
        <rFont val="Calibri"/>
      </rPr>
      <t xml:space="preserve">
</t>
    </r>
    <r>
      <rPr>
        <sz val="11"/>
        <color rgb="FF006096"/>
        <rFont val="Roboto Condensed"/>
      </rPr>
      <t>hostname#sh ip access-list &lt;vty_acl_number&gt;</t>
    </r>
    <r>
      <rPr>
        <sz val="11"/>
        <color rgb="FF006096"/>
        <rFont val="Roboto Condensed"/>
      </rPr>
      <t xml:space="preserve">
</t>
    </r>
  </si>
  <si>
    <t>1.2.5</t>
  </si>
  <si>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</si>
  <si>
    <r>
      <rPr>
        <sz val="11"/>
        <color rgb="FF000000"/>
        <rFont val="Calibri"/>
      </rPr>
      <t>Configure remote management access control restrictions for all VTY lines.</t>
    </r>
    <r>
      <rPr>
        <sz val="11"/>
        <color rgb="FF000000"/>
        <rFont val="Calibri"/>
      </rPr>
      <t xml:space="preserve">
</t>
    </r>
    <r>
      <rPr>
        <sz val="11"/>
        <color rgb="FF006096"/>
        <rFont val="Roboto Condensed"/>
      </rPr>
      <t>hostname(config)#line vty &lt;line-number&gt; &lt;ending-line-number&gt;</t>
    </r>
    <r>
      <rPr>
        <sz val="11"/>
        <color rgb="FF006096"/>
        <rFont val="Roboto Condensed"/>
      </rPr>
      <t xml:space="preserve">
</t>
    </r>
    <r>
      <rPr>
        <sz val="11"/>
        <color rgb="FF006096"/>
        <rFont val="Roboto Condensed"/>
      </rPr>
      <t>hostname(config-line)# access-class &lt;vty_acl_number&gt; in</t>
    </r>
    <r>
      <rPr>
        <sz val="11"/>
        <color rgb="FF006096"/>
        <rFont val="Roboto Condensed"/>
      </rPr>
      <t xml:space="preserve">
</t>
    </r>
  </si>
  <si>
    <r>
      <rPr>
        <sz val="11"/>
        <color rgb="FF000000"/>
        <rFont val="Calibri"/>
      </rPr>
      <t>The 'access-class' setting restricts incoming and outgoing connections between a particular vty (into a Cisco device) and the networking devices associated with addresses in an access list.</t>
    </r>
  </si>
  <si>
    <r>
      <rPr>
        <sz val="11"/>
        <color rgb="FF000000"/>
        <rFont val="Calibri"/>
      </rPr>
      <t>Applying 'access'class' to line VTY further restricts remote access to only those devices authorized to manage the device and reduces the risk of unauthorized access. Conversely, using VTY lines with 'access class' restrictions increases the risks of unauthorized access.</t>
    </r>
  </si>
  <si>
    <r>
      <rPr>
        <sz val="11"/>
        <color rgb="FF000000"/>
        <rFont val="Calibri"/>
      </rPr>
      <t>Perform the following to determine if the ACL is set:</t>
    </r>
    <r>
      <rPr>
        <sz val="11"/>
        <color rgb="FF000000"/>
        <rFont val="Calibri"/>
      </rPr>
      <t xml:space="preserve">
</t>
    </r>
    <r>
      <rPr>
        <sz val="11"/>
        <color rgb="FF000000"/>
        <rFont val="Calibri"/>
      </rPr>
      <t>Verify you see the access-class defined</t>
    </r>
    <r>
      <rPr>
        <sz val="11"/>
        <color rgb="FF000000"/>
        <rFont val="Calibri"/>
      </rPr>
      <t xml:space="preserve">
</t>
    </r>
    <r>
      <rPr>
        <sz val="11"/>
        <color rgb="FF006096"/>
        <rFont val="Roboto Condensed"/>
      </rPr>
      <t>hostname#sh run | sec vty &lt;line-number&gt; &lt;ending-line-number&gt;</t>
    </r>
    <r>
      <rPr>
        <sz val="11"/>
        <color rgb="FF006096"/>
        <rFont val="Roboto Condensed"/>
      </rPr>
      <t xml:space="preserve">
</t>
    </r>
  </si>
  <si>
    <t>1.2.6</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</si>
  <si>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</si>
  <si>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hostname(config)#line aux 0</t>
    </r>
    <r>
      <rPr>
        <sz val="11"/>
        <color rgb="FF006096"/>
        <rFont val="Roboto Condensed"/>
      </rPr>
      <t xml:space="preserve">
</t>
    </r>
    <r>
      <rPr>
        <sz val="11"/>
        <color rgb="FF006096"/>
        <rFont val="Roboto Condensed"/>
      </rPr>
      <t>hostname(config-line)#exec-timeout &lt;timeout_in_minutes&gt; &lt;timeout_in_seconds&gt;</t>
    </r>
    <r>
      <rPr>
        <sz val="11"/>
        <color rgb="FF006096"/>
        <rFont val="Roboto Condensed"/>
      </rPr>
      <t xml:space="preserve">
</t>
    </r>
  </si>
  <si>
    <r>
      <rPr>
        <sz val="11"/>
        <color rgb="FF000000"/>
        <rFont val="Calibri"/>
      </rPr>
      <t>If no input is detected during the interval, the EXEC facility resumes the current connection. If no connections exist, the EXEC facility returns the terminal to the idle state and disconnects the incoming session.</t>
    </r>
  </si>
  <si>
    <r>
      <rPr>
        <sz val="11"/>
        <color rgb="FF000000"/>
        <rFont val="Calibri"/>
      </rPr>
      <t>Organizations should prevent unauthorized use of unattended or abandoned sessions by an automated control. Enabling 'exec-timeout' with an appropriate length of minutes or seconds prevents unauthorized access of abandoned sessions.</t>
    </r>
  </si>
  <si>
    <r>
      <rPr>
        <sz val="11"/>
        <color rgb="FF000000"/>
        <rFont val="Calibri"/>
      </rPr>
      <t>Perform the following to determine if the timeout is configured:</t>
    </r>
    <r>
      <rPr>
        <sz val="11"/>
        <color rgb="FF000000"/>
        <rFont val="Calibri"/>
      </rPr>
      <t xml:space="preserve">
</t>
    </r>
    <r>
      <rPr>
        <sz val="11"/>
        <color rgb="FF000000"/>
        <rFont val="Calibri"/>
      </rPr>
      <t>Verify you return a result</t>
    </r>
    <r>
      <rPr>
        <sz val="11"/>
        <color rgb="FF000000"/>
        <rFont val="Calibri"/>
      </rPr>
      <t xml:space="preserve">
</t>
    </r>
    <r>
      <rPr>
        <sz val="11"/>
        <color rgb="FF006096"/>
        <rFont val="Roboto Condensed"/>
      </rPr>
      <t>hostname#show running-config all | sec line aux 0</t>
    </r>
    <r>
      <rPr>
        <sz val="11"/>
        <color rgb="FF006096"/>
        <rFont val="Roboto Condensed"/>
      </rPr>
      <t xml:space="preserve">
</t>
    </r>
  </si>
  <si>
    <t>1.2.7</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</si>
  <si>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</si>
  <si>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hostname(config)#line con 0</t>
    </r>
    <r>
      <rPr>
        <sz val="11"/>
        <color rgb="FF006096"/>
        <rFont val="Roboto Condensed"/>
      </rPr>
      <t xml:space="preserve">
</t>
    </r>
    <r>
      <rPr>
        <sz val="11"/>
        <color rgb="FF006096"/>
        <rFont val="Roboto Condensed"/>
      </rPr>
      <t>hostname(config-line)#exec-timeout &lt;timeout_in_minutes&gt; &lt;timeout_in_seconds&gt;</t>
    </r>
    <r>
      <rPr>
        <sz val="11"/>
        <color rgb="FF006096"/>
        <rFont val="Roboto Condensed"/>
      </rPr>
      <t xml:space="preserve">
</t>
    </r>
  </si>
  <si>
    <r>
      <rPr>
        <sz val="11"/>
        <color rgb="FF000000"/>
        <rFont val="Calibri"/>
      </rPr>
      <t>Organizations should prevent unauthorized use of unattended or abandoned sessions by an automated control. Enabling 'exec-timeout' with an appropriate length reduces the risk of unauthorized access of abandoned sessions.</t>
    </r>
  </si>
  <si>
    <r>
      <rPr>
        <sz val="11"/>
        <color rgb="FF000000"/>
        <rFont val="Calibri"/>
      </rPr>
      <t>Perform the following to determine if the timeout is configured:</t>
    </r>
    <r>
      <rPr>
        <sz val="11"/>
        <color rgb="FF000000"/>
        <rFont val="Calibri"/>
      </rPr>
      <t xml:space="preserve">
</t>
    </r>
    <r>
      <rPr>
        <sz val="11"/>
        <color rgb="FF000000"/>
        <rFont val="Calibri"/>
      </rPr>
      <t>Verify you return a result</t>
    </r>
    <r>
      <rPr>
        <sz val="11"/>
        <color rgb="FF000000"/>
        <rFont val="Calibri"/>
      </rPr>
      <t xml:space="preserve">
</t>
    </r>
    <r>
      <rPr>
        <sz val="11"/>
        <color rgb="FF006096"/>
        <rFont val="Roboto Condensed"/>
      </rPr>
      <t>hostname#show running-config all | section line con 0</t>
    </r>
    <r>
      <rPr>
        <sz val="11"/>
        <color rgb="FF006096"/>
        <rFont val="Roboto Condensed"/>
      </rPr>
      <t xml:space="preserve">
</t>
    </r>
  </si>
  <si>
    <t>1.2.8</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</si>
  <si>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</si>
  <si>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hostname(config)#line vty {line_number} [ending_line_number]</t>
    </r>
    <r>
      <rPr>
        <sz val="11"/>
        <color rgb="FF006096"/>
        <rFont val="Roboto Condensed"/>
      </rPr>
      <t xml:space="preserve">
</t>
    </r>
    <r>
      <rPr>
        <sz val="11"/>
        <color rgb="FF006096"/>
        <rFont val="Roboto Condensed"/>
      </rPr>
      <t>hostname(config-line)#exec-timeout &lt;&lt;span&gt;timeout_in_minutes&gt; &lt;timeout_in_seconds&lt;/span&gt;&gt;</t>
    </r>
    <r>
      <rPr>
        <sz val="11"/>
        <color rgb="FF006096"/>
        <rFont val="Roboto Condensed"/>
      </rPr>
      <t xml:space="preserve">
</t>
    </r>
  </si>
  <si>
    <r>
      <rPr>
        <sz val="11"/>
        <color rgb="FF000000"/>
        <rFont val="Calibri"/>
      </rPr>
      <t>Perform the following to determine if the timeout is configured:</t>
    </r>
    <r>
      <rPr>
        <sz val="11"/>
        <color rgb="FF000000"/>
        <rFont val="Calibri"/>
      </rPr>
      <t xml:space="preserve">
</t>
    </r>
    <r>
      <rPr>
        <sz val="11"/>
        <color rgb="FF000000"/>
        <rFont val="Calibri"/>
      </rPr>
      <t>Verify you return a result NOTE: If you set an exec-timeout of 10 minutes, this will not show up in the configuration</t>
    </r>
    <r>
      <rPr>
        <sz val="11"/>
        <color rgb="FF000000"/>
        <rFont val="Calibri"/>
      </rPr>
      <t xml:space="preserve">
</t>
    </r>
    <r>
      <rPr>
        <sz val="11"/>
        <color rgb="FF006096"/>
        <rFont val="Roboto Condensed"/>
      </rPr>
      <t>hostname#sh line vty &lt;tty_line_number&gt; | begin Timeout</t>
    </r>
    <r>
      <rPr>
        <sz val="11"/>
        <color rgb="FF006096"/>
        <rFont val="Roboto Condensed"/>
      </rPr>
      <t xml:space="preserve">
</t>
    </r>
  </si>
  <si>
    <t>1.2.9</t>
  </si>
  <si>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</si>
  <si>
    <r>
      <rPr>
        <sz val="11"/>
        <color rgb="FF006096"/>
        <rFont val="Roboto Condensed"/>
      </rPr>
      <t>hostname(config)#ip http max-connections 2</t>
    </r>
    <r>
      <rPr>
        <sz val="11"/>
        <color rgb="FF006096"/>
        <rFont val="Roboto Condensed"/>
      </rPr>
      <t xml:space="preserve">
</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</si>
  <si>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denial-of-service (DoS) attacks.</t>
    </r>
  </si>
  <si>
    <r>
      <rPr>
        <sz val="11"/>
        <color rgb="FF000000"/>
        <rFont val="Calibri"/>
      </rPr>
      <t>The result should show ip http secure-server with max connections on following line</t>
    </r>
    <r>
      <rPr>
        <sz val="11"/>
        <color rgb="FF000000"/>
        <rFont val="Calibri"/>
      </rPr>
      <t xml:space="preserve">
</t>
    </r>
    <r>
      <rPr>
        <sz val="11"/>
        <color rgb="FF006096"/>
        <rFont val="Roboto Condensed"/>
      </rPr>
      <t>hostname#show run | inc ip http secure-server</t>
    </r>
    <r>
      <rPr>
        <sz val="11"/>
        <color rgb="FF006096"/>
        <rFont val="Roboto Condensed"/>
      </rPr>
      <t xml:space="preserve">
</t>
    </r>
  </si>
  <si>
    <t>1.2.10</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</si>
  <si>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</si>
  <si>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ip http timeout-policy idle 600 life {nnnn} requests {nn}</t>
    </r>
    <r>
      <rPr>
        <sz val="11"/>
        <color rgb="FF006096"/>
        <rFont val="Roboto Condensed"/>
      </rPr>
      <t xml:space="preserve">
</t>
    </r>
  </si>
  <si>
    <r>
      <rPr>
        <sz val="11"/>
        <color rgb="FF000000"/>
        <rFont val="Calibri"/>
      </rPr>
      <t>Perform the following to determine if the timeout is configured:</t>
    </r>
    <r>
      <rPr>
        <sz val="11"/>
        <color rgb="FF000000"/>
        <rFont val="Calibri"/>
      </rPr>
      <t xml:space="preserve">
</t>
    </r>
    <r>
      <rPr>
        <sz val="11"/>
        <color rgb="FF006096"/>
        <rFont val="Roboto Condensed"/>
      </rPr>
      <t>sh run | beg ip http timeout-policy</t>
    </r>
    <r>
      <rPr>
        <sz val="11"/>
        <color rgb="FF006096"/>
        <rFont val="Roboto Condensed"/>
      </rPr>
      <t xml:space="preserve">
</t>
    </r>
  </si>
  <si>
    <r>
      <rPr>
        <sz val="11"/>
        <color rgb="FF000000"/>
        <rFont val="Calibri"/>
      </rPr>
      <t>disabled</t>
    </r>
  </si>
  <si>
    <t>Banner Rules</t>
  </si>
  <si>
    <t>1.3.1</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</si>
  <si>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</si>
  <si>
    <r>
      <rPr>
        <sz val="11"/>
        <color rgb="FF000000"/>
        <rFont val="Calibri"/>
      </rPr>
      <t>Configure the EXEC banner presented to a user when accessing the devices enable prompt.</t>
    </r>
    <r>
      <rPr>
        <sz val="11"/>
        <color rgb="FF000000"/>
        <rFont val="Calibri"/>
      </rPr>
      <t xml:space="preserve">
</t>
    </r>
    <r>
      <rPr>
        <sz val="11"/>
        <color rgb="FF006096"/>
        <rFont val="Roboto Condensed"/>
      </rPr>
      <t xml:space="preserve">
</t>
    </r>
    <r>
      <rPr>
        <sz val="11"/>
        <color rgb="FF006096"/>
        <rFont val="Roboto Condensed"/>
      </rPr>
      <t>hostname(config)#banner exec c</t>
    </r>
    <r>
      <rPr>
        <sz val="11"/>
        <color rgb="FF006096"/>
        <rFont val="Roboto Condensed"/>
      </rPr>
      <t xml:space="preserve">
</t>
    </r>
    <r>
      <rPr>
        <sz val="11"/>
        <color rgb="FF006096"/>
        <rFont val="Roboto Condensed"/>
      </rPr>
      <t>Enter TEXT message. End with the character 'c'.</t>
    </r>
    <r>
      <rPr>
        <sz val="11"/>
        <color rgb="FF006096"/>
        <rFont val="Roboto Condensed"/>
      </rPr>
      <t xml:space="preserve">
</t>
    </r>
    <r>
      <rPr>
        <sz val="11"/>
        <color rgb="FF006096"/>
        <rFont val="Roboto Condensed"/>
      </rPr>
      <t>&lt;banner-text&gt;</t>
    </r>
    <r>
      <rPr>
        <sz val="11"/>
        <color rgb="FF006096"/>
        <rFont val="Roboto Condensed"/>
      </rPr>
      <t xml:space="preserve">
</t>
    </r>
    <r>
      <rPr>
        <sz val="11"/>
        <color rgb="FF006096"/>
        <rFont val="Roboto Condensed"/>
      </rPr>
      <t>c</t>
    </r>
    <r>
      <rPr>
        <sz val="11"/>
        <color rgb="FF006096"/>
        <rFont val="Roboto Condensed"/>
      </rPr>
      <t xml:space="preserve">
</t>
    </r>
  </si>
  <si>
    <r>
      <rPr>
        <sz val="11"/>
        <color rgb="FF000000"/>
        <rFont val="Calibri"/>
      </rPr>
      <t>This command specifies a message to be displayed when an EXEC process is created (a line is activated, or an incoming connection is made to a vty). Follow this command with one or more blank spaces and a delimiting character of your choice. Then enter one or more lines of text, terminating the message with the second occurrence of the delimiting character.</t>
    </r>
    <r>
      <rPr>
        <sz val="11"/>
        <color rgb="FF000000"/>
        <rFont val="Calibri"/>
      </rPr>
      <t xml:space="preserve">
</t>
    </r>
    <r>
      <rPr>
        <sz val="11"/>
        <color rgb="FF000000"/>
        <rFont val="Calibri"/>
      </rPr>
      <t>When a user connects to a router, the message-of-the-day (MOTD) banner appears first, followed by the login banner and prompts. After the user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</si>
  <si>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Organizations provide appropriate legal notice(s) and warning(s) to persons accessing their networks by using a 'banner-text' for the banner exec command.</t>
    </r>
  </si>
  <si>
    <r>
      <rPr>
        <sz val="11"/>
        <color rgb="FF000000"/>
        <rFont val="Calibri"/>
      </rPr>
      <t>Perform the following to determine if the exec banner is set:</t>
    </r>
    <r>
      <rPr>
        <sz val="11"/>
        <color rgb="FF000000"/>
        <rFont val="Calibri"/>
      </rPr>
      <t xml:space="preserve">
</t>
    </r>
    <r>
      <rPr>
        <sz val="11"/>
        <color rgb="FF006096"/>
        <rFont val="Roboto Condensed"/>
      </rPr>
      <t xml:space="preserve">
</t>
    </r>
    <r>
      <rPr>
        <sz val="11"/>
        <color rgb="FF006096"/>
        <rFont val="Roboto Condensed"/>
      </rPr>
      <t>hostname#sh running-config | beg banner exec</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</si>
  <si>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r>
      <rPr>
        <sz val="11"/>
        <color rgb="FF000000"/>
        <rFont val="Calibri"/>
      </rPr>
      <t>No banner is set by default</t>
    </r>
  </si>
  <si>
    <t>1.3.2</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</si>
  <si>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</si>
  <si>
    <r>
      <rPr>
        <sz val="11"/>
        <color rgb="FF000000"/>
        <rFont val="Calibri"/>
      </rPr>
      <t>Configure the device so a login banner presented to a user attempting to access the device.</t>
    </r>
    <r>
      <rPr>
        <sz val="11"/>
        <color rgb="FF000000"/>
        <rFont val="Calibri"/>
      </rPr>
      <t xml:space="preserve">
</t>
    </r>
    <r>
      <rPr>
        <sz val="11"/>
        <color rgb="FF006096"/>
        <rFont val="Roboto Condensed"/>
      </rPr>
      <t xml:space="preserve">
</t>
    </r>
    <r>
      <rPr>
        <sz val="11"/>
        <color rgb="FF006096"/>
        <rFont val="Roboto Condensed"/>
      </rPr>
      <t>hostname(config)#banner login c</t>
    </r>
    <r>
      <rPr>
        <sz val="11"/>
        <color rgb="FF006096"/>
        <rFont val="Roboto Condensed"/>
      </rPr>
      <t xml:space="preserve">
</t>
    </r>
    <r>
      <rPr>
        <sz val="11"/>
        <color rgb="FF006096"/>
        <rFont val="Roboto Condensed"/>
      </rPr>
      <t>Enter TEXT message. End with the character 'c'.</t>
    </r>
    <r>
      <rPr>
        <sz val="11"/>
        <color rgb="FF006096"/>
        <rFont val="Roboto Condensed"/>
      </rPr>
      <t xml:space="preserve">
</t>
    </r>
    <r>
      <rPr>
        <sz val="11"/>
        <color rgb="FF006096"/>
        <rFont val="Roboto Condensed"/>
      </rPr>
      <t>&lt;banner-text&gt;</t>
    </r>
    <r>
      <rPr>
        <sz val="11"/>
        <color rgb="FF006096"/>
        <rFont val="Roboto Condensed"/>
      </rPr>
      <t xml:space="preserve">
</t>
    </r>
    <r>
      <rPr>
        <sz val="11"/>
        <color rgb="FF006096"/>
        <rFont val="Roboto Condensed"/>
      </rPr>
      <t>c</t>
    </r>
    <r>
      <rPr>
        <sz val="11"/>
        <color rgb="FF006096"/>
        <rFont val="Roboto Condensed"/>
      </rPr>
      <t xml:space="preserve">
</t>
    </r>
  </si>
  <si>
    <r>
      <rPr>
        <sz val="11"/>
        <color rgb="FF000000"/>
        <rFont val="Calibri"/>
      </rPr>
      <t>Follow the banner login command with one or more blank spaces and a delimiting character of your choice. Then enter one or more lines of text, terminating the message with the second occurrence of the delimiting character.</t>
    </r>
    <r>
      <rPr>
        <sz val="11"/>
        <color rgb="FF000000"/>
        <rFont val="Calibri"/>
      </rPr>
      <t xml:space="preserve">
</t>
    </r>
    <r>
      <rPr>
        <sz val="11"/>
        <color rgb="FF000000"/>
        <rFont val="Calibri"/>
      </rPr>
      <t>When a user connects to the router, the message-of-the-day (MOTD) banner (if configured) appears first, followed by the login banner and prompts. After the user successfully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</si>
  <si>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Organizations provide appropriate legal notice(s) and warning(s) to persons accessing their networks by using a 'banner-text' for the banner login command.</t>
    </r>
  </si>
  <si>
    <r>
      <rPr>
        <sz val="11"/>
        <color rgb="FF000000"/>
        <rFont val="Calibri"/>
      </rPr>
      <t>Perform the following to determine if the login banner is set:</t>
    </r>
    <r>
      <rPr>
        <sz val="11"/>
        <color rgb="FF000000"/>
        <rFont val="Calibri"/>
      </rPr>
      <t xml:space="preserve">
</t>
    </r>
    <r>
      <rPr>
        <sz val="11"/>
        <color rgb="FF006096"/>
        <rFont val="Roboto Condensed"/>
      </rPr>
      <t xml:space="preserve">
</t>
    </r>
    <r>
      <rPr>
        <sz val="11"/>
        <color rgb="FF006096"/>
        <rFont val="Roboto Condensed"/>
      </rPr>
      <t>hostname#show running-config | beg banner login</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</si>
  <si>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t>1.3.3</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</si>
  <si>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</si>
  <si>
    <r>
      <rPr>
        <sz val="11"/>
        <color rgb="FF000000"/>
        <rFont val="Calibri"/>
      </rPr>
      <t>Configure the message of the day (MOTD) banner presented when a user first connects to the device.</t>
    </r>
    <r>
      <rPr>
        <sz val="11"/>
        <color rgb="FF000000"/>
        <rFont val="Calibri"/>
      </rPr>
      <t xml:space="preserve">
</t>
    </r>
    <r>
      <rPr>
        <sz val="11"/>
        <color rgb="FF006096"/>
        <rFont val="Roboto Condensed"/>
      </rPr>
      <t xml:space="preserve">
</t>
    </r>
    <r>
      <rPr>
        <sz val="11"/>
        <color rgb="FF006096"/>
        <rFont val="Roboto Condensed"/>
      </rPr>
      <t>hostname(config)#banner motd c</t>
    </r>
    <r>
      <rPr>
        <sz val="11"/>
        <color rgb="FF006096"/>
        <rFont val="Roboto Condensed"/>
      </rPr>
      <t xml:space="preserve">
</t>
    </r>
    <r>
      <rPr>
        <sz val="11"/>
        <color rgb="FF006096"/>
        <rFont val="Roboto Condensed"/>
      </rPr>
      <t>Enter TEXT message. End with the character 'c'.</t>
    </r>
    <r>
      <rPr>
        <sz val="11"/>
        <color rgb="FF006096"/>
        <rFont val="Roboto Condensed"/>
      </rPr>
      <t xml:space="preserve">
</t>
    </r>
    <r>
      <rPr>
        <sz val="11"/>
        <color rgb="FF006096"/>
        <rFont val="Roboto Condensed"/>
      </rPr>
      <t>&lt;banner-text&gt;</t>
    </r>
    <r>
      <rPr>
        <sz val="11"/>
        <color rgb="FF006096"/>
        <rFont val="Roboto Condensed"/>
      </rPr>
      <t xml:space="preserve">
</t>
    </r>
    <r>
      <rPr>
        <sz val="11"/>
        <color rgb="FF006096"/>
        <rFont val="Roboto Condensed"/>
      </rPr>
      <t>c</t>
    </r>
    <r>
      <rPr>
        <sz val="11"/>
        <color rgb="FF006096"/>
        <rFont val="Roboto Condensed"/>
      </rPr>
      <t xml:space="preserve">
</t>
    </r>
  </si>
  <si>
    <r>
      <rPr>
        <sz val="11"/>
        <color rgb="FF000000"/>
        <rFont val="Calibri"/>
      </rPr>
      <t>This MOTD banner is displayed to all terminals connected and is useful for sending messages that affect all users (such as impending system shutdowns). Use the no exec-banner or no motd-banner command to disable the MOTD banner on a line. The no exec-banner command also disables the EXEC banner on the line.</t>
    </r>
    <r>
      <rPr>
        <sz val="11"/>
        <color rgb="FF000000"/>
        <rFont val="Calibri"/>
      </rPr>
      <t xml:space="preserve">
</t>
    </r>
    <r>
      <rPr>
        <sz val="11"/>
        <color rgb="FF000000"/>
        <rFont val="Calibri"/>
      </rPr>
      <t>When a user connects to the router, the MOTD banner appears before the login prompt. After the user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</si>
  <si>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Organizations provide appropriate legal notice(s) and warning(s) to persons accessing their networks by using a 'banner-text' for the banner motd command.</t>
    </r>
  </si>
  <si>
    <r>
      <rPr>
        <sz val="11"/>
        <color rgb="FF000000"/>
        <rFont val="Calibri"/>
      </rPr>
      <t>Perform the following to determine if the login banner is set:</t>
    </r>
    <r>
      <rPr>
        <sz val="11"/>
        <color rgb="FF000000"/>
        <rFont val="Calibri"/>
      </rPr>
      <t xml:space="preserve">
</t>
    </r>
    <r>
      <rPr>
        <sz val="11"/>
        <color rgb="FF006096"/>
        <rFont val="Roboto Condensed"/>
      </rPr>
      <t xml:space="preserve">
</t>
    </r>
    <r>
      <rPr>
        <sz val="11"/>
        <color rgb="FF006096"/>
        <rFont val="Roboto Condensed"/>
      </rPr>
      <t>hostname#sh running-config | beg banner motd</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</si>
  <si>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t>1.3.4</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</si>
  <si>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</si>
  <si>
    <r>
      <rPr>
        <sz val="11"/>
        <color rgb="FF000000"/>
        <rFont val="Calibri"/>
      </rPr>
      <t>Configure the webauth banner presented when a user connects to the device.</t>
    </r>
    <r>
      <rPr>
        <sz val="11"/>
        <color rgb="FF000000"/>
        <rFont val="Calibri"/>
      </rPr>
      <t xml:space="preserve">
</t>
    </r>
    <r>
      <rPr>
        <sz val="11"/>
        <color rgb="FF006096"/>
        <rFont val="Roboto Condensed"/>
      </rPr>
      <t>hostname(config)#ip admission auth-proxy-banner http {banner-text | filepath}</t>
    </r>
    <r>
      <rPr>
        <sz val="11"/>
        <color rgb="FF006096"/>
        <rFont val="Roboto Condensed"/>
      </rPr>
      <t xml:space="preserve">
</t>
    </r>
  </si>
  <si>
    <r>
      <rPr>
        <sz val="11"/>
        <color rgb="FF000000"/>
        <rFont val="Calibri"/>
      </rPr>
      <t>This banner is displayed to all terminals connected and is useful for sending messages that affect all users (such as impending system shutdowns). Use the no exec-banner or no motd-banner command to disable the banner on a line. The no exec-banner command also disables the EXEC banner on the line.</t>
    </r>
    <r>
      <rPr>
        <sz val="11"/>
        <color rgb="FF000000"/>
        <rFont val="Calibri"/>
      </rPr>
      <t xml:space="preserve">
</t>
    </r>
    <r>
      <rPr>
        <sz val="11"/>
        <color rgb="FF000000"/>
        <rFont val="Calibri"/>
      </rPr>
      <t>When a user connects to the router, the MOTD banner appears before the login prompt. After the user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</si>
  <si>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Perform the following to determine if the login banner is set:</t>
    </r>
    <r>
      <rPr>
        <sz val="11"/>
        <color rgb="FF000000"/>
        <rFont val="Calibri"/>
      </rPr>
      <t xml:space="preserve">
</t>
    </r>
    <r>
      <rPr>
        <sz val="11"/>
        <color rgb="FF006096"/>
        <rFont val="Roboto Condensed"/>
      </rPr>
      <t xml:space="preserve">
</t>
    </r>
    <r>
      <rPr>
        <sz val="11"/>
        <color rgb="FF006096"/>
        <rFont val="Roboto Condensed"/>
      </rPr>
      <t>hostname#show ip admission auth-proxy-banner http</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</si>
  <si>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t>Password Rules</t>
  </si>
  <si>
    <t>1.4.1</t>
  </si>
  <si>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</si>
  <si>
    <r>
      <rPr>
        <sz val="11"/>
        <color rgb="FF000000"/>
        <rFont val="Calibri"/>
      </rPr>
      <t>Configure a strong, enable secret password.</t>
    </r>
    <r>
      <rPr>
        <sz val="11"/>
        <color rgb="FF000000"/>
        <rFont val="Calibri"/>
      </rPr>
      <t xml:space="preserve">
</t>
    </r>
    <r>
      <rPr>
        <sz val="11"/>
        <color rgb="FF006096"/>
        <rFont val="Roboto Condensed"/>
      </rPr>
      <t xml:space="preserve">hostname(config)#enable secret 9 {ENABLE_SECRET_PASSWORD} </t>
    </r>
    <r>
      <rPr>
        <sz val="11"/>
        <color rgb="FF006096"/>
        <rFont val="Roboto Condensed"/>
      </rPr>
      <t xml:space="preserve">
</t>
    </r>
  </si>
  <si>
    <r>
      <rPr>
        <sz val="11"/>
        <color rgb="FF000000"/>
        <rFont val="Calibri"/>
      </rPr>
      <t>Use the enable secret command to provide an additional layer of security over the enable password. The enable secret command provides better security by storing the enable secret password using a nonreversible cryptographic function. The added layer of security encryption provides is useful in environments where the password crosses the network or is stored on a TFTP server.</t>
    </r>
  </si>
  <si>
    <r>
      <rPr>
        <sz val="11"/>
        <color rgb="FF000000"/>
        <rFont val="Calibri"/>
      </rPr>
      <t>While enable secret in Cisco IOS XE enhances security, it can have some potential drawbacks:</t>
    </r>
    <r>
      <rPr>
        <sz val="11"/>
        <color rgb="FF000000"/>
        <rFont val="Calibri"/>
      </rPr>
      <t xml:space="preserve">
</t>
    </r>
    <r>
      <rPr>
        <sz val="11"/>
        <color rgb="FF000000"/>
        <rFont val="Calibri"/>
      </rPr>
      <t>- Password Recovery Complexity: If the password is lost, recovering access can be difficult,</t>
    </r>
    <r>
      <rPr>
        <sz val="11"/>
        <color rgb="FF000000"/>
        <rFont val="Calibri"/>
      </rPr>
      <t xml:space="preserve">
</t>
    </r>
    <r>
      <rPr>
        <sz val="11"/>
        <color rgb="FF000000"/>
        <rFont val="Calibri"/>
      </rPr>
      <t>- Performance Overhead: Stronger hashing algorithms (like SCRYPT) can slightly increase CPU usage, especially on older hardware.</t>
    </r>
    <r>
      <rPr>
        <sz val="11"/>
        <color rgb="FF000000"/>
        <rFont val="Calibri"/>
      </rPr>
      <t xml:space="preserve">
</t>
    </r>
    <r>
      <rPr>
        <sz val="11"/>
        <color rgb="FF000000"/>
        <rFont val="Calibri"/>
      </rPr>
      <t>- Configuration Management Issues: If not properly documented, administrators may struggle with access control changes.</t>
    </r>
    <r>
      <rPr>
        <sz val="11"/>
        <color rgb="FF000000"/>
        <rFont val="Calibri"/>
      </rPr>
      <t xml:space="preserve">
</t>
    </r>
    <r>
      <rPr>
        <sz val="11"/>
        <color rgb="FF000000"/>
        <rFont val="Calibri"/>
      </rPr>
      <t>- Potential Lockout Risks: If centralized authentication fails and the enable secret is unknown, network administrators could be locked out.</t>
    </r>
    <r>
      <rPr>
        <sz val="11"/>
        <color rgb="FF000000"/>
        <rFont val="Calibri"/>
      </rPr>
      <t xml:space="preserve">
</t>
    </r>
    <r>
      <rPr>
        <sz val="11"/>
        <color rgb="FF000000"/>
        <rFont val="Calibri"/>
      </rPr>
      <t>- Security Misconfiguration: If weak passwords are used, even with encryption, attackers could still brute-force them.</t>
    </r>
  </si>
  <si>
    <r>
      <rPr>
        <sz val="11"/>
        <color rgb="FF000000"/>
        <rFont val="Calibri"/>
      </rPr>
      <t>Perform the following to determine enable secret is set:</t>
    </r>
    <r>
      <rPr>
        <sz val="11"/>
        <color rgb="FF000000"/>
        <rFont val="Calibri"/>
      </rPr>
      <t xml:space="preserve">
</t>
    </r>
    <r>
      <rPr>
        <sz val="11"/>
        <color rgb="FF000000"/>
        <rFont val="Calibri"/>
      </rPr>
      <t>If the command does not return a result, the enable password is not set.</t>
    </r>
    <r>
      <rPr>
        <sz val="11"/>
        <color rgb="FF000000"/>
        <rFont val="Calibri"/>
      </rPr>
      <t xml:space="preserve">
</t>
    </r>
    <r>
      <rPr>
        <sz val="11"/>
        <color rgb="FF006096"/>
        <rFont val="Roboto Condensed"/>
      </rPr>
      <t xml:space="preserve">hostname#sh run | incl enable secret </t>
    </r>
    <r>
      <rPr>
        <sz val="11"/>
        <color rgb="FF006096"/>
        <rFont val="Roboto Condensed"/>
      </rPr>
      <t xml:space="preserve">
</t>
    </r>
  </si>
  <si>
    <r>
      <rPr>
        <sz val="11"/>
        <color rgb="FF000000"/>
        <rFont val="Calibri"/>
      </rPr>
      <t>No enable secret password setup by default</t>
    </r>
  </si>
  <si>
    <t>1.4.2</t>
  </si>
  <si>
    <r>
      <rPr>
        <sz val="11"/>
        <rFont val="Calibri"/>
      </rPr>
      <t xml:space="preserve">Enable </t>
    </r>
    <r>
      <rPr>
        <sz val="11"/>
        <color rgb="FF000000"/>
        <rFont val="Calibri"/>
      </rPr>
      <t>'</t>
    </r>
    <r>
      <rPr>
        <b/>
        <sz val="11"/>
        <color rgb="FF000000"/>
        <rFont val="Calibri"/>
      </rPr>
      <t>service password-encryption</t>
    </r>
    <r>
      <rPr>
        <sz val="11"/>
        <color rgb="FF000000"/>
        <rFont val="Calibri"/>
      </rPr>
      <t>'</t>
    </r>
  </si>
  <si>
    <r>
      <rPr>
        <sz val="11"/>
        <color rgb="FF000000"/>
        <rFont val="Calibri"/>
      </rPr>
      <t>Enable password encryption service to protect sensitive access passwords in the device configuration.</t>
    </r>
    <r>
      <rPr>
        <sz val="11"/>
        <color rgb="FF000000"/>
        <rFont val="Calibri"/>
      </rPr>
      <t xml:space="preserve">
</t>
    </r>
    <r>
      <rPr>
        <sz val="11"/>
        <color rgb="FF006096"/>
        <rFont val="Roboto Condensed"/>
      </rPr>
      <t xml:space="preserve">
</t>
    </r>
    <r>
      <rPr>
        <sz val="11"/>
        <color rgb="FF006096"/>
        <rFont val="Roboto Condensed"/>
      </rPr>
      <t>hostname(config)#service password-encryption</t>
    </r>
    <r>
      <rPr>
        <sz val="11"/>
        <color rgb="FF006096"/>
        <rFont val="Roboto Condensed"/>
      </rPr>
      <t xml:space="preserve">
</t>
    </r>
  </si>
  <si>
    <r>
      <rPr>
        <sz val="11"/>
        <color rgb="FF000000"/>
        <rFont val="Calibri"/>
      </rPr>
      <t>When password encryption is enabled, the encrypted form of the passwords is displayed when a more system:running-config command is entered.</t>
    </r>
  </si>
  <si>
    <r>
      <rPr>
        <sz val="11"/>
        <color rgb="FF000000"/>
        <rFont val="Calibri"/>
      </rPr>
      <t>Organizations implementing 'service password-encryption' reduce the risk of unauthorized users learning clear text passwords to Cisco IOS configuration files. However, the algorithm used is not designed to withstand serious analysis and should be treated like clear-text.</t>
    </r>
  </si>
  <si>
    <r>
      <rPr>
        <sz val="11"/>
        <color rgb="FF000000"/>
        <rFont val="Calibri"/>
      </rPr>
      <t>Perform the following to determine if a user with an encrypted password is enabled:</t>
    </r>
    <r>
      <rPr>
        <sz val="11"/>
        <color rgb="FF000000"/>
        <rFont val="Calibri"/>
      </rPr>
      <t xml:space="preserve">
</t>
    </r>
    <r>
      <rPr>
        <sz val="11"/>
        <color rgb="FF000000"/>
        <rFont val="Calibri"/>
      </rPr>
      <t>Ensure a result that matches the command return</t>
    </r>
    <r>
      <rPr>
        <sz val="11"/>
        <color rgb="FF000000"/>
        <rFont val="Calibri"/>
      </rPr>
      <t xml:space="preserve">
</t>
    </r>
    <r>
      <rPr>
        <sz val="11"/>
        <color rgb="FF006096"/>
        <rFont val="Roboto Condensed"/>
      </rPr>
      <t xml:space="preserve">
</t>
    </r>
    <r>
      <rPr>
        <sz val="11"/>
        <color rgb="FF006096"/>
        <rFont val="Roboto Condensed"/>
      </rPr>
      <t>hostname#sh run | incl service password-encryption</t>
    </r>
    <r>
      <rPr>
        <sz val="11"/>
        <color rgb="FF006096"/>
        <rFont val="Roboto Condensed"/>
      </rPr>
      <t xml:space="preserve">
</t>
    </r>
  </si>
  <si>
    <r>
      <rPr>
        <sz val="11"/>
        <color rgb="FF000000"/>
        <rFont val="Calibri"/>
      </rPr>
      <t>Service password encryption is not set by default</t>
    </r>
  </si>
  <si>
    <t>1.4.3</t>
  </si>
  <si>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</si>
  <si>
    <r>
      <rPr>
        <sz val="11"/>
        <color rgb="FF000000"/>
        <rFont val="Calibri"/>
      </rPr>
      <t>Create a local user with an encrypted, complex (not easily guessed) password.</t>
    </r>
    <r>
      <rPr>
        <sz val="11"/>
        <color rgb="FF000000"/>
        <rFont val="Calibri"/>
      </rPr>
      <t xml:space="preserve">
</t>
    </r>
    <r>
      <rPr>
        <sz val="11"/>
        <color rgb="FF006096"/>
        <rFont val="Roboto Condensed"/>
      </rPr>
      <t xml:space="preserve">
</t>
    </r>
    <r>
      <rPr>
        <sz val="11"/>
        <color rgb="FF006096"/>
        <rFont val="Roboto Condensed"/>
      </rPr>
      <t>hostname(config)#username {{em}LOCAL_USERNAME{/em}} secret {{em}LOCAL_PASSWORD{/em}}</t>
    </r>
    <r>
      <rPr>
        <sz val="11"/>
        <color rgb="FF006096"/>
        <rFont val="Roboto Condensed"/>
      </rPr>
      <t xml:space="preserve">
</t>
    </r>
  </si>
  <si>
    <r>
      <rPr>
        <sz val="11"/>
        <color rgb="FF000000"/>
        <rFont val="Calibri"/>
      </rPr>
      <t>Username secret password type 5 and enable secret password type 5 must be migrated to the stronger password type 8 or 9. IF a device is upgraded from IOS XE 16.9 or later the type 5 is auto converted to type 9.</t>
    </r>
    <r>
      <rPr>
        <sz val="11"/>
        <color rgb="FF000000"/>
        <rFont val="Calibri"/>
      </rPr>
      <t xml:space="preserve">
</t>
    </r>
    <r>
      <rPr>
        <sz val="11"/>
        <color rgb="FF000000"/>
        <rFont val="Calibri"/>
      </rPr>
      <t>The username secret command provides an additional layer of security over the username password.</t>
    </r>
  </si>
  <si>
    <r>
      <rPr>
        <sz val="11"/>
        <color rgb="FF000000"/>
        <rFont val="Calibri"/>
      </rPr>
      <t>Organizations implementing 'username secret' across their enterprise reduce the risk of unauthorized users gaining access to Cisco IOS devices by applying a MD5 hash and encrypting user passwords.</t>
    </r>
  </si>
  <si>
    <r>
      <rPr>
        <sz val="11"/>
        <color rgb="FF000000"/>
        <rFont val="Calibri"/>
      </rPr>
      <t>Perform the following to determine if a user with an encrypted password is enabled:</t>
    </r>
    <r>
      <rPr>
        <sz val="11"/>
        <color rgb="FF000000"/>
        <rFont val="Calibri"/>
      </rPr>
      <t xml:space="preserve">
</t>
    </r>
    <r>
      <rPr>
        <sz val="11"/>
        <color rgb="FF000000"/>
        <rFont val="Calibri"/>
      </rPr>
      <t>If a result does not return with secret, the feature is not enabled</t>
    </r>
    <r>
      <rPr>
        <sz val="11"/>
        <color rgb="FF000000"/>
        <rFont val="Calibri"/>
      </rPr>
      <t xml:space="preserve">
</t>
    </r>
    <r>
      <rPr>
        <sz val="11"/>
        <color rgb="FF006096"/>
        <rFont val="Roboto Condensed"/>
      </rPr>
      <t xml:space="preserve">
</t>
    </r>
    <r>
      <rPr>
        <sz val="11"/>
        <color rgb="FF006096"/>
        <rFont val="Roboto Condensed"/>
      </rPr>
      <t xml:space="preserve"> hostname#show run | incl username</t>
    </r>
    <r>
      <rPr>
        <sz val="11"/>
        <color rgb="FF006096"/>
        <rFont val="Roboto Condensed"/>
      </rPr>
      <t xml:space="preserve">
</t>
    </r>
  </si>
  <si>
    <r>
      <rPr>
        <sz val="11"/>
        <color rgb="FF000000"/>
        <rFont val="Calibri"/>
      </rPr>
      <t>No passwords are set by default</t>
    </r>
  </si>
  <si>
    <t>SNMP Rules</t>
  </si>
  <si>
    <t>1.5.1</t>
  </si>
  <si>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</si>
  <si>
    <r>
      <rPr>
        <sz val="11"/>
        <color rgb="FF000000"/>
        <rFont val="Calibri"/>
      </rPr>
      <t>Disable SNMP read and write access if not in used to monitor and/or manage device.</t>
    </r>
    <r>
      <rPr>
        <sz val="11"/>
        <color rgb="FF000000"/>
        <rFont val="Calibri"/>
      </rPr>
      <t xml:space="preserve">
</t>
    </r>
    <r>
      <rPr>
        <sz val="11"/>
        <color rgb="FF006096"/>
        <rFont val="Roboto Condensed"/>
      </rPr>
      <t xml:space="preserve">hostname(config)#no snmp-server </t>
    </r>
    <r>
      <rPr>
        <sz val="11"/>
        <color rgb="FF006096"/>
        <rFont val="Roboto Condensed"/>
      </rPr>
      <t xml:space="preserve">
</t>
    </r>
  </si>
  <si>
    <r>
      <rPr>
        <sz val="11"/>
        <color rgb="FF000000"/>
        <rFont val="Calibri"/>
      </rPr>
      <t>If not in use, disable simple network management protocol (SNMP), read and write access.</t>
    </r>
  </si>
  <si>
    <r>
      <rPr>
        <sz val="11"/>
        <color rgb="FF000000"/>
        <rFont val="Calibri"/>
      </rPr>
      <t>Organizations not using SNMP should require all SNMP services to be disabled by running the 'no snmp-server' command.</t>
    </r>
  </si>
  <si>
    <r>
      <rPr>
        <sz val="11"/>
        <color rgb="FF000000"/>
        <rFont val="Calibri"/>
      </rPr>
      <t>Verify the result reads "SNMP agent not enabled"</t>
    </r>
    <r>
      <rPr>
        <sz val="11"/>
        <color rgb="FF000000"/>
        <rFont val="Calibri"/>
      </rPr>
      <t xml:space="preserve">
</t>
    </r>
    <r>
      <rPr>
        <sz val="11"/>
        <color rgb="FF006096"/>
        <rFont val="Roboto Condensed"/>
      </rPr>
      <t>hostname#show snmp community</t>
    </r>
    <r>
      <rPr>
        <sz val="11"/>
        <color rgb="FF006096"/>
        <rFont val="Roboto Condensed"/>
      </rPr>
      <t xml:space="preserve">
</t>
    </r>
  </si>
  <si>
    <t>1.5.2</t>
  </si>
  <si>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</si>
  <si>
    <r>
      <rPr>
        <sz val="11"/>
        <color rgb="FF000000"/>
        <rFont val="Calibri"/>
      </rPr>
      <t xml:space="preserve">Disable the default SNMP community string </t>
    </r>
    <r>
      <rPr>
        <b/>
        <sz val="11"/>
        <color rgb="FF000000"/>
        <rFont val="Calibri"/>
      </rPr>
      <t>private</t>
    </r>
    <r>
      <rPr>
        <sz val="11"/>
        <color rgb="FF000000"/>
        <rFont val="Calibri"/>
      </rPr>
      <t xml:space="preserve">
</t>
    </r>
    <r>
      <rPr>
        <sz val="11"/>
        <color rgb="FF006096"/>
        <rFont val="Roboto Condensed"/>
      </rPr>
      <t>hostname(config)#no snmp-server community {private}</t>
    </r>
    <r>
      <rPr>
        <sz val="11"/>
        <color rgb="FF006096"/>
        <rFont val="Roboto Condensed"/>
      </rPr>
      <t xml:space="preserve">
</t>
    </r>
  </si>
  <si>
    <r>
      <rPr>
        <sz val="11"/>
        <color rgb="FF000000"/>
        <rFont val="Calibri"/>
      </rPr>
      <t>An SNMP community string permits read-only access to all objects.</t>
    </r>
  </si>
  <si>
    <r>
      <rPr>
        <sz val="11"/>
        <color rgb="FF000000"/>
        <rFont val="Calibri"/>
      </rPr>
      <t>To reduce the risk of unauthorized access, Organizations should disable default, easy to guess, settings such as the 'private' setting for snmp-server community.</t>
    </r>
  </si>
  <si>
    <r>
      <rPr>
        <sz val="11"/>
        <color rgb="FF000000"/>
        <rFont val="Calibri"/>
      </rPr>
      <t>Perform the following to determine if the public community string is enabled:</t>
    </r>
    <r>
      <rPr>
        <sz val="11"/>
        <color rgb="FF000000"/>
        <rFont val="Calibri"/>
      </rPr>
      <t xml:space="preserve">
</t>
    </r>
    <r>
      <rPr>
        <sz val="11"/>
        <color rgb="FF000000"/>
        <rFont val="Calibri"/>
      </rPr>
      <t xml:space="preserve">Ensure </t>
    </r>
    <r>
      <rPr>
        <b/>
        <sz val="11"/>
        <color rgb="FF000000"/>
        <rFont val="Calibri"/>
      </rPr>
      <t>private</t>
    </r>
    <r>
      <rPr>
        <sz val="11"/>
        <color rgb="FF000000"/>
        <rFont val="Calibri"/>
      </rPr>
      <t xml:space="preserve"> does not show as a result</t>
    </r>
    <r>
      <rPr>
        <sz val="11"/>
        <color rgb="FF000000"/>
        <rFont val="Calibri"/>
      </rPr>
      <t xml:space="preserve">
</t>
    </r>
    <r>
      <rPr>
        <sz val="11"/>
        <color rgb="FF006096"/>
        <rFont val="Roboto Condensed"/>
      </rPr>
      <t>hostname# show snmp community</t>
    </r>
    <r>
      <rPr>
        <sz val="11"/>
        <color rgb="FF006096"/>
        <rFont val="Roboto Condensed"/>
      </rPr>
      <t xml:space="preserve">
</t>
    </r>
  </si>
  <si>
    <t>1.5.3</t>
  </si>
  <si>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</si>
  <si>
    <r>
      <rPr>
        <sz val="11"/>
        <color rgb="FF000000"/>
        <rFont val="Calibri"/>
      </rPr>
      <t>Disable the default SNMP community string "public"</t>
    </r>
    <r>
      <rPr>
        <sz val="11"/>
        <color rgb="FF000000"/>
        <rFont val="Calibri"/>
      </rPr>
      <t xml:space="preserve">
</t>
    </r>
    <r>
      <rPr>
        <sz val="11"/>
        <color rgb="FF006096"/>
        <rFont val="Roboto Condensed"/>
      </rPr>
      <t xml:space="preserve">
</t>
    </r>
    <r>
      <rPr>
        <sz val="11"/>
        <color rgb="FF006096"/>
        <rFont val="Roboto Condensed"/>
      </rPr>
      <t xml:space="preserve">hostname(config)#no snmp-server community {public} </t>
    </r>
    <r>
      <rPr>
        <sz val="11"/>
        <color rgb="FF006096"/>
        <rFont val="Roboto Condensed"/>
      </rPr>
      <t xml:space="preserve">
</t>
    </r>
  </si>
  <si>
    <r>
      <rPr>
        <sz val="11"/>
        <color rgb="FF000000"/>
        <rFont val="Calibri"/>
      </rPr>
      <t>To reduce the risk of unauthorized access, Organizations should disable default, easy to guess, settings such as the 'public' setting for snmp-server community.</t>
    </r>
  </si>
  <si>
    <r>
      <rPr>
        <sz val="11"/>
        <color rgb="FF000000"/>
        <rFont val="Calibri"/>
      </rPr>
      <t xml:space="preserve">Perform the following to determine if the public community string is enabled: Ensure </t>
    </r>
    <r>
      <rPr>
        <b/>
        <sz val="11"/>
        <color rgb="FF000000"/>
        <rFont val="Calibri"/>
      </rPr>
      <t xml:space="preserve">public </t>
    </r>
    <r>
      <rPr>
        <sz val="11"/>
        <color rgb="FF000000"/>
        <rFont val="Calibri"/>
      </rPr>
      <t>does not show as a result</t>
    </r>
    <r>
      <rPr>
        <sz val="11"/>
        <color rgb="FF000000"/>
        <rFont val="Calibri"/>
      </rPr>
      <t xml:space="preserve">
</t>
    </r>
    <r>
      <rPr>
        <sz val="11"/>
        <color rgb="FF006096"/>
        <rFont val="Roboto Condensed"/>
      </rPr>
      <t xml:space="preserve">
</t>
    </r>
    <r>
      <rPr>
        <sz val="11"/>
        <color rgb="FF006096"/>
        <rFont val="Roboto Condensed"/>
      </rPr>
      <t>hostname# show snmp community</t>
    </r>
    <r>
      <rPr>
        <sz val="11"/>
        <color rgb="FF006096"/>
        <rFont val="Roboto Condensed"/>
      </rPr>
      <t xml:space="preserve">
</t>
    </r>
  </si>
  <si>
    <t>1.5.4</t>
  </si>
  <si>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</si>
  <si>
    <r>
      <rPr>
        <sz val="11"/>
        <color rgb="FF000000"/>
        <rFont val="Calibri"/>
      </rPr>
      <t>Disable SNMP write access.</t>
    </r>
    <r>
      <rPr>
        <sz val="11"/>
        <color rgb="FF000000"/>
        <rFont val="Calibri"/>
      </rPr>
      <t xml:space="preserve">
</t>
    </r>
    <r>
      <rPr>
        <sz val="11"/>
        <color rgb="FF006096"/>
        <rFont val="Roboto Condensed"/>
      </rPr>
      <t xml:space="preserve">
</t>
    </r>
    <r>
      <rPr>
        <sz val="11"/>
        <color rgb="FF006096"/>
        <rFont val="Roboto Condensed"/>
      </rPr>
      <t xml:space="preserve">hostname(config)#no snmp-server community {&lt;em&gt;write_community_string&lt;/em&gt;} </t>
    </r>
    <r>
      <rPr>
        <sz val="11"/>
        <color rgb="FF006096"/>
        <rFont val="Roboto Condensed"/>
      </rPr>
      <t xml:space="preserve">
</t>
    </r>
  </si>
  <si>
    <r>
      <rPr>
        <sz val="11"/>
        <color rgb="FF000000"/>
        <rFont val="Calibri"/>
      </rPr>
      <t>Specifies read-write access. Authorized management stations can both retrieve and modify MIB objects.</t>
    </r>
  </si>
  <si>
    <r>
      <rPr>
        <sz val="11"/>
        <color rgb="FF000000"/>
        <rFont val="Calibri"/>
      </rPr>
      <t>To reduce the risk of unauthorized access, Organizations should disable the SNMP 'write' access for snmp-server community.</t>
    </r>
  </si>
  <si>
    <r>
      <rPr>
        <sz val="11"/>
        <color rgb="FF000000"/>
        <rFont val="Calibri"/>
      </rPr>
      <t>Perform the following to determine if a read/write community string is enabled:</t>
    </r>
    <r>
      <rPr>
        <sz val="11"/>
        <color rgb="FF000000"/>
        <rFont val="Calibri"/>
      </rPr>
      <t xml:space="preserve">
</t>
    </r>
    <r>
      <rPr>
        <sz val="11"/>
        <color rgb="FF000000"/>
        <rFont val="Calibri"/>
      </rPr>
      <t>Verify the result does not show a community string with a "RW"</t>
    </r>
    <r>
      <rPr>
        <sz val="11"/>
        <color rgb="FF000000"/>
        <rFont val="Calibri"/>
      </rPr>
      <t xml:space="preserve">
</t>
    </r>
    <r>
      <rPr>
        <sz val="11"/>
        <color rgb="FF006096"/>
        <rFont val="Roboto Condensed"/>
      </rPr>
      <t xml:space="preserve">
</t>
    </r>
    <r>
      <rPr>
        <sz val="11"/>
        <color rgb="FF006096"/>
        <rFont val="Roboto Condensed"/>
      </rPr>
      <t>hostname#show run | incl snmp-server community</t>
    </r>
    <r>
      <rPr>
        <sz val="11"/>
        <color rgb="FF006096"/>
        <rFont val="Roboto Condensed"/>
      </rPr>
      <t xml:space="preserve">
</t>
    </r>
  </si>
  <si>
    <t>1.5.5</t>
  </si>
  <si>
    <r>
      <rPr>
        <sz val="11"/>
        <rFont val="Calibri"/>
      </rPr>
      <t xml:space="preserve">Set the ACL for each </t>
    </r>
    <r>
      <rPr>
        <sz val="11"/>
        <color rgb="FF000000"/>
        <rFont val="Calibri"/>
      </rPr>
      <t>'</t>
    </r>
    <r>
      <rPr>
        <b/>
        <sz val="11"/>
        <color rgb="FF000000"/>
        <rFont val="Calibri"/>
      </rPr>
      <t>snmp-server community</t>
    </r>
    <r>
      <rPr>
        <sz val="11"/>
        <color rgb="FF000000"/>
        <rFont val="Calibri"/>
      </rPr>
      <t>'</t>
    </r>
  </si>
  <si>
    <r>
      <rPr>
        <sz val="11"/>
        <color rgb="FF000000"/>
        <rFont val="Calibri"/>
      </rPr>
      <t>Configure authorized SNMP community string and restrict access to authorized management systems.</t>
    </r>
    <r>
      <rPr>
        <sz val="11"/>
        <color rgb="FF000000"/>
        <rFont val="Calibri"/>
      </rPr>
      <t xml:space="preserve">
</t>
    </r>
    <r>
      <rPr>
        <sz val="11"/>
        <color rgb="FF006096"/>
        <rFont val="Roboto Condensed"/>
      </rPr>
      <t xml:space="preserve">
</t>
    </r>
    <r>
      <rPr>
        <sz val="11"/>
        <color rgb="FF006096"/>
        <rFont val="Roboto Condensed"/>
      </rPr>
      <t xml:space="preserve">hostname(config)#snmp-server community &lt;&lt;em&gt;community_string&lt;/em&gt;&gt; ro {&lt;em&gt;snmp_access-list_number | </t>
    </r>
    <r>
      <rPr>
        <sz val="11"/>
        <color rgb="FF006096"/>
        <rFont val="Roboto Condensed"/>
      </rPr>
      <t xml:space="preserve">
</t>
    </r>
    <r>
      <rPr>
        <sz val="11"/>
        <color rgb="FF006096"/>
        <rFont val="Roboto Condensed"/>
      </rPr>
      <t>&lt;span&gt;snmp_access-list_name&lt;/span&gt;&lt;/em&gt;&lt;span&gt;}&lt;/span&gt;</t>
    </r>
    <r>
      <rPr>
        <sz val="11"/>
        <color rgb="FF006096"/>
        <rFont val="Roboto Condensed"/>
      </rPr>
      <t xml:space="preserve">
</t>
    </r>
  </si>
  <si>
    <r>
      <rPr>
        <sz val="11"/>
        <color rgb="FF000000"/>
        <rFont val="Calibri"/>
      </rPr>
      <t>This feature specifies a list of IP addresses that are allowed to use the community string to gain access to the SNMP agent.</t>
    </r>
  </si>
  <si>
    <r>
      <rPr>
        <sz val="11"/>
        <color rgb="FF000000"/>
        <rFont val="Calibri"/>
      </rPr>
      <t>To reduce the risk of unauthorized access, Organizations should enable access control lists for all snmp-server communities and restrict the access to appropriate trusted management zones. If possible, implement SNMPv3 to apply authentication, authorization, and data privatization (encryption) for additional benefits to the organization.</t>
    </r>
  </si>
  <si>
    <r>
      <rPr>
        <sz val="11"/>
        <color rgb="FF000000"/>
        <rFont val="Calibri"/>
      </rPr>
      <t>Perform the following to determine if an ACL is enabled:</t>
    </r>
    <r>
      <rPr>
        <sz val="11"/>
        <color rgb="FF000000"/>
        <rFont val="Calibri"/>
      </rPr>
      <t xml:space="preserve">
</t>
    </r>
    <r>
      <rPr>
        <sz val="11"/>
        <color rgb="FF000000"/>
        <rFont val="Calibri"/>
      </rPr>
      <t>Verify the result shows a number after the community string</t>
    </r>
    <r>
      <rPr>
        <sz val="11"/>
        <color rgb="FF000000"/>
        <rFont val="Calibri"/>
      </rPr>
      <t xml:space="preserve">
</t>
    </r>
    <r>
      <rPr>
        <sz val="11"/>
        <color rgb="FF006096"/>
        <rFont val="Roboto Condensed"/>
      </rPr>
      <t xml:space="preserve">
</t>
    </r>
    <r>
      <rPr>
        <sz val="11"/>
        <color rgb="FF006096"/>
        <rFont val="Roboto Condensed"/>
      </rPr>
      <t>hostname#show run | incl snmp-server community</t>
    </r>
    <r>
      <rPr>
        <sz val="11"/>
        <color rgb="FF006096"/>
        <rFont val="Roboto Condensed"/>
      </rPr>
      <t xml:space="preserve">
</t>
    </r>
  </si>
  <si>
    <r>
      <rPr>
        <sz val="11"/>
        <color rgb="FF000000"/>
        <rFont val="Calibri"/>
      </rPr>
      <t>No ACL is set for SNMP</t>
    </r>
  </si>
  <si>
    <t>1.5.6</t>
  </si>
  <si>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</si>
  <si>
    <r>
      <rPr>
        <sz val="11"/>
        <color rgb="FF000000"/>
        <rFont val="Calibri"/>
      </rPr>
      <t>Configure SNMP ACL for restricting access to the device from authorized management stations segmented in a trusted management zone.</t>
    </r>
    <r>
      <rPr>
        <sz val="11"/>
        <color rgb="FF000000"/>
        <rFont val="Calibri"/>
      </rPr>
      <t xml:space="preserve">
</t>
    </r>
    <r>
      <rPr>
        <sz val="11"/>
        <color rgb="FF006096"/>
        <rFont val="Roboto Condensed"/>
      </rPr>
      <t xml:space="preserve">
</t>
    </r>
    <r>
      <rPr>
        <sz val="11"/>
        <color rgb="FF006096"/>
        <rFont val="Roboto Condensed"/>
      </rPr>
      <t>hostname(config)#access-list &lt;&lt;em&gt;snmp_acl_number&lt;/em&gt;&gt; permit &lt;&lt;em&gt;snmp_access-list&lt;/em&gt;&gt;</t>
    </r>
    <r>
      <rPr>
        <sz val="11"/>
        <color rgb="FF006096"/>
        <rFont val="Roboto Condensed"/>
      </rPr>
      <t xml:space="preserve">
</t>
    </r>
    <r>
      <rPr>
        <sz val="11"/>
        <color rgb="FF006096"/>
        <rFont val="Roboto Condensed"/>
      </rPr>
      <t xml:space="preserve">hostname(config)#access-list deny any log </t>
    </r>
    <r>
      <rPr>
        <sz val="11"/>
        <color rgb="FF006096"/>
        <rFont val="Roboto Condensed"/>
      </rPr>
      <t xml:space="preserve">
</t>
    </r>
  </si>
  <si>
    <r>
      <rPr>
        <sz val="11"/>
        <color rgb="FF000000"/>
        <rFont val="Calibri"/>
      </rPr>
      <t>You can use access lists to control the transmission of packets on an interface, control Simple Network Management Protocol (SNMP) access, and restrict the contents of routing updates. The Cisco IOS software stops checking the extended access list after a match occurs.</t>
    </r>
  </si>
  <si>
    <r>
      <rPr>
        <sz val="11"/>
        <color rgb="FF000000"/>
        <rFont val="Calibri"/>
      </rPr>
      <t>Perform the following to determine if the ACL is created:</t>
    </r>
    <r>
      <rPr>
        <sz val="11"/>
        <color rgb="FF000000"/>
        <rFont val="Calibri"/>
      </rPr>
      <t xml:space="preserve">
</t>
    </r>
    <r>
      <rPr>
        <sz val="11"/>
        <color rgb="FF000000"/>
        <rFont val="Calibri"/>
      </rPr>
      <t>Verify you the appropriate access-list definitions</t>
    </r>
    <r>
      <rPr>
        <sz val="11"/>
        <color rgb="FF000000"/>
        <rFont val="Calibri"/>
      </rPr>
      <t xml:space="preserve">
</t>
    </r>
    <r>
      <rPr>
        <sz val="11"/>
        <color rgb="FF006096"/>
        <rFont val="Roboto Condensed"/>
      </rPr>
      <t xml:space="preserve">
</t>
    </r>
    <r>
      <rPr>
        <sz val="11"/>
        <color rgb="FF006096"/>
        <rFont val="Roboto Condensed"/>
      </rPr>
      <t xml:space="preserve">hostname#sh ip access-list &lt;&lt;em&gt;snmp_acl_number&lt;/em&gt;&gt; </t>
    </r>
    <r>
      <rPr>
        <sz val="11"/>
        <color rgb="FF006096"/>
        <rFont val="Roboto Condensed"/>
      </rPr>
      <t xml:space="preserve">
</t>
    </r>
  </si>
  <si>
    <r>
      <rPr>
        <sz val="11"/>
        <color rgb="FF000000"/>
        <rFont val="Calibri"/>
      </rPr>
      <t>SNMP does not use an access list.</t>
    </r>
  </si>
  <si>
    <t>1.5.7</t>
  </si>
  <si>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</si>
  <si>
    <r>
      <rPr>
        <sz val="11"/>
        <color rgb="FF000000"/>
        <rFont val="Calibri"/>
      </rPr>
      <t>Configure authorized SNMP trap community string and restrict sending messages to authorized management systems.</t>
    </r>
    <r>
      <rPr>
        <sz val="11"/>
        <color rgb="FF000000"/>
        <rFont val="Calibri"/>
      </rPr>
      <t xml:space="preserve">
</t>
    </r>
    <r>
      <rPr>
        <sz val="11"/>
        <color rgb="FF006096"/>
        <rFont val="Roboto Condensed"/>
      </rPr>
      <t xml:space="preserve">
</t>
    </r>
    <r>
      <rPr>
        <sz val="11"/>
        <color rgb="FF006096"/>
        <rFont val="Roboto Condensed"/>
      </rPr>
      <t xml:space="preserve">hostname(config)#snmp-server host {ip_address} {trap_community_string} {notification-type} </t>
    </r>
    <r>
      <rPr>
        <sz val="11"/>
        <color rgb="FF006096"/>
        <rFont val="Roboto Condensed"/>
      </rPr>
      <t xml:space="preserve">
</t>
    </r>
  </si>
  <si>
    <r>
      <rPr>
        <sz val="11"/>
        <color rgb="FF000000"/>
        <rFont val="Calibri"/>
      </rPr>
      <t>SNMP notifications can be sent as traps to authorized management systems.</t>
    </r>
  </si>
  <si>
    <r>
      <rPr>
        <sz val="11"/>
        <color rgb="FF000000"/>
        <rFont val="Calibri"/>
      </rPr>
      <t>Organizations using SNMP should restrict sending SNMP messages only to explicitly named systems to reduce unauthorized access.</t>
    </r>
  </si>
  <si>
    <r>
      <rPr>
        <sz val="11"/>
        <color rgb="FF000000"/>
        <rFont val="Calibri"/>
      </rPr>
      <t>Perform the following to determine if SNMP traps are enabled:</t>
    </r>
    <r>
      <rPr>
        <sz val="11"/>
        <color rgb="FF000000"/>
        <rFont val="Calibri"/>
      </rPr>
      <t xml:space="preserve">
</t>
    </r>
    <r>
      <rPr>
        <sz val="11"/>
        <color rgb="FF000000"/>
        <rFont val="Calibri"/>
      </rPr>
      <t>If the command returns configuration values, then SNMP is enabled.</t>
    </r>
    <r>
      <rPr>
        <sz val="11"/>
        <color rgb="FF000000"/>
        <rFont val="Calibri"/>
      </rPr>
      <t xml:space="preserve">
</t>
    </r>
    <r>
      <rPr>
        <sz val="11"/>
        <color rgb="FF006096"/>
        <rFont val="Roboto Condensed"/>
      </rPr>
      <t xml:space="preserve">
</t>
    </r>
    <r>
      <rPr>
        <sz val="11"/>
        <color rgb="FF006096"/>
        <rFont val="Roboto Condensed"/>
      </rPr>
      <t>hostname#show run | incl snmp-server</t>
    </r>
    <r>
      <rPr>
        <sz val="11"/>
        <color rgb="FF006096"/>
        <rFont val="Roboto Condensed"/>
      </rPr>
      <t xml:space="preserve">
</t>
    </r>
  </si>
  <si>
    <r>
      <rPr>
        <sz val="11"/>
        <color rgb="FF000000"/>
        <rFont val="Calibri"/>
      </rPr>
      <t>A recipient is not specified to receive notifications.</t>
    </r>
  </si>
  <si>
    <t>1.5.8</t>
  </si>
  <si>
    <r>
      <rPr>
        <sz val="11"/>
        <rFont val="Calibri"/>
      </rPr>
      <t xml:space="preserve">Set </t>
    </r>
    <r>
      <rPr>
        <sz val="11"/>
        <color rgb="FF000000"/>
        <rFont val="Calibri"/>
      </rPr>
      <t>'</t>
    </r>
    <r>
      <rPr>
        <b/>
        <sz val="11"/>
        <color rgb="FF000000"/>
        <rFont val="Calibri"/>
      </rPr>
      <t>snmp-server enable traps snmp</t>
    </r>
    <r>
      <rPr>
        <sz val="11"/>
        <color rgb="FF000000"/>
        <rFont val="Calibri"/>
      </rPr>
      <t>'</t>
    </r>
  </si>
  <si>
    <r>
      <rPr>
        <sz val="11"/>
        <color rgb="FF000000"/>
        <rFont val="Calibri"/>
      </rPr>
      <t>Enable SNMP traps.</t>
    </r>
    <r>
      <rPr>
        <sz val="11"/>
        <color rgb="FF000000"/>
        <rFont val="Calibri"/>
      </rPr>
      <t xml:space="preserve">
</t>
    </r>
    <r>
      <rPr>
        <sz val="11"/>
        <color rgb="FF006096"/>
        <rFont val="Roboto Condensed"/>
      </rPr>
      <t xml:space="preserve">hostname(config)#snmp-server enable traps snmp authentication linkup linkdown coldstart </t>
    </r>
    <r>
      <rPr>
        <sz val="11"/>
        <color rgb="FF006096"/>
        <rFont val="Roboto Condensed"/>
      </rPr>
      <t xml:space="preserve">
</t>
    </r>
  </si>
  <si>
    <r>
      <rPr>
        <sz val="11"/>
        <color rgb="FF000000"/>
        <rFont val="Calibri"/>
      </rPr>
      <t>Organizations using SNMP should restrict trap types only to explicitly named traps to reduce unintended traffic. Enabling SNMP traps without specifying trap type will enable all SNMP trap types.</t>
    </r>
  </si>
  <si>
    <r>
      <rPr>
        <sz val="11"/>
        <color rgb="FF000000"/>
        <rFont val="Calibri"/>
      </rPr>
      <t>SNMP notifications are disabled.</t>
    </r>
  </si>
  <si>
    <t>1.5.9</t>
  </si>
  <si>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</si>
  <si>
    <r>
      <rPr>
        <sz val="11"/>
        <color rgb="FF000000"/>
        <rFont val="Calibri"/>
      </rPr>
      <t>For each SNMPv3 group created on your router add privacy options by issuing the following command...</t>
    </r>
    <r>
      <rPr>
        <sz val="11"/>
        <color rgb="FF000000"/>
        <rFont val="Calibri"/>
      </rPr>
      <t xml:space="preserve">
</t>
    </r>
    <r>
      <rPr>
        <sz val="11"/>
        <color rgb="FF006096"/>
        <rFont val="Roboto Condensed"/>
      </rPr>
      <t xml:space="preserve">
</t>
    </r>
    <r>
      <rPr>
        <sz val="11"/>
        <color rgb="FF006096"/>
        <rFont val="Roboto Condensed"/>
      </rPr>
      <t>hostname(config)#snmp-server group {&lt;em&gt;group_name&lt;/em&gt;} v3 priv</t>
    </r>
    <r>
      <rPr>
        <sz val="11"/>
        <color rgb="FF006096"/>
        <rFont val="Roboto Condensed"/>
      </rPr>
      <t xml:space="preserve">
</t>
    </r>
  </si>
  <si>
    <r>
      <rPr>
        <sz val="11"/>
        <color rgb="FF000000"/>
        <rFont val="Calibri"/>
      </rPr>
      <t>Specifies authentication of a packet with encryption when using SNMPv3</t>
    </r>
  </si>
  <si>
    <r>
      <rPr>
        <sz val="11"/>
        <color rgb="FF000000"/>
        <rFont val="Calibri"/>
      </rPr>
      <t>Organizations using SNMP can significantly reduce the risks of unauthorized access by using the 'snmp-server group v3 priv' setting to encrypt messages in transit.</t>
    </r>
  </si>
  <si>
    <r>
      <rPr>
        <sz val="11"/>
        <color rgb="FF000000"/>
        <rFont val="Calibri"/>
      </rPr>
      <t>Verify the result show the appropriate group name and security model</t>
    </r>
    <r>
      <rPr>
        <sz val="11"/>
        <color rgb="FF000000"/>
        <rFont val="Calibri"/>
      </rPr>
      <t xml:space="preserve">
</t>
    </r>
    <r>
      <rPr>
        <sz val="11"/>
        <color rgb="FF006096"/>
        <rFont val="Roboto Condensed"/>
      </rPr>
      <t xml:space="preserve">
</t>
    </r>
    <r>
      <rPr>
        <sz val="11"/>
        <color rgb="FF006096"/>
        <rFont val="Roboto Condensed"/>
      </rPr>
      <t>hostname#show snmp group</t>
    </r>
    <r>
      <rPr>
        <sz val="11"/>
        <color rgb="FF006096"/>
        <rFont val="Roboto Condensed"/>
      </rPr>
      <t xml:space="preserve">
</t>
    </r>
  </si>
  <si>
    <r>
      <rPr>
        <sz val="11"/>
        <color rgb="FF000000"/>
        <rFont val="Calibri"/>
      </rPr>
      <t>No SNMP server groups are configured.</t>
    </r>
  </si>
  <si>
    <t>1.5.10</t>
  </si>
  <si>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</si>
  <si>
    <r>
      <rPr>
        <sz val="11"/>
        <color rgb="FF000000"/>
        <rFont val="Calibri"/>
      </rPr>
      <t>For each SNMPv3 user created on your router add privacy options by issuing the following command.</t>
    </r>
    <r>
      <rPr>
        <sz val="11"/>
        <color rgb="FF000000"/>
        <rFont val="Calibri"/>
      </rPr>
      <t xml:space="preserve">
</t>
    </r>
    <r>
      <rPr>
        <sz val="11"/>
        <color rgb="FF006096"/>
        <rFont val="Roboto Condensed"/>
      </rPr>
      <t xml:space="preserve">
</t>
    </r>
    <r>
      <rPr>
        <sz val="11"/>
        <color rgb="FF006096"/>
        <rFont val="Roboto Condensed"/>
      </rPr>
      <t>hostname(config)#snmp-server user {user_name} {group_name} v3 auth sha {auth_password} priv aes 128 {priv_password} {acl_name_or_number}</t>
    </r>
    <r>
      <rPr>
        <sz val="11"/>
        <color rgb="FF006096"/>
        <rFont val="Roboto Condensed"/>
      </rPr>
      <t xml:space="preserve">
</t>
    </r>
  </si>
  <si>
    <r>
      <rPr>
        <sz val="11"/>
        <color rgb="FF000000"/>
        <rFont val="Calibri"/>
      </rPr>
      <t>Specify the use of a minimum of 128-bit AES algorithm for encryption when using SNMPv3.</t>
    </r>
  </si>
  <si>
    <r>
      <rPr>
        <sz val="11"/>
        <color rgb="FF000000"/>
        <rFont val="Calibri"/>
      </rPr>
      <t>Organizations using SNMP can significantly reduce the risks of unauthorized access by using the 'snmp-server user' setting with appropriate authentication and privacy protocols to encrypt messages in transit.</t>
    </r>
  </si>
  <si>
    <r>
      <rPr>
        <sz val="11"/>
        <color rgb="FF000000"/>
        <rFont val="Calibri"/>
      </rPr>
      <t>Verify the result show the appropriate user name and security settings</t>
    </r>
    <r>
      <rPr>
        <sz val="11"/>
        <color rgb="FF000000"/>
        <rFont val="Calibri"/>
      </rPr>
      <t xml:space="preserve">
</t>
    </r>
    <r>
      <rPr>
        <sz val="11"/>
        <color rgb="FF006096"/>
        <rFont val="Roboto Condensed"/>
      </rPr>
      <t xml:space="preserve">
</t>
    </r>
    <r>
      <rPr>
        <sz val="11"/>
        <color rgb="FF006096"/>
        <rFont val="Roboto Condensed"/>
      </rPr>
      <t>hostname#show snmp user</t>
    </r>
    <r>
      <rPr>
        <sz val="11"/>
        <color rgb="FF006096"/>
        <rFont val="Roboto Condensed"/>
      </rPr>
      <t xml:space="preserve">
</t>
    </r>
  </si>
  <si>
    <r>
      <rPr>
        <sz val="11"/>
        <color rgb="FF000000"/>
        <rFont val="Calibri"/>
      </rPr>
      <t>SNMP username as not set by default.</t>
    </r>
  </si>
  <si>
    <t>Configure Prerequisites for the SSH Service</t>
  </si>
  <si>
    <t>2.1.1.1.1</t>
  </si>
  <si>
    <r>
      <rPr>
        <sz val="11"/>
        <rFont val="Calibri"/>
      </rPr>
      <t xml:space="preserve">Set the </t>
    </r>
    <r>
      <rPr>
        <sz val="11"/>
        <color rgb="FF000000"/>
        <rFont val="Calibri"/>
      </rPr>
      <t>'</t>
    </r>
    <r>
      <rPr>
        <b/>
        <sz val="11"/>
        <color rgb="FF000000"/>
        <rFont val="Calibri"/>
      </rPr>
      <t>hostname</t>
    </r>
    <r>
      <rPr>
        <sz val="11"/>
        <color rgb="FF000000"/>
        <rFont val="Calibri"/>
      </rPr>
      <t>'</t>
    </r>
  </si>
  <si>
    <r>
      <rPr>
        <sz val="11"/>
        <color rgb="FF000000"/>
        <rFont val="Calibri"/>
      </rPr>
      <t>Configure an appropriate host name for the router.</t>
    </r>
    <r>
      <rPr>
        <sz val="11"/>
        <color rgb="FF000000"/>
        <rFont val="Calibri"/>
      </rPr>
      <t xml:space="preserve">
</t>
    </r>
    <r>
      <rPr>
        <sz val="11"/>
        <color rgb="FF006096"/>
        <rFont val="Roboto Condensed"/>
      </rPr>
      <t xml:space="preserve">
</t>
    </r>
    <r>
      <rPr>
        <sz val="11"/>
        <color rgb="FF006096"/>
        <rFont val="Roboto Condensed"/>
      </rPr>
      <t>hostname(config)#hostname {&lt;em&gt;router_name&lt;/em&gt;}</t>
    </r>
    <r>
      <rPr>
        <sz val="11"/>
        <color rgb="FF006096"/>
        <rFont val="Roboto Condensed"/>
      </rPr>
      <t xml:space="preserve">
</t>
    </r>
  </si>
  <si>
    <r>
      <rPr>
        <sz val="11"/>
        <color rgb="FF000000"/>
        <rFont val="Calibri"/>
      </rPr>
      <t>The hostname is used in prompts and default configuration filenames.</t>
    </r>
  </si>
  <si>
    <r>
      <rPr>
        <sz val="11"/>
        <color rgb="FF000000"/>
        <rFont val="Calibri"/>
      </rPr>
      <t>Organizations should plan the enterprise network and identify an appropriate host name for each router.</t>
    </r>
  </si>
  <si>
    <r>
      <rPr>
        <sz val="11"/>
        <color rgb="FF000000"/>
        <rFont val="Calibri"/>
      </rPr>
      <t>Perform the following to determine if the local time zone is configured:</t>
    </r>
    <r>
      <rPr>
        <sz val="11"/>
        <color rgb="FF000000"/>
        <rFont val="Calibri"/>
      </rPr>
      <t xml:space="preserve">
</t>
    </r>
    <r>
      <rPr>
        <sz val="11"/>
        <color rgb="FF000000"/>
        <rFont val="Calibri"/>
      </rPr>
      <t>Verify the result shows the summer-time recurrence is configured properly.</t>
    </r>
    <r>
      <rPr>
        <sz val="11"/>
        <color rgb="FF000000"/>
        <rFont val="Calibri"/>
      </rPr>
      <t xml:space="preserve">
</t>
    </r>
    <r>
      <rPr>
        <sz val="11"/>
        <color rgb="FF006096"/>
        <rFont val="Roboto Condensed"/>
      </rPr>
      <t xml:space="preserve">
</t>
    </r>
    <r>
      <rPr>
        <sz val="11"/>
        <color rgb="FF006096"/>
        <rFont val="Roboto Condensed"/>
      </rPr>
      <t>hostname#sh run | incl hostname</t>
    </r>
    <r>
      <rPr>
        <sz val="11"/>
        <color rgb="FF006096"/>
        <rFont val="Roboto Condensed"/>
      </rPr>
      <t xml:space="preserve">
</t>
    </r>
  </si>
  <si>
    <r>
      <rPr>
        <sz val="11"/>
        <color rgb="FF000000"/>
        <rFont val="Calibri"/>
      </rPr>
      <t>The default hostname is Router.</t>
    </r>
  </si>
  <si>
    <t>2.1.1.1.2</t>
  </si>
  <si>
    <r>
      <rPr>
        <sz val="11"/>
        <rFont val="Calibri"/>
      </rPr>
      <t xml:space="preserve">Set the </t>
    </r>
    <r>
      <rPr>
        <sz val="11"/>
        <color rgb="FF000000"/>
        <rFont val="Calibri"/>
      </rPr>
      <t>'</t>
    </r>
    <r>
      <rPr>
        <b/>
        <sz val="11"/>
        <color rgb="FF000000"/>
        <rFont val="Calibri"/>
      </rPr>
      <t>ip domain-name</t>
    </r>
    <r>
      <rPr>
        <sz val="11"/>
        <color rgb="FF000000"/>
        <rFont val="Calibri"/>
      </rPr>
      <t>'</t>
    </r>
  </si>
  <si>
    <r>
      <rPr>
        <sz val="11"/>
        <color rgb="FF000000"/>
        <rFont val="Calibri"/>
      </rPr>
      <t>Configure an appropriate domain name for the router.</t>
    </r>
    <r>
      <rPr>
        <sz val="11"/>
        <color rgb="FF000000"/>
        <rFont val="Calibri"/>
      </rPr>
      <t xml:space="preserve">
</t>
    </r>
    <r>
      <rPr>
        <sz val="11"/>
        <color rgb="FF006096"/>
        <rFont val="Roboto Condensed"/>
      </rPr>
      <t xml:space="preserve">
</t>
    </r>
    <r>
      <rPr>
        <sz val="11"/>
        <color rgb="FF006096"/>
        <rFont val="Roboto Condensed"/>
      </rPr>
      <t>hostname (config)#ip domain-name {&lt;em&gt;domain-name&lt;/em&gt;}</t>
    </r>
    <r>
      <rPr>
        <sz val="11"/>
        <color rgb="FF006096"/>
        <rFont val="Roboto Condensed"/>
      </rPr>
      <t xml:space="preserve">
</t>
    </r>
  </si>
  <si>
    <r>
      <rPr>
        <sz val="11"/>
        <color rgb="FF000000"/>
        <rFont val="Calibri"/>
      </rPr>
      <t>Define a default domain name that the Cisco IOS software uses to complete unqualified hostnames</t>
    </r>
  </si>
  <si>
    <r>
      <rPr>
        <sz val="11"/>
        <color rgb="FF000000"/>
        <rFont val="Calibri"/>
      </rPr>
      <t>Organizations should plan the enterprise network and identify an appropriate domain name for the router.</t>
    </r>
  </si>
  <si>
    <r>
      <rPr>
        <sz val="11"/>
        <color rgb="FF000000"/>
        <rFont val="Calibri"/>
      </rPr>
      <t>Perform the following to determine if the domain name is configured:</t>
    </r>
    <r>
      <rPr>
        <sz val="11"/>
        <color rgb="FF000000"/>
        <rFont val="Calibri"/>
      </rPr>
      <t xml:space="preserve">
</t>
    </r>
    <r>
      <rPr>
        <sz val="11"/>
        <color rgb="FF000000"/>
        <rFont val="Calibri"/>
      </rPr>
      <t>Verify the domain name is configured properly.</t>
    </r>
    <r>
      <rPr>
        <sz val="11"/>
        <color rgb="FF000000"/>
        <rFont val="Calibri"/>
      </rPr>
      <t xml:space="preserve">
</t>
    </r>
    <r>
      <rPr>
        <sz val="11"/>
        <color rgb="FF006096"/>
        <rFont val="Roboto Condensed"/>
      </rPr>
      <t xml:space="preserve">
</t>
    </r>
    <r>
      <rPr>
        <sz val="11"/>
        <color rgb="FF006096"/>
        <rFont val="Roboto Condensed"/>
      </rPr>
      <t>hostname#sh run | incl domain-name</t>
    </r>
    <r>
      <rPr>
        <sz val="11"/>
        <color rgb="FF006096"/>
        <rFont val="Roboto Condensed"/>
      </rPr>
      <t xml:space="preserve">
</t>
    </r>
  </si>
  <si>
    <r>
      <rPr>
        <sz val="11"/>
        <color rgb="FF000000"/>
        <rFont val="Calibri"/>
      </rPr>
      <t>No domain is set.</t>
    </r>
  </si>
  <si>
    <t>2.1.1.1.3</t>
  </si>
  <si>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</si>
  <si>
    <r>
      <rPr>
        <sz val="11"/>
        <color rgb="FF000000"/>
        <rFont val="Calibri"/>
      </rPr>
      <t>Generate an RSA key pair for the router.</t>
    </r>
    <r>
      <rPr>
        <sz val="11"/>
        <color rgb="FF000000"/>
        <rFont val="Calibri"/>
      </rPr>
      <t xml:space="preserve">
</t>
    </r>
    <r>
      <rPr>
        <sz val="11"/>
        <color rgb="FF006096"/>
        <rFont val="Roboto Condensed"/>
      </rPr>
      <t xml:space="preserve">
</t>
    </r>
    <r>
      <rPr>
        <sz val="11"/>
        <color rgb="FF006096"/>
        <rFont val="Roboto Condensed"/>
      </rPr>
      <t>hostname(config)#crypto key generate rsa general-keys modulus &lt;em&gt;2048&lt;/em&gt;</t>
    </r>
    <r>
      <rPr>
        <sz val="11"/>
        <color rgb="FF006096"/>
        <rFont val="Roboto Condensed"/>
      </rPr>
      <t xml:space="preserve">
</t>
    </r>
  </si>
  <si>
    <r>
      <rPr>
        <sz val="11"/>
        <color rgb="FF000000"/>
        <rFont val="Calibri"/>
      </rPr>
      <t>Use this command to generate RSA key pairs for your Cisco device.</t>
    </r>
    <r>
      <rPr>
        <sz val="11"/>
        <color rgb="FF000000"/>
        <rFont val="Calibri"/>
      </rPr>
      <t xml:space="preserve">
</t>
    </r>
    <r>
      <rPr>
        <sz val="11"/>
        <color rgb="FF000000"/>
        <rFont val="Calibri"/>
      </rPr>
      <t>RSA keys are generated in pairs--one public RSA key and one private RSA key.</t>
    </r>
  </si>
  <si>
    <r>
      <rPr>
        <sz val="11"/>
        <color rgb="FF000000"/>
        <rFont val="Calibri"/>
      </rPr>
      <t>Organizations should plan and implement enterprise network cryptography and generate an appropriate RSA key pairs, such as 'modulus', greater than or equal to 2048.</t>
    </r>
  </si>
  <si>
    <r>
      <rPr>
        <sz val="11"/>
        <color rgb="FF000000"/>
        <rFont val="Calibri"/>
      </rPr>
      <t>Perform the following to determine if the RSA key pair is configured:</t>
    </r>
    <r>
      <rPr>
        <sz val="11"/>
        <color rgb="FF000000"/>
        <rFont val="Calibri"/>
      </rPr>
      <t xml:space="preserve">
</t>
    </r>
    <r>
      <rPr>
        <sz val="11"/>
        <color rgb="FF006096"/>
        <rFont val="Roboto Condensed"/>
      </rPr>
      <t xml:space="preserve">
</t>
    </r>
    <r>
      <rPr>
        <sz val="11"/>
        <color rgb="FF006096"/>
        <rFont val="Roboto Condensed"/>
      </rPr>
      <t xml:space="preserve"> hostname#sh crypto key mypubkey rsa</t>
    </r>
    <r>
      <rPr>
        <sz val="11"/>
        <color rgb="FF006096"/>
        <rFont val="Roboto Condensed"/>
      </rPr>
      <t xml:space="preserve">
</t>
    </r>
  </si>
  <si>
    <r>
      <rPr>
        <sz val="11"/>
        <color rgb="FF000000"/>
        <rFont val="Calibri"/>
      </rPr>
      <t>RSA key pairs do not exist.</t>
    </r>
  </si>
  <si>
    <t>2.1.1.1.4</t>
  </si>
  <si>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</si>
  <si>
    <r>
      <rPr>
        <sz val="11"/>
        <color rgb="FF000000"/>
        <rFont val="Calibri"/>
      </rPr>
      <t>Configure the SSH timeout</t>
    </r>
    <r>
      <rPr>
        <sz val="11"/>
        <color rgb="FF000000"/>
        <rFont val="Calibri"/>
      </rPr>
      <t xml:space="preserve">
</t>
    </r>
    <r>
      <rPr>
        <sz val="11"/>
        <color rgb="FF006096"/>
        <rFont val="Roboto Condensed"/>
      </rPr>
      <t xml:space="preserve">
</t>
    </r>
    <r>
      <rPr>
        <sz val="11"/>
        <color rgb="FF006096"/>
        <rFont val="Roboto Condensed"/>
      </rPr>
      <t xml:space="preserve">hostname(config)#ip ssh time-out [&lt;em&gt;60&lt;/em&gt;] </t>
    </r>
    <r>
      <rPr>
        <sz val="11"/>
        <color rgb="FF006096"/>
        <rFont val="Roboto Condensed"/>
      </rPr>
      <t xml:space="preserve">
</t>
    </r>
  </si>
  <si>
    <r>
      <rPr>
        <sz val="11"/>
        <color rgb="FF000000"/>
        <rFont val="Calibri"/>
      </rPr>
      <t>The time interval that the router waits for the SSH client to respond before disconnecting an uncompleted login attempt.</t>
    </r>
  </si>
  <si>
    <r>
      <rPr>
        <sz val="11"/>
        <color rgb="FF000000"/>
        <rFont val="Calibri"/>
      </rPr>
      <t>Organizations should implement a security policy requiring minimum timeout settings for all network administrators and enforce the policy through the 'ip ssh timeout' command.</t>
    </r>
  </si>
  <si>
    <r>
      <rPr>
        <sz val="11"/>
        <color rgb="FF000000"/>
        <rFont val="Calibri"/>
      </rPr>
      <t>Perform the following to determine if the SSH timeout is configured:</t>
    </r>
    <r>
      <rPr>
        <sz val="11"/>
        <color rgb="FF000000"/>
        <rFont val="Calibri"/>
      </rPr>
      <t xml:space="preserve">
</t>
    </r>
    <r>
      <rPr>
        <sz val="11"/>
        <color rgb="FF000000"/>
        <rFont val="Calibri"/>
      </rPr>
      <t>Verify the timeout is configured properly.</t>
    </r>
    <r>
      <rPr>
        <sz val="11"/>
        <color rgb="FF000000"/>
        <rFont val="Calibri"/>
      </rPr>
      <t xml:space="preserve">
</t>
    </r>
    <r>
      <rPr>
        <sz val="11"/>
        <color rgb="FF006096"/>
        <rFont val="Roboto Condensed"/>
      </rPr>
      <t xml:space="preserve">
</t>
    </r>
    <r>
      <rPr>
        <sz val="11"/>
        <color rgb="FF006096"/>
        <rFont val="Roboto Condensed"/>
      </rPr>
      <t>hostname#sh ip ssh</t>
    </r>
    <r>
      <rPr>
        <sz val="11"/>
        <color rgb="FF006096"/>
        <rFont val="Roboto Condensed"/>
      </rPr>
      <t xml:space="preserve">
</t>
    </r>
  </si>
  <si>
    <r>
      <rPr>
        <sz val="11"/>
        <color rgb="FF000000"/>
        <rFont val="Calibri"/>
      </rPr>
      <t>SSH in not enabled by default.</t>
    </r>
  </si>
  <si>
    <t>2.1.1.1.5</t>
  </si>
  <si>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</si>
  <si>
    <r>
      <rPr>
        <sz val="11"/>
        <color rgb="FF000000"/>
        <rFont val="Calibri"/>
      </rPr>
      <t>Configure the SSH timeout: 3 or less</t>
    </r>
    <r>
      <rPr>
        <sz val="11"/>
        <color rgb="FF000000"/>
        <rFont val="Calibri"/>
      </rPr>
      <t xml:space="preserve">
</t>
    </r>
    <r>
      <rPr>
        <sz val="11"/>
        <color rgb="FF006096"/>
        <rFont val="Roboto Condensed"/>
      </rPr>
      <t xml:space="preserve">
</t>
    </r>
    <r>
      <rPr>
        <sz val="11"/>
        <color rgb="FF006096"/>
        <rFont val="Roboto Condensed"/>
      </rPr>
      <t>hostname(config)#ip ssh authentication-retries [&lt;em&gt;3&lt;/em&gt;]</t>
    </r>
    <r>
      <rPr>
        <sz val="11"/>
        <color rgb="FF006096"/>
        <rFont val="Roboto Condensed"/>
      </rPr>
      <t xml:space="preserve">
</t>
    </r>
  </si>
  <si>
    <r>
      <rPr>
        <sz val="11"/>
        <color rgb="FF000000"/>
        <rFont val="Calibri"/>
      </rPr>
      <t>The number of retries before the SSH login session disconnects.</t>
    </r>
  </si>
  <si>
    <r>
      <rPr>
        <sz val="11"/>
        <color rgb="FF000000"/>
        <rFont val="Calibri"/>
      </rPr>
      <t>Organizations should implement a security policy limiting the number of authentication attempts for network administrators and enforce the policy through the 'ip ssh authentication-retries' command.</t>
    </r>
  </si>
  <si>
    <r>
      <rPr>
        <sz val="11"/>
        <color rgb="FF000000"/>
        <rFont val="Calibri"/>
      </rPr>
      <t>Perform the following to determine if SSH authentication retries is configured:</t>
    </r>
    <r>
      <rPr>
        <sz val="11"/>
        <color rgb="FF000000"/>
        <rFont val="Calibri"/>
      </rPr>
      <t xml:space="preserve">
</t>
    </r>
    <r>
      <rPr>
        <sz val="11"/>
        <color rgb="FF000000"/>
        <rFont val="Calibri"/>
      </rPr>
      <t>Verify the authentication retries is configured properly.</t>
    </r>
    <r>
      <rPr>
        <sz val="11"/>
        <color rgb="FF000000"/>
        <rFont val="Calibri"/>
      </rPr>
      <t xml:space="preserve">
</t>
    </r>
    <r>
      <rPr>
        <sz val="11"/>
        <color rgb="FF006096"/>
        <rFont val="Roboto Condensed"/>
      </rPr>
      <t xml:space="preserve">
</t>
    </r>
    <r>
      <rPr>
        <sz val="11"/>
        <color rgb="FF006096"/>
        <rFont val="Roboto Condensed"/>
      </rPr>
      <t>hostname#sh ip ssh</t>
    </r>
    <r>
      <rPr>
        <sz val="11"/>
        <color rgb="FF006096"/>
        <rFont val="Roboto Condensed"/>
      </rPr>
      <t xml:space="preserve">
</t>
    </r>
  </si>
  <si>
    <r>
      <rPr>
        <sz val="11"/>
        <color rgb="FF000000"/>
        <rFont val="Calibri"/>
      </rPr>
      <t>SSH is not enabled by default. When set, the default value is 3. When set using the default value it will not display under a show running-configuration.</t>
    </r>
  </si>
  <si>
    <t>Setup SSH</t>
  </si>
  <si>
    <t>2.1.1.2</t>
  </si>
  <si>
    <r>
      <rPr>
        <sz val="11"/>
        <rFont val="Calibri"/>
      </rPr>
      <t xml:space="preserve">Set version 2 for </t>
    </r>
    <r>
      <rPr>
        <sz val="11"/>
        <color rgb="FF000000"/>
        <rFont val="Calibri"/>
      </rPr>
      <t>'</t>
    </r>
    <r>
      <rPr>
        <b/>
        <sz val="11"/>
        <color rgb="FF000000"/>
        <rFont val="Calibri"/>
      </rPr>
      <t>ip ssh version</t>
    </r>
    <r>
      <rPr>
        <sz val="11"/>
        <color rgb="FF000000"/>
        <rFont val="Calibri"/>
      </rPr>
      <t>'</t>
    </r>
  </si>
  <si>
    <r>
      <rPr>
        <sz val="11"/>
        <color rgb="FF000000"/>
        <rFont val="Calibri"/>
      </rPr>
      <t>Configure the router to use SSH version 2</t>
    </r>
    <r>
      <rPr>
        <sz val="11"/>
        <color rgb="FF000000"/>
        <rFont val="Calibri"/>
      </rPr>
      <t xml:space="preserve">
</t>
    </r>
    <r>
      <rPr>
        <sz val="11"/>
        <color rgb="FF006096"/>
        <rFont val="Roboto Condensed"/>
      </rPr>
      <t xml:space="preserve">
</t>
    </r>
    <r>
      <rPr>
        <sz val="11"/>
        <color rgb="FF006096"/>
        <rFont val="Roboto Condensed"/>
      </rPr>
      <t>hostname(config)#ip ssh version 2</t>
    </r>
    <r>
      <rPr>
        <sz val="11"/>
        <color rgb="FF006096"/>
        <rFont val="Roboto Condensed"/>
      </rPr>
      <t xml:space="preserve">
</t>
    </r>
  </si>
  <si>
    <r>
      <rPr>
        <sz val="11"/>
        <color rgb="FF000000"/>
        <rFont val="Calibri"/>
      </rPr>
      <t>Specify the version of Secure Shell (SSH) to be run on a router</t>
    </r>
  </si>
  <si>
    <r>
      <rPr>
        <sz val="11"/>
        <color rgb="FF000000"/>
        <rFont val="Calibri"/>
      </rPr>
      <t>To reduce the risk of unauthorized access, organizations should implement a security policy to review their current protocols to ensure the most secure protocol versions are in use.</t>
    </r>
  </si>
  <si>
    <r>
      <rPr>
        <sz val="11"/>
        <color rgb="FF000000"/>
        <rFont val="Calibri"/>
      </rPr>
      <t>Perform the following to determine if SSH version 2 is configured:</t>
    </r>
    <r>
      <rPr>
        <sz val="11"/>
        <color rgb="FF000000"/>
        <rFont val="Calibri"/>
      </rPr>
      <t xml:space="preserve">
</t>
    </r>
    <r>
      <rPr>
        <sz val="11"/>
        <color rgb="FF000000"/>
        <rFont val="Calibri"/>
      </rPr>
      <t>Verify that SSH version 2 is configured properly.</t>
    </r>
    <r>
      <rPr>
        <sz val="11"/>
        <color rgb="FF000000"/>
        <rFont val="Calibri"/>
      </rPr>
      <t xml:space="preserve">
</t>
    </r>
    <r>
      <rPr>
        <sz val="11"/>
        <color rgb="FF006096"/>
        <rFont val="Roboto Condensed"/>
      </rPr>
      <t xml:space="preserve">
</t>
    </r>
    <r>
      <rPr>
        <sz val="11"/>
        <color rgb="FF006096"/>
        <rFont val="Roboto Condensed"/>
      </rPr>
      <t>hostname#sh ip ssh</t>
    </r>
    <r>
      <rPr>
        <sz val="11"/>
        <color rgb="FF006096"/>
        <rFont val="Roboto Condensed"/>
      </rPr>
      <t xml:space="preserve">
</t>
    </r>
  </si>
  <si>
    <r>
      <rPr>
        <sz val="11"/>
        <color rgb="FF000000"/>
        <rFont val="Calibri"/>
      </rPr>
      <t>SSH is not enabled by default. When enabled, SSH operates in compatibility mode (versions 1 and 2 supported).</t>
    </r>
  </si>
  <si>
    <t>Global Service Rules</t>
  </si>
  <si>
    <t>2.1.2</t>
  </si>
  <si>
    <r>
      <rPr>
        <sz val="11"/>
        <rFont val="Calibri"/>
      </rPr>
      <t xml:space="preserve">Set </t>
    </r>
    <r>
      <rPr>
        <sz val="11"/>
        <color rgb="FF000000"/>
        <rFont val="Calibri"/>
      </rPr>
      <t>'</t>
    </r>
    <r>
      <rPr>
        <b/>
        <sz val="11"/>
        <color rgb="FF000000"/>
        <rFont val="Calibri"/>
      </rPr>
      <t>no cdp run</t>
    </r>
    <r>
      <rPr>
        <sz val="11"/>
        <color rgb="FF000000"/>
        <rFont val="Calibri"/>
      </rPr>
      <t>'</t>
    </r>
  </si>
  <si>
    <r>
      <rPr>
        <sz val="11"/>
        <color rgb="FF000000"/>
        <rFont val="Calibri"/>
      </rPr>
      <t>Disable Cisco Discovery Protocol (CDP) service globally.</t>
    </r>
    <r>
      <rPr>
        <sz val="11"/>
        <color rgb="FF000000"/>
        <rFont val="Calibri"/>
      </rPr>
      <t xml:space="preserve">
</t>
    </r>
    <r>
      <rPr>
        <sz val="11"/>
        <color rgb="FF006096"/>
        <rFont val="Roboto Condensed"/>
      </rPr>
      <t xml:space="preserve">
</t>
    </r>
    <r>
      <rPr>
        <sz val="11"/>
        <color rgb="FF006096"/>
        <rFont val="Roboto Condensed"/>
      </rPr>
      <t>hostname(config)#no cdp run</t>
    </r>
    <r>
      <rPr>
        <sz val="11"/>
        <color rgb="FF006096"/>
        <rFont val="Roboto Condensed"/>
      </rPr>
      <t xml:space="preserve">
</t>
    </r>
  </si>
  <si>
    <r>
      <rPr>
        <sz val="11"/>
        <color rgb="FF000000"/>
        <rFont val="Calibri"/>
      </rPr>
      <t>Disable Cisco Discovery Protocol (CDP) service at device level.</t>
    </r>
  </si>
  <si>
    <r>
      <rPr>
        <sz val="11"/>
        <color rgb="FF000000"/>
        <rFont val="Calibri"/>
      </rPr>
      <t>To reduce the risk of unauthorized access, organizations should implement a security policy restricting network protocols and explicitly require disabling all insecure or unnecessary protocols.</t>
    </r>
  </si>
  <si>
    <r>
      <rPr>
        <sz val="11"/>
        <color rgb="FF000000"/>
        <rFont val="Calibri"/>
      </rPr>
      <t>Perform the following to determine if CDP is enabled:</t>
    </r>
    <r>
      <rPr>
        <sz val="11"/>
        <color rgb="FF000000"/>
        <rFont val="Calibri"/>
      </rPr>
      <t xml:space="preserve">
</t>
    </r>
    <r>
      <rPr>
        <sz val="11"/>
        <color rgb="FF000000"/>
        <rFont val="Calibri"/>
      </rPr>
      <t>Verify the result shows "CDP is not enabled"</t>
    </r>
    <r>
      <rPr>
        <sz val="11"/>
        <color rgb="FF000000"/>
        <rFont val="Calibri"/>
      </rPr>
      <t xml:space="preserve">
</t>
    </r>
    <r>
      <rPr>
        <sz val="11"/>
        <color rgb="FF006096"/>
        <rFont val="Roboto Condensed"/>
      </rPr>
      <t xml:space="preserve">
</t>
    </r>
    <r>
      <rPr>
        <sz val="11"/>
        <color rgb="FF006096"/>
        <rFont val="Roboto Condensed"/>
      </rPr>
      <t>hostname#show cdp</t>
    </r>
    <r>
      <rPr>
        <sz val="11"/>
        <color rgb="FF006096"/>
        <rFont val="Roboto Condensed"/>
      </rPr>
      <t xml:space="preserve">
</t>
    </r>
  </si>
  <si>
    <r>
      <rPr>
        <sz val="11"/>
        <color rgb="FF000000"/>
        <rFont val="Calibri"/>
      </rPr>
      <t>Enabled on all platforms except the Cisco 10000 Series Edge Services Router</t>
    </r>
  </si>
  <si>
    <t>2.1.3</t>
  </si>
  <si>
    <r>
      <rPr>
        <sz val="11"/>
        <rFont val="Calibri"/>
      </rPr>
      <t xml:space="preserve">Set </t>
    </r>
    <r>
      <rPr>
        <sz val="11"/>
        <color rgb="FF000000"/>
        <rFont val="Calibri"/>
      </rPr>
      <t>'</t>
    </r>
    <r>
      <rPr>
        <b/>
        <sz val="11"/>
        <color rgb="FF000000"/>
        <rFont val="Calibri"/>
      </rPr>
      <t>no ip bootp server</t>
    </r>
    <r>
      <rPr>
        <sz val="11"/>
        <color rgb="FF000000"/>
        <rFont val="Calibri"/>
      </rPr>
      <t>'</t>
    </r>
  </si>
  <si>
    <r>
      <rPr>
        <sz val="11"/>
        <color rgb="FF000000"/>
        <rFont val="Calibri"/>
      </rPr>
      <t>Disable the bootp server.</t>
    </r>
    <r>
      <rPr>
        <sz val="11"/>
        <color rgb="FF000000"/>
        <rFont val="Calibri"/>
      </rPr>
      <t xml:space="preserve">
</t>
    </r>
    <r>
      <rPr>
        <sz val="11"/>
        <color rgb="FF006096"/>
        <rFont val="Roboto Condensed"/>
      </rPr>
      <t xml:space="preserve">
</t>
    </r>
    <r>
      <rPr>
        <sz val="11"/>
        <color rgb="FF006096"/>
        <rFont val="Roboto Condensed"/>
      </rPr>
      <t>hostname(config)#ip dhcp bootp ignore</t>
    </r>
    <r>
      <rPr>
        <sz val="11"/>
        <color rgb="FF006096"/>
        <rFont val="Roboto Condensed"/>
      </rPr>
      <t xml:space="preserve">
</t>
    </r>
  </si>
  <si>
    <r>
      <rPr>
        <sz val="11"/>
        <color rgb="FF000000"/>
        <rFont val="Calibri"/>
      </rPr>
      <t>Disable the Bootstrap Protocol (BOOTP) service on your routing device.</t>
    </r>
  </si>
  <si>
    <r>
      <rPr>
        <sz val="11"/>
        <color rgb="FF000000"/>
        <rFont val="Calibri"/>
      </rPr>
      <t>To reduce the risk of unauthorized access, organizations should implement a security policy restricting network protocols and explicitly require disabling all insecure or unnecessary protocols such as 'ip bootp server'.</t>
    </r>
  </si>
  <si>
    <r>
      <rPr>
        <sz val="11"/>
        <color rgb="FF000000"/>
        <rFont val="Calibri"/>
      </rPr>
      <t>Perform the following to determine if bootp is enabled:</t>
    </r>
    <r>
      <rPr>
        <sz val="11"/>
        <color rgb="FF000000"/>
        <rFont val="Calibri"/>
      </rPr>
      <t xml:space="preserve">
</t>
    </r>
    <r>
      <rPr>
        <sz val="11"/>
        <color rgb="FF000000"/>
        <rFont val="Calibri"/>
      </rPr>
      <t>Verify a "no ip bootp server" result returns</t>
    </r>
    <r>
      <rPr>
        <sz val="11"/>
        <color rgb="FF000000"/>
        <rFont val="Calibri"/>
      </rPr>
      <t xml:space="preserve">
</t>
    </r>
    <r>
      <rPr>
        <sz val="11"/>
        <color rgb="FF006096"/>
        <rFont val="Roboto Condensed"/>
      </rPr>
      <t xml:space="preserve">
</t>
    </r>
    <r>
      <rPr>
        <sz val="11"/>
        <color rgb="FF006096"/>
        <rFont val="Roboto Condensed"/>
      </rPr>
      <t>hostname#show run | incl bootp</t>
    </r>
    <r>
      <rPr>
        <sz val="11"/>
        <color rgb="FF006096"/>
        <rFont val="Roboto Condensed"/>
      </rPr>
      <t xml:space="preserve">
</t>
    </r>
  </si>
  <si>
    <r>
      <rPr>
        <sz val="11"/>
        <color rgb="FF000000"/>
        <rFont val="Calibri"/>
      </rPr>
      <t>Enabled</t>
    </r>
  </si>
  <si>
    <t>2.1.4</t>
  </si>
  <si>
    <r>
      <rPr>
        <sz val="11"/>
        <rFont val="Calibri"/>
      </rPr>
      <t xml:space="preserve">Set </t>
    </r>
    <r>
      <rPr>
        <sz val="11"/>
        <color rgb="FF000000"/>
        <rFont val="Calibri"/>
      </rPr>
      <t>'</t>
    </r>
    <r>
      <rPr>
        <b/>
        <sz val="11"/>
        <color rgb="FF000000"/>
        <rFont val="Calibri"/>
      </rPr>
      <t>no service dhcp</t>
    </r>
    <r>
      <rPr>
        <sz val="11"/>
        <color rgb="FF000000"/>
        <rFont val="Calibri"/>
      </rPr>
      <t>'</t>
    </r>
  </si>
  <si>
    <r>
      <rPr>
        <sz val="11"/>
        <color rgb="FF000000"/>
        <rFont val="Calibri"/>
      </rPr>
      <t>Disable the DHCP server.</t>
    </r>
    <r>
      <rPr>
        <sz val="11"/>
        <color rgb="FF000000"/>
        <rFont val="Calibri"/>
      </rPr>
      <t xml:space="preserve">
</t>
    </r>
    <r>
      <rPr>
        <sz val="11"/>
        <color rgb="FF006096"/>
        <rFont val="Roboto Condensed"/>
      </rPr>
      <t xml:space="preserve">
</t>
    </r>
    <r>
      <rPr>
        <sz val="11"/>
        <color rgb="FF006096"/>
        <rFont val="Roboto Condensed"/>
      </rPr>
      <t>hostname(config)#&lt;strong&gt;no service dhcp&lt;/strong&gt;</t>
    </r>
    <r>
      <rPr>
        <sz val="11"/>
        <color rgb="FF006096"/>
        <rFont val="Roboto Condensed"/>
      </rPr>
      <t xml:space="preserve">
</t>
    </r>
  </si>
  <si>
    <r>
      <rPr>
        <sz val="11"/>
        <color rgb="FF000000"/>
        <rFont val="Calibri"/>
      </rPr>
      <t>Disable the Dynamic Host Configuration Protocol (DHCP) server and relay agent features on your router.</t>
    </r>
  </si>
  <si>
    <r>
      <rPr>
        <sz val="11"/>
        <color rgb="FF000000"/>
        <rFont val="Calibri"/>
      </rPr>
      <t>To reduce the risk of unauthorized access, organizations should implement a security policy restricting network protocols and explicitly require disabling all insecure or unnecessary protocols such as the Dynamic Host Configuration Protocol (DHCP).</t>
    </r>
  </si>
  <si>
    <r>
      <rPr>
        <sz val="11"/>
        <color rgb="FF000000"/>
        <rFont val="Calibri"/>
      </rPr>
      <t>Perform the following to determine if the DHCP service is enabled: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hostname#show run | incl dhcp</t>
    </r>
    <r>
      <rPr>
        <sz val="11"/>
        <color rgb="FF006096"/>
        <rFont val="Roboto Condensed"/>
      </rPr>
      <t xml:space="preserve">
</t>
    </r>
  </si>
  <si>
    <r>
      <rPr>
        <sz val="11"/>
        <color rgb="FF000000"/>
        <rFont val="Calibri"/>
      </rPr>
      <t>Enabled by default, but also requires a DHCP pool to be set to activate the DHCP server.</t>
    </r>
  </si>
  <si>
    <t>2.1.5</t>
  </si>
  <si>
    <r>
      <rPr>
        <sz val="11"/>
        <rFont val="Calibri"/>
      </rPr>
      <t xml:space="preserve">Set </t>
    </r>
    <r>
      <rPr>
        <sz val="11"/>
        <color rgb="FF000000"/>
        <rFont val="Calibri"/>
      </rPr>
      <t>'</t>
    </r>
    <r>
      <rPr>
        <b/>
        <sz val="11"/>
        <color rgb="FF000000"/>
        <rFont val="Calibri"/>
      </rPr>
      <t>service tcp-keepalives-in</t>
    </r>
    <r>
      <rPr>
        <sz val="11"/>
        <color rgb="FF000000"/>
        <rFont val="Calibri"/>
      </rPr>
      <t>'</t>
    </r>
  </si>
  <si>
    <r>
      <rPr>
        <sz val="11"/>
        <color rgb="FF000000"/>
        <rFont val="Calibri"/>
      </rPr>
      <t>Enable TCP keepalives-in service:</t>
    </r>
    <r>
      <rPr>
        <sz val="11"/>
        <color rgb="FF000000"/>
        <rFont val="Calibri"/>
      </rPr>
      <t xml:space="preserve">
</t>
    </r>
    <r>
      <rPr>
        <sz val="11"/>
        <color rgb="FF006096"/>
        <rFont val="Roboto Condensed"/>
      </rPr>
      <t xml:space="preserve">
</t>
    </r>
    <r>
      <rPr>
        <sz val="11"/>
        <color rgb="FF006096"/>
        <rFont val="Roboto Condensed"/>
      </rPr>
      <t>hostname(config)#service tcp-keepalives-in</t>
    </r>
    <r>
      <rPr>
        <sz val="11"/>
        <color rgb="FF006096"/>
        <rFont val="Roboto Condensed"/>
      </rPr>
      <t xml:space="preserve">
</t>
    </r>
  </si>
  <si>
    <r>
      <rPr>
        <sz val="11"/>
        <color rgb="FF000000"/>
        <rFont val="Calibri"/>
      </rPr>
      <t>Generate keepalive packets on idle incoming network connections.</t>
    </r>
  </si>
  <si>
    <r>
      <rPr>
        <sz val="11"/>
        <color rgb="FF000000"/>
        <rFont val="Calibri"/>
      </rPr>
      <t>To reduce the risk of unauthorized access, organizations should implement a security policy restricting how long to allow terminated sessions and enforce this policy through the use of 'tcp-keepalives-in' command.</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</si>
  <si>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hostname#show run | incl service tcp</t>
    </r>
    <r>
      <rPr>
        <sz val="11"/>
        <color rgb="FF006096"/>
        <rFont val="Roboto Condensed"/>
      </rPr>
      <t xml:space="preserve">
</t>
    </r>
  </si>
  <si>
    <r>
      <rPr>
        <sz val="11"/>
        <color rgb="FF000000"/>
        <rFont val="Calibri"/>
      </rPr>
      <t>Disabled by default.</t>
    </r>
  </si>
  <si>
    <t>2.1.6</t>
  </si>
  <si>
    <r>
      <rPr>
        <sz val="11"/>
        <rFont val="Calibri"/>
      </rPr>
      <t xml:space="preserve">Set </t>
    </r>
    <r>
      <rPr>
        <sz val="11"/>
        <color rgb="FF000000"/>
        <rFont val="Calibri"/>
      </rPr>
      <t>'</t>
    </r>
    <r>
      <rPr>
        <b/>
        <sz val="11"/>
        <color rgb="FF000000"/>
        <rFont val="Calibri"/>
      </rPr>
      <t>service tcp-keepalives-out</t>
    </r>
    <r>
      <rPr>
        <sz val="11"/>
        <color rgb="FF000000"/>
        <rFont val="Calibri"/>
      </rPr>
      <t>'</t>
    </r>
  </si>
  <si>
    <r>
      <rPr>
        <sz val="11"/>
        <color rgb="FF000000"/>
        <rFont val="Calibri"/>
      </rPr>
      <t>Enable TCP keepalives-out service:</t>
    </r>
    <r>
      <rPr>
        <sz val="11"/>
        <color rgb="FF000000"/>
        <rFont val="Calibri"/>
      </rPr>
      <t xml:space="preserve">
</t>
    </r>
    <r>
      <rPr>
        <sz val="11"/>
        <color rgb="FF006096"/>
        <rFont val="Roboto Condensed"/>
      </rPr>
      <t xml:space="preserve">
</t>
    </r>
    <r>
      <rPr>
        <sz val="11"/>
        <color rgb="FF006096"/>
        <rFont val="Roboto Condensed"/>
      </rPr>
      <t>hostname(config)#service tcp-keepalives-out</t>
    </r>
    <r>
      <rPr>
        <sz val="11"/>
        <color rgb="FF006096"/>
        <rFont val="Roboto Condensed"/>
      </rPr>
      <t xml:space="preserve">
</t>
    </r>
  </si>
  <si>
    <r>
      <rPr>
        <sz val="11"/>
        <color rgb="FF000000"/>
        <rFont val="Calibri"/>
      </rPr>
      <t>Generate keepalive packets on idle outgoing network connections.</t>
    </r>
  </si>
  <si>
    <r>
      <rPr>
        <sz val="11"/>
        <color rgb="FF000000"/>
        <rFont val="Calibri"/>
      </rPr>
      <t>To reduce the risk of unauthorized access, organizations should implement a security policy restricting how long to allow terminated sessions and enforce this policy through the use of 'tcp-keepalives-out' command.</t>
    </r>
  </si>
  <si>
    <t>2.1.7</t>
  </si>
  <si>
    <r>
      <rPr>
        <sz val="11"/>
        <rFont val="Calibri"/>
      </rPr>
      <t xml:space="preserve">Set </t>
    </r>
    <r>
      <rPr>
        <sz val="11"/>
        <color rgb="FF000000"/>
        <rFont val="Calibri"/>
      </rPr>
      <t>'</t>
    </r>
    <r>
      <rPr>
        <b/>
        <sz val="11"/>
        <color rgb="FF000000"/>
        <rFont val="Calibri"/>
      </rPr>
      <t>no service pad</t>
    </r>
    <r>
      <rPr>
        <sz val="11"/>
        <color rgb="FF000000"/>
        <rFont val="Calibri"/>
      </rPr>
      <t>'</t>
    </r>
  </si>
  <si>
    <r>
      <rPr>
        <sz val="11"/>
        <color rgb="FF000000"/>
        <rFont val="Calibri"/>
      </rPr>
      <t>Disable the PAD service.</t>
    </r>
    <r>
      <rPr>
        <sz val="11"/>
        <color rgb="FF000000"/>
        <rFont val="Calibri"/>
      </rPr>
      <t xml:space="preserve">
</t>
    </r>
    <r>
      <rPr>
        <sz val="11"/>
        <color rgb="FF006096"/>
        <rFont val="Roboto Condensed"/>
      </rPr>
      <t xml:space="preserve">
</t>
    </r>
    <r>
      <rPr>
        <sz val="11"/>
        <color rgb="FF006096"/>
        <rFont val="Roboto Condensed"/>
      </rPr>
      <t>hostname(config)#no service pad</t>
    </r>
    <r>
      <rPr>
        <sz val="11"/>
        <color rgb="FF006096"/>
        <rFont val="Roboto Condensed"/>
      </rPr>
      <t xml:space="preserve">
</t>
    </r>
  </si>
  <si>
    <r>
      <rPr>
        <sz val="11"/>
        <color rgb="FF000000"/>
        <rFont val="Calibri"/>
      </rPr>
      <t>Disable X.25 Packet Assembler/Disassembler (PAD) service.</t>
    </r>
  </si>
  <si>
    <r>
      <rPr>
        <sz val="11"/>
        <color rgb="FF000000"/>
        <rFont val="Calibri"/>
      </rPr>
      <t>To reduce the risk of unauthorized access, organizations should implement a security policy restricting unnecessary services such as the 'PAD' service.</t>
    </r>
  </si>
  <si>
    <r>
      <rPr>
        <sz val="11"/>
        <color rgb="FF000000"/>
        <rFont val="Calibri"/>
      </rPr>
      <t>Perform the following to determine if the feature is disabled: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hostname#show run all| incl service pad</t>
    </r>
    <r>
      <rPr>
        <sz val="11"/>
        <color rgb="FF006096"/>
        <rFont val="Roboto Condensed"/>
      </rPr>
      <t xml:space="preserve">
</t>
    </r>
  </si>
  <si>
    <r>
      <rPr>
        <sz val="11"/>
        <color rgb="FF000000"/>
        <rFont val="Calibri"/>
      </rPr>
      <t>Enabled by default.</t>
    </r>
  </si>
  <si>
    <t>Logging Rules</t>
  </si>
  <si>
    <t>2.2.1</t>
  </si>
  <si>
    <r>
      <rPr>
        <sz val="11"/>
        <rFont val="Calibri"/>
      </rPr>
      <t xml:space="preserve">Set </t>
    </r>
    <r>
      <rPr>
        <sz val="11"/>
        <color rgb="FF000000"/>
        <rFont val="Calibri"/>
      </rPr>
      <t>'</t>
    </r>
    <r>
      <rPr>
        <b/>
        <sz val="11"/>
        <color rgb="FF000000"/>
        <rFont val="Calibri"/>
      </rPr>
      <t>logging enable</t>
    </r>
    <r>
      <rPr>
        <sz val="11"/>
        <color rgb="FF000000"/>
        <rFont val="Calibri"/>
      </rPr>
      <t>'</t>
    </r>
  </si>
  <si>
    <r>
      <rPr>
        <sz val="11"/>
        <color rgb="FF000000"/>
        <rFont val="Calibri"/>
      </rPr>
      <t>Enable system logging.</t>
    </r>
    <r>
      <rPr>
        <sz val="11"/>
        <color rgb="FF000000"/>
        <rFont val="Calibri"/>
      </rPr>
      <t xml:space="preserve">
</t>
    </r>
    <r>
      <rPr>
        <sz val="11"/>
        <color rgb="FF006096"/>
        <rFont val="Roboto Condensed"/>
      </rPr>
      <t xml:space="preserve">
</t>
    </r>
    <r>
      <rPr>
        <sz val="11"/>
        <color rgb="FF006096"/>
        <rFont val="Roboto Condensed"/>
      </rPr>
      <t>hostname(config)#archive</t>
    </r>
    <r>
      <rPr>
        <sz val="11"/>
        <color rgb="FF006096"/>
        <rFont val="Roboto Condensed"/>
      </rPr>
      <t xml:space="preserve">
</t>
    </r>
    <r>
      <rPr>
        <sz val="11"/>
        <color rgb="FF006096"/>
        <rFont val="Roboto Condensed"/>
      </rPr>
      <t>hostname(config-archive)#log config</t>
    </r>
    <r>
      <rPr>
        <sz val="11"/>
        <color rgb="FF006096"/>
        <rFont val="Roboto Condensed"/>
      </rPr>
      <t xml:space="preserve">
</t>
    </r>
    <r>
      <rPr>
        <sz val="11"/>
        <color rgb="FF006096"/>
        <rFont val="Roboto Condensed"/>
      </rPr>
      <t>hostname(config-archive-log-cfg)#logging enable</t>
    </r>
    <r>
      <rPr>
        <sz val="11"/>
        <color rgb="FF006096"/>
        <rFont val="Roboto Condensed"/>
      </rPr>
      <t xml:space="preserve">
</t>
    </r>
    <r>
      <rPr>
        <sz val="11"/>
        <color rgb="FF006096"/>
        <rFont val="Roboto Condensed"/>
      </rPr>
      <t>hostname(config-archive-log-cfg)#end</t>
    </r>
    <r>
      <rPr>
        <sz val="11"/>
        <color rgb="FF006096"/>
        <rFont val="Roboto Condensed"/>
      </rPr>
      <t xml:space="preserve">
</t>
    </r>
  </si>
  <si>
    <r>
      <rPr>
        <sz val="11"/>
        <color rgb="FF000000"/>
        <rFont val="Calibri"/>
      </rPr>
      <t>Enable logging of system messages.</t>
    </r>
  </si>
  <si>
    <r>
      <rPr>
        <sz val="11"/>
        <color rgb="FF000000"/>
        <rFont val="Calibri"/>
      </rPr>
      <t>Enabling the Cisco IOS 'logging enable' command enforces the monitoring of technology risks for the organizations' network devices.</t>
    </r>
  </si>
  <si>
    <r>
      <rPr>
        <sz val="11"/>
        <color rgb="FF000000"/>
        <rFont val="Calibri"/>
      </rPr>
      <t>Perform the following to determine if the feature is enabled: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hostname#show run | i logging host</t>
    </r>
    <r>
      <rPr>
        <sz val="11"/>
        <color rgb="FF006096"/>
        <rFont val="Roboto Condensed"/>
      </rPr>
      <t xml:space="preserve">
</t>
    </r>
  </si>
  <si>
    <r>
      <rPr>
        <sz val="11"/>
        <color rgb="FF000000"/>
        <rFont val="Calibri"/>
      </rPr>
      <t>Logging is not enabled/</t>
    </r>
  </si>
  <si>
    <t>2.2.2</t>
  </si>
  <si>
    <r>
      <rPr>
        <sz val="11"/>
        <rFont val="Calibri"/>
      </rPr>
      <t xml:space="preserve">Set </t>
    </r>
    <r>
      <rPr>
        <sz val="11"/>
        <color rgb="FF000000"/>
        <rFont val="Calibri"/>
      </rPr>
      <t>'</t>
    </r>
    <r>
      <rPr>
        <b/>
        <sz val="11"/>
        <color rgb="FF000000"/>
        <rFont val="Calibri"/>
      </rPr>
      <t>buffer size</t>
    </r>
    <r>
      <rPr>
        <sz val="11"/>
        <color rgb="FF000000"/>
        <rFont val="Calibri"/>
      </rPr>
      <t>'</t>
    </r>
    <r>
      <rPr>
        <sz val="11"/>
        <color rgb="FF000000"/>
        <rFont val="Calibri"/>
      </rPr>
      <t xml:space="preserve"> for </t>
    </r>
    <r>
      <rPr>
        <sz val="11"/>
        <color rgb="FF000000"/>
        <rFont val="Calibri"/>
      </rPr>
      <t>'</t>
    </r>
    <r>
      <rPr>
        <b/>
        <sz val="11"/>
        <color rgb="FF000000"/>
        <rFont val="Calibri"/>
      </rPr>
      <t>logging buffered</t>
    </r>
    <r>
      <rPr>
        <sz val="11"/>
        <color rgb="FF000000"/>
        <rFont val="Calibri"/>
      </rPr>
      <t>'</t>
    </r>
  </si>
  <si>
    <r>
      <rPr>
        <sz val="11"/>
        <color rgb="FF000000"/>
        <rFont val="Calibri"/>
      </rPr>
      <t>Configure buffered logging (with minimum size). Recommended size is 64000.</t>
    </r>
    <r>
      <rPr>
        <sz val="11"/>
        <color rgb="FF000000"/>
        <rFont val="Calibri"/>
      </rPr>
      <t xml:space="preserve">
</t>
    </r>
    <r>
      <rPr>
        <sz val="11"/>
        <color rgb="FF006096"/>
        <rFont val="Roboto Condensed"/>
      </rPr>
      <t xml:space="preserve">
</t>
    </r>
    <r>
      <rPr>
        <sz val="11"/>
        <color rgb="FF006096"/>
        <rFont val="Roboto Condensed"/>
      </rPr>
      <t>hostname(config)#logging buffered [&lt;em&gt;log_buffer_size&lt;/em&gt;]</t>
    </r>
    <r>
      <rPr>
        <sz val="11"/>
        <color rgb="FF006096"/>
        <rFont val="Roboto Condensed"/>
      </rPr>
      <t xml:space="preserve">
</t>
    </r>
  </si>
  <si>
    <r>
      <rPr>
        <sz val="11"/>
        <color rgb="FF000000"/>
        <rFont val="Calibri"/>
      </rPr>
      <t>Enable system message logging to a local buffer.</t>
    </r>
  </si>
  <si>
    <r>
      <rPr>
        <sz val="11"/>
        <color rgb="FF000000"/>
        <rFont val="Calibri"/>
      </rPr>
      <t>Data forensics is effective for managing technology risks and an organization can enforce such policies by enabling the 'logging buffered' command.</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</si>
  <si>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hostname#show run | incl logging buffered</t>
    </r>
    <r>
      <rPr>
        <sz val="11"/>
        <color rgb="FF006096"/>
        <rFont val="Roboto Condensed"/>
      </rPr>
      <t xml:space="preserve">
</t>
    </r>
  </si>
  <si>
    <r>
      <rPr>
        <sz val="11"/>
        <color rgb="FF000000"/>
        <rFont val="Calibri"/>
      </rPr>
      <t>No logging buffer is set by default</t>
    </r>
  </si>
  <si>
    <t>2.2.3</t>
  </si>
  <si>
    <r>
      <rPr>
        <sz val="11"/>
        <rFont val="Calibri"/>
      </rPr>
      <t xml:space="preserve">Set </t>
    </r>
    <r>
      <rPr>
        <sz val="11"/>
        <color rgb="FF000000"/>
        <rFont val="Calibri"/>
      </rPr>
      <t>'</t>
    </r>
    <r>
      <rPr>
        <b/>
        <sz val="11"/>
        <color rgb="FF000000"/>
        <rFont val="Calibri"/>
      </rPr>
      <t>logging console critical</t>
    </r>
    <r>
      <rPr>
        <sz val="11"/>
        <color rgb="FF000000"/>
        <rFont val="Calibri"/>
      </rPr>
      <t>'</t>
    </r>
  </si>
  <si>
    <r>
      <rPr>
        <sz val="11"/>
        <color rgb="FF000000"/>
        <rFont val="Calibri"/>
      </rPr>
      <t>Configure console logging level.</t>
    </r>
    <r>
      <rPr>
        <sz val="11"/>
        <color rgb="FF000000"/>
        <rFont val="Calibri"/>
      </rPr>
      <t xml:space="preserve">
</t>
    </r>
    <r>
      <rPr>
        <sz val="11"/>
        <color rgb="FF006096"/>
        <rFont val="Roboto Condensed"/>
      </rPr>
      <t xml:space="preserve">
</t>
    </r>
    <r>
      <rPr>
        <sz val="11"/>
        <color rgb="FF006096"/>
        <rFont val="Roboto Condensed"/>
      </rPr>
      <t>hostname(config)#logging console critical</t>
    </r>
    <r>
      <rPr>
        <sz val="11"/>
        <color rgb="FF006096"/>
        <rFont val="Roboto Condensed"/>
      </rPr>
      <t xml:space="preserve">
</t>
    </r>
  </si>
  <si>
    <r>
      <rPr>
        <sz val="11"/>
        <color rgb="FF000000"/>
        <rFont val="Calibri"/>
      </rPr>
      <t>Verify logging to device console is enabled and limited to a rational severity level to avoid impacting system performance and management.</t>
    </r>
  </si>
  <si>
    <r>
      <rPr>
        <sz val="11"/>
        <color rgb="FF000000"/>
        <rFont val="Calibri"/>
      </rPr>
      <t>Logging critical messages at the console is important for an organization managing technology risk. The 'logging console' command should capture appropriate severity messages to be effective.</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</si>
  <si>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hostname#show run | incl logging console</t>
    </r>
    <r>
      <rPr>
        <sz val="11"/>
        <color rgb="FF006096"/>
        <rFont val="Roboto Condensed"/>
      </rPr>
      <t xml:space="preserve">
</t>
    </r>
  </si>
  <si>
    <r>
      <rPr>
        <sz val="11"/>
        <color rgb="FF000000"/>
        <rFont val="Calibri"/>
      </rPr>
      <t>Tthe default is to log all messages</t>
    </r>
  </si>
  <si>
    <t>2.2.4</t>
  </si>
  <si>
    <r>
      <rPr>
        <sz val="11"/>
        <rFont val="Calibri"/>
      </rPr>
      <t xml:space="preserve">Set IP address for </t>
    </r>
    <r>
      <rPr>
        <sz val="11"/>
        <color rgb="FF000000"/>
        <rFont val="Calibri"/>
      </rPr>
      <t>'</t>
    </r>
    <r>
      <rPr>
        <b/>
        <sz val="11"/>
        <color rgb="FF000000"/>
        <rFont val="Calibri"/>
      </rPr>
      <t>logging host</t>
    </r>
    <r>
      <rPr>
        <sz val="11"/>
        <color rgb="FF000000"/>
        <rFont val="Calibri"/>
      </rPr>
      <t>'</t>
    </r>
  </si>
  <si>
    <r>
      <rPr>
        <sz val="11"/>
        <color rgb="FF000000"/>
        <rFont val="Calibri"/>
      </rPr>
      <t>Designate one or more syslog servers by IP address.</t>
    </r>
    <r>
      <rPr>
        <sz val="11"/>
        <color rgb="FF000000"/>
        <rFont val="Calibri"/>
      </rPr>
      <t xml:space="preserve">
</t>
    </r>
    <r>
      <rPr>
        <sz val="11"/>
        <color rgb="FF006096"/>
        <rFont val="Roboto Condensed"/>
      </rPr>
      <t xml:space="preserve">
</t>
    </r>
    <r>
      <rPr>
        <sz val="11"/>
        <color rgb="FF006096"/>
        <rFont val="Roboto Condensed"/>
      </rPr>
      <t>hostname(config)#logging host {syslog_server}</t>
    </r>
    <r>
      <rPr>
        <sz val="11"/>
        <color rgb="FF006096"/>
        <rFont val="Roboto Condensed"/>
      </rPr>
      <t xml:space="preserve">
</t>
    </r>
  </si>
  <si>
    <r>
      <rPr>
        <sz val="11"/>
        <color rgb="FF000000"/>
        <rFont val="Calibri"/>
      </rPr>
      <t>Log system messages and debug output to a remote host.</t>
    </r>
  </si>
  <si>
    <r>
      <rPr>
        <sz val="11"/>
        <color rgb="FF000000"/>
        <rFont val="Calibri"/>
      </rPr>
      <t>Logging is an important process for an organization managing technology risk. The 'logging host' command sets the IP address of the logging host and enforces the logging process.</t>
    </r>
  </si>
  <si>
    <r>
      <rPr>
        <sz val="11"/>
        <color rgb="FF000000"/>
        <rFont val="Calibri"/>
      </rPr>
      <t>Perform the following to determine if a syslog server is enabled:</t>
    </r>
    <r>
      <rPr>
        <sz val="11"/>
        <color rgb="FF000000"/>
        <rFont val="Calibri"/>
      </rPr>
      <t xml:space="preserve">
</t>
    </r>
    <r>
      <rPr>
        <sz val="11"/>
        <color rgb="FF000000"/>
        <rFont val="Calibri"/>
      </rPr>
      <t>Verify one or more IP address(es) returns</t>
    </r>
    <r>
      <rPr>
        <sz val="11"/>
        <color rgb="FF000000"/>
        <rFont val="Calibri"/>
      </rPr>
      <t xml:space="preserve">
</t>
    </r>
    <r>
      <rPr>
        <sz val="11"/>
        <color rgb="FF006096"/>
        <rFont val="Roboto Condensed"/>
      </rPr>
      <t xml:space="preserve">
</t>
    </r>
    <r>
      <rPr>
        <sz val="11"/>
        <color rgb="FF006096"/>
        <rFont val="Roboto Condensed"/>
      </rPr>
      <t>hostname#sh log | incl logging host</t>
    </r>
    <r>
      <rPr>
        <sz val="11"/>
        <color rgb="FF006096"/>
        <rFont val="Roboto Condensed"/>
      </rPr>
      <t xml:space="preserve">
</t>
    </r>
  </si>
  <si>
    <r>
      <rPr>
        <sz val="11"/>
        <color rgb="FF000000"/>
        <rFont val="Calibri"/>
      </rPr>
      <t>System logging messages are not sent to any remote host.</t>
    </r>
  </si>
  <si>
    <t>2.2.5</t>
  </si>
  <si>
    <r>
      <rPr>
        <sz val="11"/>
        <rFont val="Calibri"/>
      </rPr>
      <t xml:space="preserve">Set </t>
    </r>
    <r>
      <rPr>
        <sz val="11"/>
        <color rgb="FF000000"/>
        <rFont val="Calibri"/>
      </rPr>
      <t>'</t>
    </r>
    <r>
      <rPr>
        <b/>
        <sz val="11"/>
        <color rgb="FF000000"/>
        <rFont val="Calibri"/>
      </rPr>
      <t>logging trap informational</t>
    </r>
    <r>
      <rPr>
        <sz val="11"/>
        <color rgb="FF000000"/>
        <rFont val="Calibri"/>
      </rPr>
      <t>'</t>
    </r>
  </si>
  <si>
    <r>
      <rPr>
        <sz val="11"/>
        <color rgb="FF000000"/>
        <rFont val="Calibri"/>
      </rPr>
      <t>Configure SNMP trap and syslog logging level.</t>
    </r>
    <r>
      <rPr>
        <sz val="11"/>
        <color rgb="FF000000"/>
        <rFont val="Calibri"/>
      </rPr>
      <t xml:space="preserve">
</t>
    </r>
    <r>
      <rPr>
        <sz val="11"/>
        <color rgb="FF006096"/>
        <rFont val="Roboto Condensed"/>
      </rPr>
      <t xml:space="preserve">
</t>
    </r>
    <r>
      <rPr>
        <sz val="11"/>
        <color rgb="FF006096"/>
        <rFont val="Roboto Condensed"/>
      </rPr>
      <t>hostname(config)#logging trap informational</t>
    </r>
    <r>
      <rPr>
        <sz val="11"/>
        <color rgb="FF006096"/>
        <rFont val="Roboto Condensed"/>
      </rPr>
      <t xml:space="preserve">
</t>
    </r>
  </si>
  <si>
    <r>
      <rPr>
        <sz val="11"/>
        <color rgb="FF000000"/>
        <rFont val="Calibri"/>
      </rPr>
      <t>Limit messages logged to the syslog servers based on severity level informational.</t>
    </r>
  </si>
  <si>
    <r>
      <rPr>
        <sz val="11"/>
        <color rgb="FF000000"/>
        <rFont val="Calibri"/>
      </rPr>
      <t>Logging is an important process for an organization managing technology risk. The 'logging trap' command sets the severity of messages and enforces the logging process.</t>
    </r>
  </si>
  <si>
    <r>
      <rPr>
        <sz val="11"/>
        <color rgb="FF000000"/>
        <rFont val="Calibri"/>
      </rPr>
      <t>Perform the following to determine if a syslog server for SNMP traps is enabled:</t>
    </r>
    <r>
      <rPr>
        <sz val="11"/>
        <color rgb="FF000000"/>
        <rFont val="Calibri"/>
      </rPr>
      <t xml:space="preserve">
</t>
    </r>
    <r>
      <rPr>
        <sz val="11"/>
        <color rgb="FF000000"/>
        <rFont val="Calibri"/>
      </rPr>
      <t>Verify "level informational" returns</t>
    </r>
    <r>
      <rPr>
        <sz val="11"/>
        <color rgb="FF000000"/>
        <rFont val="Calibri"/>
      </rPr>
      <t xml:space="preserve">
</t>
    </r>
    <r>
      <rPr>
        <sz val="11"/>
        <color rgb="FF006096"/>
        <rFont val="Roboto Condensed"/>
      </rPr>
      <t xml:space="preserve">
</t>
    </r>
    <r>
      <rPr>
        <sz val="11"/>
        <color rgb="FF006096"/>
        <rFont val="Roboto Condensed"/>
      </rPr>
      <t>hostname#sh log | incl trap logging</t>
    </r>
    <r>
      <rPr>
        <sz val="11"/>
        <color rgb="FF006096"/>
        <rFont val="Roboto Condensed"/>
      </rPr>
      <t xml:space="preserve">
</t>
    </r>
  </si>
  <si>
    <r>
      <rPr>
        <sz val="11"/>
        <color rgb="FF000000"/>
        <rFont val="Calibri"/>
      </rPr>
      <t>Disabled</t>
    </r>
  </si>
  <si>
    <t>2.2.6</t>
  </si>
  <si>
    <r>
      <rPr>
        <sz val="11"/>
        <rFont val="Calibri"/>
      </rPr>
      <t xml:space="preserve">Set </t>
    </r>
    <r>
      <rPr>
        <sz val="11"/>
        <color rgb="FF000000"/>
        <rFont val="Calibri"/>
      </rPr>
      <t>'</t>
    </r>
    <r>
      <rPr>
        <b/>
        <sz val="11"/>
        <color rgb="FF000000"/>
        <rFont val="Calibri"/>
      </rPr>
      <t>service timestamps debug datetime</t>
    </r>
    <r>
      <rPr>
        <sz val="11"/>
        <color rgb="FF000000"/>
        <rFont val="Calibri"/>
      </rPr>
      <t>'</t>
    </r>
  </si>
  <si>
    <r>
      <rPr>
        <sz val="11"/>
        <color rgb="FF000000"/>
        <rFont val="Calibri"/>
      </rPr>
      <t>Configure debug messages to include timestamps.</t>
    </r>
    <r>
      <rPr>
        <sz val="11"/>
        <color rgb="FF000000"/>
        <rFont val="Calibri"/>
      </rPr>
      <t xml:space="preserve">
</t>
    </r>
    <r>
      <rPr>
        <sz val="11"/>
        <color rgb="FF006096"/>
        <rFont val="Roboto Condensed"/>
      </rPr>
      <t xml:space="preserve">
</t>
    </r>
    <r>
      <rPr>
        <sz val="11"/>
        <color rgb="FF006096"/>
        <rFont val="Roboto Condensed"/>
      </rPr>
      <t>hostname(config)#service timestamps debug datetime {&lt;em&gt;msec&lt;/em&gt;} show-timezone</t>
    </r>
    <r>
      <rPr>
        <sz val="11"/>
        <color rgb="FF006096"/>
        <rFont val="Roboto Condensed"/>
      </rPr>
      <t xml:space="preserve">
</t>
    </r>
  </si>
  <si>
    <r>
      <rPr>
        <sz val="11"/>
        <color rgb="FF000000"/>
        <rFont val="Calibri"/>
      </rPr>
      <t>Configure the system to apply a time stamp to debugging messages or system logging messages</t>
    </r>
  </si>
  <si>
    <r>
      <rPr>
        <sz val="11"/>
        <color rgb="FF000000"/>
        <rFont val="Calibri"/>
      </rPr>
      <t>Logging is an important process for an organization managing technology risk and establishing a timeline of events is critical. The 'service timestamps' command sets the date and time on entries sent to the logging host and enforces the logging process.</t>
    </r>
  </si>
  <si>
    <r>
      <rPr>
        <sz val="11"/>
        <color rgb="FF000000"/>
        <rFont val="Calibri"/>
      </rPr>
      <t>Perform the following to determine if the additional detail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service timestamps</t>
    </r>
    <r>
      <rPr>
        <sz val="11"/>
        <color rgb="FF006096"/>
        <rFont val="Roboto Condensed"/>
      </rPr>
      <t xml:space="preserve">
</t>
    </r>
  </si>
  <si>
    <r>
      <rPr>
        <sz val="11"/>
        <color rgb="FF000000"/>
        <rFont val="Calibri"/>
      </rPr>
      <t>Time stamps are applied to debug and logging messages.</t>
    </r>
  </si>
  <si>
    <t>2.2.7</t>
  </si>
  <si>
    <r>
      <rPr>
        <sz val="11"/>
        <rFont val="Calibri"/>
      </rPr>
      <t xml:space="preserve">Set </t>
    </r>
    <r>
      <rPr>
        <sz val="11"/>
        <color rgb="FF000000"/>
        <rFont val="Calibri"/>
      </rPr>
      <t>'</t>
    </r>
    <r>
      <rPr>
        <b/>
        <sz val="11"/>
        <color rgb="FF000000"/>
        <rFont val="Calibri"/>
      </rPr>
      <t>logging source interface</t>
    </r>
    <r>
      <rPr>
        <sz val="11"/>
        <color rgb="FF000000"/>
        <rFont val="Calibri"/>
      </rPr>
      <t>'</t>
    </r>
  </si>
  <si>
    <r>
      <rPr>
        <sz val="11"/>
        <color rgb="FF000000"/>
        <rFont val="Calibri"/>
      </rPr>
      <t>Bind logging to the loopback interface.</t>
    </r>
    <r>
      <rPr>
        <sz val="11"/>
        <color rgb="FF000000"/>
        <rFont val="Calibri"/>
      </rPr>
      <t xml:space="preserve">
</t>
    </r>
    <r>
      <rPr>
        <sz val="11"/>
        <color rgb="FF006096"/>
        <rFont val="Roboto Condensed"/>
      </rPr>
      <t xml:space="preserve">
</t>
    </r>
    <r>
      <rPr>
        <sz val="11"/>
        <color rgb="FF006096"/>
        <rFont val="Roboto Condensed"/>
      </rPr>
      <t>hostname(config)#logging source-interface loopback {&lt;em&gt;loopback_interface_number&lt;/em&gt;}</t>
    </r>
    <r>
      <rPr>
        <sz val="11"/>
        <color rgb="FF006096"/>
        <rFont val="Roboto Condensed"/>
      </rPr>
      <t xml:space="preserve">
</t>
    </r>
  </si>
  <si>
    <r>
      <rPr>
        <sz val="11"/>
        <color rgb="FF000000"/>
        <rFont val="Calibri"/>
      </rPr>
      <t>Specify the source IPv4 or IPv6 address of system logging packets</t>
    </r>
  </si>
  <si>
    <r>
      <rPr>
        <sz val="11"/>
        <color rgb="FF000000"/>
        <rFont val="Calibri"/>
      </rPr>
      <t>Logging is an important process for an organization managing technology risk and establishing a consistent source of messages for the logging host is critical. The 'logging source interface loopback' command sets a consistent IP address to send messages to the logging host and enforces the logging process.</t>
    </r>
  </si>
  <si>
    <r>
      <rPr>
        <sz val="11"/>
        <color rgb="FF000000"/>
        <rFont val="Calibri"/>
      </rPr>
      <t>Perform the following to determine if logging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logging source</t>
    </r>
    <r>
      <rPr>
        <sz val="11"/>
        <color rgb="FF006096"/>
        <rFont val="Roboto Condensed"/>
      </rPr>
      <t xml:space="preserve">
</t>
    </r>
  </si>
  <si>
    <r>
      <rPr>
        <sz val="11"/>
        <color rgb="FF000000"/>
        <rFont val="Calibri"/>
      </rPr>
      <t>The wildcard interface address is used.</t>
    </r>
  </si>
  <si>
    <t>2.2.8</t>
  </si>
  <si>
    <r>
      <rPr>
        <sz val="11"/>
        <rFont val="Calibri"/>
      </rPr>
      <t xml:space="preserve">Set </t>
    </r>
    <r>
      <rPr>
        <sz val="11"/>
        <color rgb="FF000000"/>
        <rFont val="Calibri"/>
      </rPr>
      <t>'</t>
    </r>
    <r>
      <rPr>
        <b/>
        <sz val="11"/>
        <color rgb="FF000000"/>
        <rFont val="Calibri"/>
      </rPr>
      <t>login success/failure logging</t>
    </r>
    <r>
      <rPr>
        <sz val="11"/>
        <color rgb="FF000000"/>
        <rFont val="Calibri"/>
      </rPr>
      <t>'</t>
    </r>
  </si>
  <si>
    <r>
      <rPr>
        <sz val="11"/>
        <color rgb="FF006096"/>
        <rFont val="Roboto Condensed"/>
      </rPr>
      <t>hostname(config)#login on-failure log</t>
    </r>
    <r>
      <rPr>
        <sz val="11"/>
        <color rgb="FF006096"/>
        <rFont val="Roboto Condensed"/>
      </rPr>
      <t xml:space="preserve">
</t>
    </r>
    <r>
      <rPr>
        <sz val="11"/>
        <color rgb="FF006096"/>
        <rFont val="Roboto Condensed"/>
      </rPr>
      <t>hostname(config)#login on-success log</t>
    </r>
    <r>
      <rPr>
        <sz val="11"/>
        <color rgb="FF006096"/>
        <rFont val="Roboto Condensed"/>
      </rPr>
      <t xml:space="preserve">
</t>
    </r>
    <r>
      <rPr>
        <sz val="11"/>
        <color rgb="FF006096"/>
        <rFont val="Roboto Condensed"/>
      </rPr>
      <t>hostname(config)#end</t>
    </r>
    <r>
      <rPr>
        <sz val="11"/>
        <color rgb="FF006096"/>
        <rFont val="Roboto Condensed"/>
      </rPr>
      <t xml:space="preserve">
</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</si>
  <si>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</si>
  <si>
    <r>
      <rPr>
        <sz val="11"/>
        <color rgb="FF006096"/>
        <rFont val="Roboto Condensed"/>
      </rPr>
      <t>hostname(config)#sho running-config | inc login on-</t>
    </r>
    <r>
      <rPr>
        <sz val="11"/>
        <color rgb="FF006096"/>
        <rFont val="Roboto Condensed"/>
      </rPr>
      <t xml:space="preserve">
</t>
    </r>
  </si>
  <si>
    <t>Require Encryption Keys for NTP</t>
  </si>
  <si>
    <t>2.3.1.1</t>
  </si>
  <si>
    <r>
      <rPr>
        <sz val="11"/>
        <rFont val="Calibri"/>
      </rPr>
      <t xml:space="preserve">Set </t>
    </r>
    <r>
      <rPr>
        <sz val="11"/>
        <color rgb="FF000000"/>
        <rFont val="Calibri"/>
      </rPr>
      <t>'</t>
    </r>
    <r>
      <rPr>
        <b/>
        <sz val="11"/>
        <color rgb="FF000000"/>
        <rFont val="Calibri"/>
      </rPr>
      <t>ntp authenticate</t>
    </r>
    <r>
      <rPr>
        <sz val="11"/>
        <color rgb="FF000000"/>
        <rFont val="Calibri"/>
      </rPr>
      <t>'</t>
    </r>
  </si>
  <si>
    <r>
      <rPr>
        <sz val="11"/>
        <color rgb="FF000000"/>
        <rFont val="Calibri"/>
      </rPr>
      <t>Configure NTP authentication:</t>
    </r>
    <r>
      <rPr>
        <sz val="11"/>
        <color rgb="FF000000"/>
        <rFont val="Calibri"/>
      </rPr>
      <t xml:space="preserve">
</t>
    </r>
    <r>
      <rPr>
        <sz val="11"/>
        <color rgb="FF006096"/>
        <rFont val="Roboto Condensed"/>
      </rPr>
      <t xml:space="preserve">
</t>
    </r>
    <r>
      <rPr>
        <sz val="11"/>
        <color rgb="FF006096"/>
        <rFont val="Roboto Condensed"/>
      </rPr>
      <t>hostname(config)#ntp authenticate</t>
    </r>
    <r>
      <rPr>
        <sz val="11"/>
        <color rgb="FF006096"/>
        <rFont val="Roboto Condensed"/>
      </rPr>
      <t xml:space="preserve">
</t>
    </r>
  </si>
  <si>
    <r>
      <rPr>
        <sz val="11"/>
        <color rgb="FF000000"/>
        <rFont val="Calibri"/>
      </rPr>
      <t>Enable NTP authentication.</t>
    </r>
  </si>
  <si>
    <r>
      <rPr>
        <sz val="11"/>
        <color rgb="FF000000"/>
        <rFont val="Calibri"/>
      </rPr>
      <t>Organizations should establish three Network Time Protocol (NTP) hosts to set consistent time across the enterprise. Enabling the 'ntp authenticate' command enforces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</si>
  <si>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hostname#show run | include ntp </t>
    </r>
    <r>
      <rPr>
        <sz val="11"/>
        <color rgb="FF006096"/>
        <rFont val="Roboto Condensed"/>
      </rPr>
      <t xml:space="preserve">
</t>
    </r>
  </si>
  <si>
    <r>
      <rPr>
        <sz val="11"/>
        <color rgb="FF000000"/>
        <rFont val="Calibri"/>
      </rPr>
      <t>NTP authentication is not enabled.</t>
    </r>
  </si>
  <si>
    <t>2.3.1.2</t>
  </si>
  <si>
    <r>
      <rPr>
        <sz val="11"/>
        <rFont val="Calibri"/>
      </rPr>
      <t xml:space="preserve">Set </t>
    </r>
    <r>
      <rPr>
        <sz val="11"/>
        <color rgb="FF000000"/>
        <rFont val="Calibri"/>
      </rPr>
      <t>'</t>
    </r>
    <r>
      <rPr>
        <b/>
        <sz val="11"/>
        <color rgb="FF000000"/>
        <rFont val="Calibri"/>
      </rPr>
      <t>ntp authentication-key</t>
    </r>
    <r>
      <rPr>
        <sz val="11"/>
        <color rgb="FF000000"/>
        <rFont val="Calibri"/>
      </rPr>
      <t>'</t>
    </r>
  </si>
  <si>
    <r>
      <rPr>
        <sz val="11"/>
        <color rgb="FF000000"/>
        <rFont val="Calibri"/>
      </rPr>
      <t>Configure at the NTP key ring and encryption key using the following command</t>
    </r>
    <r>
      <rPr>
        <sz val="11"/>
        <color rgb="FF000000"/>
        <rFont val="Calibri"/>
      </rPr>
      <t xml:space="preserve">
</t>
    </r>
    <r>
      <rPr>
        <sz val="11"/>
        <color rgb="FF006096"/>
        <rFont val="Roboto Condensed"/>
      </rPr>
      <t xml:space="preserve">
</t>
    </r>
    <r>
      <rPr>
        <sz val="11"/>
        <color rgb="FF006096"/>
        <rFont val="Roboto Condensed"/>
      </rPr>
      <t>hostname(config)#ntp authentication-key {ntp_key_id} md5 {ntp_key_hash}</t>
    </r>
    <r>
      <rPr>
        <sz val="11"/>
        <color rgb="FF006096"/>
        <rFont val="Roboto Condensed"/>
      </rPr>
      <t xml:space="preserve">
</t>
    </r>
  </si>
  <si>
    <r>
      <rPr>
        <sz val="11"/>
        <color rgb="FF000000"/>
        <rFont val="Calibri"/>
      </rPr>
      <t>Define an authentication key for Network Time Protocol (NTP).</t>
    </r>
  </si>
  <si>
    <r>
      <rPr>
        <sz val="11"/>
        <color rgb="FF000000"/>
        <rFont val="Calibri"/>
      </rPr>
      <t>Organizations should establish three Network Time Protocol (NTP) hosts to set consistent time across the enterprise. Enabling the 'ntp authentication-key'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</si>
  <si>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hostname#show run | include ntp authentication-key</t>
    </r>
    <r>
      <rPr>
        <sz val="11"/>
        <color rgb="FF006096"/>
        <rFont val="Roboto Condensed"/>
      </rPr>
      <t xml:space="preserve">
</t>
    </r>
  </si>
  <si>
    <r>
      <rPr>
        <sz val="11"/>
        <color rgb="FF000000"/>
        <rFont val="Calibri"/>
      </rPr>
      <t>No authentication key is defined for NTP.</t>
    </r>
  </si>
  <si>
    <t>2.3.1.3</t>
  </si>
  <si>
    <r>
      <rPr>
        <sz val="11"/>
        <rFont val="Calibri"/>
      </rPr>
      <t xml:space="preserve">Set the </t>
    </r>
    <r>
      <rPr>
        <sz val="11"/>
        <color rgb="FF000000"/>
        <rFont val="Calibri"/>
      </rPr>
      <t>'</t>
    </r>
    <r>
      <rPr>
        <b/>
        <sz val="11"/>
        <color rgb="FF000000"/>
        <rFont val="Calibri"/>
      </rPr>
      <t>ntp trusted-key</t>
    </r>
    <r>
      <rPr>
        <sz val="11"/>
        <color rgb="FF000000"/>
        <rFont val="Calibri"/>
      </rPr>
      <t>'</t>
    </r>
  </si>
  <si>
    <r>
      <rPr>
        <sz val="11"/>
        <color rgb="FF000000"/>
        <rFont val="Calibri"/>
      </rPr>
      <t>Configure the NTP trusted key using the following command</t>
    </r>
    <r>
      <rPr>
        <sz val="11"/>
        <color rgb="FF000000"/>
        <rFont val="Calibri"/>
      </rPr>
      <t xml:space="preserve">
</t>
    </r>
    <r>
      <rPr>
        <sz val="11"/>
        <color rgb="FF006096"/>
        <rFont val="Roboto Condensed"/>
      </rPr>
      <t xml:space="preserve">
</t>
    </r>
    <r>
      <rPr>
        <sz val="11"/>
        <color rgb="FF006096"/>
        <rFont val="Roboto Condensed"/>
      </rPr>
      <t>hostname(config)#ntp trusted-key {ntp_key_id}</t>
    </r>
    <r>
      <rPr>
        <sz val="11"/>
        <color rgb="FF006096"/>
        <rFont val="Roboto Condensed"/>
      </rPr>
      <t xml:space="preserve">
</t>
    </r>
  </si>
  <si>
    <r>
      <rPr>
        <sz val="11"/>
        <color rgb="FF000000"/>
        <rFont val="Calibri"/>
      </rPr>
      <t>Ensure you authenticate the identity of a system to which Network Time Protocol (NTP) will synchronize</t>
    </r>
  </si>
  <si>
    <r>
      <rPr>
        <sz val="11"/>
        <color rgb="FF000000"/>
        <rFont val="Calibri"/>
      </rPr>
      <t>Organizations should establish three Network Time Protocol (NTP) hosts to set consistent time across the enterprise. Enabling the 'ntp trusted-key'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</si>
  <si>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 xml:space="preserve">hostname#show run | include ntp trusted-key </t>
    </r>
    <r>
      <rPr>
        <sz val="11"/>
        <color rgb="FF006096"/>
        <rFont val="Roboto Condensed"/>
      </rPr>
      <t xml:space="preserve">
</t>
    </r>
    <r>
      <rPr>
        <sz val="11"/>
        <color rgb="FF000000"/>
        <rFont val="Calibri"/>
      </rPr>
      <t xml:space="preserve">
</t>
    </r>
    <r>
      <rPr>
        <sz val="11"/>
        <color rgb="FF000000"/>
        <rFont val="Calibri"/>
      </rPr>
      <t>The above command should return any NTP server(s) configured with encryption keys. This value should be the same as the total number of servers configured as tested in.</t>
    </r>
  </si>
  <si>
    <r>
      <rPr>
        <sz val="11"/>
        <color rgb="FF000000"/>
        <rFont val="Calibri"/>
      </rPr>
      <t>Authentication of the identity of the system is disabled.</t>
    </r>
  </si>
  <si>
    <t>2.3.1.4</t>
  </si>
  <si>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</si>
  <si>
    <t>Level 2</t>
  </si>
  <si>
    <r>
      <rPr>
        <sz val="11"/>
        <color rgb="FF000000"/>
        <rFont val="Calibri"/>
      </rPr>
      <t>Configure each NTP Server to use a key ring using the following command.</t>
    </r>
    <r>
      <rPr>
        <sz val="11"/>
        <color rgb="FF000000"/>
        <rFont val="Calibri"/>
      </rPr>
      <t xml:space="preserve">
</t>
    </r>
    <r>
      <rPr>
        <sz val="11"/>
        <color rgb="FF006096"/>
        <rFont val="Roboto Condensed"/>
      </rPr>
      <t xml:space="preserve">
</t>
    </r>
    <r>
      <rPr>
        <sz val="11"/>
        <color rgb="FF006096"/>
        <rFont val="Roboto Condensed"/>
      </rPr>
      <t xml:space="preserve">hostname(config)#ntp server {&lt;em&gt;ntp-server_ip_address&lt;/em&gt;}{key &lt;em&gt;ntp_key_id&lt;/em&gt;} </t>
    </r>
    <r>
      <rPr>
        <sz val="11"/>
        <color rgb="FF006096"/>
        <rFont val="Roboto Condensed"/>
      </rPr>
      <t xml:space="preserve">
</t>
    </r>
  </si>
  <si>
    <r>
      <rPr>
        <sz val="11"/>
        <color rgb="FF000000"/>
        <rFont val="Calibri"/>
      </rPr>
      <t>Specifies the authentication key for NTP.</t>
    </r>
  </si>
  <si>
    <r>
      <rPr>
        <sz val="11"/>
        <color rgb="FF000000"/>
        <rFont val="Calibri"/>
      </rPr>
      <t>Organizations should establish three Network Time Protocol (NTP) hosts to set consistent time across the enterprise. Enabling the 'ntp server 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</si>
  <si>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hostname#show run | include ntp server</t>
    </r>
    <r>
      <rPr>
        <sz val="11"/>
        <color rgb="FF006096"/>
        <rFont val="Roboto Condensed"/>
      </rPr>
      <t xml:space="preserve">
</t>
    </r>
  </si>
  <si>
    <r>
      <rPr>
        <sz val="11"/>
        <color rgb="FF000000"/>
        <rFont val="Calibri"/>
      </rPr>
      <t>No NTP key is set by default</t>
    </r>
  </si>
  <si>
    <t>NTP Rules</t>
  </si>
  <si>
    <t>2.3.2</t>
  </si>
  <si>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</si>
  <si>
    <r>
      <rPr>
        <sz val="11"/>
        <color rgb="FF000000"/>
        <rFont val="Calibri"/>
      </rPr>
      <t>Configure at least one external NTP Server using the following commands</t>
    </r>
    <r>
      <rPr>
        <sz val="11"/>
        <color rgb="FF000000"/>
        <rFont val="Calibri"/>
      </rPr>
      <t xml:space="preserve">
</t>
    </r>
    <r>
      <rPr>
        <sz val="11"/>
        <color rgb="FF006096"/>
        <rFont val="Roboto Condensed"/>
      </rPr>
      <t xml:space="preserve">
</t>
    </r>
    <r>
      <rPr>
        <sz val="11"/>
        <color rgb="FF006096"/>
        <rFont val="Roboto Condensed"/>
      </rPr>
      <t>hostname(config)#ntp server {ntp-server_ip_address}</t>
    </r>
    <r>
      <rPr>
        <sz val="11"/>
        <color rgb="FF006096"/>
        <rFont val="Roboto Condensed"/>
      </rPr>
      <t xml:space="preserve">
</t>
    </r>
    <r>
      <rPr>
        <sz val="11"/>
        <color rgb="FF006096"/>
        <rFont val="Roboto Condensed"/>
      </rPr>
      <t xml:space="preserve">or </t>
    </r>
    <r>
      <rPr>
        <sz val="11"/>
        <color rgb="FF006096"/>
        <rFont val="Roboto Condensed"/>
      </rPr>
      <t xml:space="preserve">
</t>
    </r>
    <r>
      <rPr>
        <sz val="11"/>
        <color rgb="FF006096"/>
        <rFont val="Roboto Condensed"/>
      </rPr>
      <t>hostname(config)#ntp server {ntp server vrf [vrf name] ip address}</t>
    </r>
    <r>
      <rPr>
        <sz val="11"/>
        <color rgb="FF006096"/>
        <rFont val="Roboto Condensed"/>
      </rPr>
      <t xml:space="preserve">
</t>
    </r>
  </si>
  <si>
    <r>
      <rPr>
        <sz val="11"/>
        <color rgb="FF000000"/>
        <rFont val="Calibri"/>
      </rPr>
      <t>Use this command if you want to allow the system to synchronize the system software clock with the specified NTP server.</t>
    </r>
  </si>
  <si>
    <r>
      <rPr>
        <sz val="11"/>
        <color rgb="FF000000"/>
        <rFont val="Calibri"/>
      </rPr>
      <t>Organizations should establish multiple Network Time Protocol (NTP) hosts to set consistent time across the enterprise. Enabling the 'ntp server ip address'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</si>
  <si>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hostname#sh ntp associations</t>
    </r>
    <r>
      <rPr>
        <sz val="11"/>
        <color rgb="FF006096"/>
        <rFont val="Roboto Condensed"/>
      </rPr>
      <t xml:space="preserve">
</t>
    </r>
  </si>
  <si>
    <r>
      <rPr>
        <sz val="11"/>
        <color rgb="FF000000"/>
        <rFont val="Calibri"/>
      </rPr>
      <t>No servers are configured by default.</t>
    </r>
  </si>
  <si>
    <t>Loopback Rules</t>
  </si>
  <si>
    <t>2.4.1</t>
  </si>
  <si>
    <r>
      <rPr>
        <sz val="11"/>
        <rFont val="Calibri"/>
      </rPr>
      <t xml:space="preserve">Create a single </t>
    </r>
    <r>
      <rPr>
        <sz val="11"/>
        <color rgb="FF000000"/>
        <rFont val="Calibri"/>
      </rPr>
      <t>'</t>
    </r>
    <r>
      <rPr>
        <b/>
        <sz val="11"/>
        <color rgb="FF000000"/>
        <rFont val="Calibri"/>
      </rPr>
      <t>interface loopback</t>
    </r>
    <r>
      <rPr>
        <sz val="11"/>
        <color rgb="FF000000"/>
        <rFont val="Calibri"/>
      </rPr>
      <t>'</t>
    </r>
  </si>
  <si>
    <r>
      <rPr>
        <sz val="11"/>
        <color rgb="FF000000"/>
        <rFont val="Calibri"/>
      </rPr>
      <t>Define and configure one loopback interface. Below is an example</t>
    </r>
    <r>
      <rPr>
        <sz val="11"/>
        <color rgb="FF000000"/>
        <rFont val="Calibri"/>
      </rPr>
      <t xml:space="preserve">
</t>
    </r>
    <r>
      <rPr>
        <sz val="11"/>
        <color rgb="FF006096"/>
        <rFont val="Roboto Condensed"/>
      </rPr>
      <t>hostname(config)#interface loopback 0</t>
    </r>
    <r>
      <rPr>
        <sz val="11"/>
        <color rgb="FF006096"/>
        <rFont val="Roboto Condensed"/>
      </rPr>
      <t xml:space="preserve">
</t>
    </r>
    <r>
      <rPr>
        <sz val="11"/>
        <color rgb="FF006096"/>
        <rFont val="Roboto Condensed"/>
      </rPr>
      <t>hostname(config-if)#ip address 10.10.10.10 255.255.255.0</t>
    </r>
    <r>
      <rPr>
        <sz val="11"/>
        <color rgb="FF006096"/>
        <rFont val="Roboto Condensed"/>
      </rPr>
      <t xml:space="preserve">
</t>
    </r>
  </si>
  <si>
    <r>
      <rPr>
        <sz val="11"/>
        <color rgb="FF000000"/>
        <rFont val="Calibri"/>
      </rPr>
      <t>Configure a single loopback interface.</t>
    </r>
  </si>
  <si>
    <r>
      <rPr>
        <sz val="11"/>
        <color rgb="FF000000"/>
        <rFont val="Calibri"/>
      </rPr>
      <t>Organizations should plan and establish 'loopback interfaces' for the enterprise network. Loopback interfaces enable critical network information such as OSPF Router IDs and provide termination points for routing protocol sessions.</t>
    </r>
  </si>
  <si>
    <r>
      <rPr>
        <sz val="11"/>
        <color rgb="FF000000"/>
        <rFont val="Calibri"/>
      </rPr>
      <t>Perform the following to determine if a loopback interface is defined:</t>
    </r>
    <r>
      <rPr>
        <sz val="11"/>
        <color rgb="FF000000"/>
        <rFont val="Calibri"/>
      </rPr>
      <t xml:space="preserve">
</t>
    </r>
    <r>
      <rPr>
        <sz val="11"/>
        <color rgb="FF000000"/>
        <rFont val="Calibri"/>
      </rPr>
      <t>Verify an IP address returns for the defined loopback interface</t>
    </r>
    <r>
      <rPr>
        <sz val="11"/>
        <color rgb="FF000000"/>
        <rFont val="Calibri"/>
      </rPr>
      <t xml:space="preserve">
</t>
    </r>
    <r>
      <rPr>
        <sz val="11"/>
        <color rgb="FF006096"/>
        <rFont val="Roboto Condensed"/>
      </rPr>
      <t>hostname#sh ip int brief | incl Loopback</t>
    </r>
    <r>
      <rPr>
        <sz val="11"/>
        <color rgb="FF006096"/>
        <rFont val="Roboto Condensed"/>
      </rPr>
      <t xml:space="preserve">
</t>
    </r>
  </si>
  <si>
    <r>
      <rPr>
        <sz val="11"/>
        <color rgb="FF000000"/>
        <rFont val="Calibri"/>
      </rPr>
      <t>There are no loopback interfaces defined by default.</t>
    </r>
  </si>
  <si>
    <t>2.4.2</t>
  </si>
  <si>
    <r>
      <rPr>
        <sz val="11"/>
        <rFont val="Calibri"/>
      </rPr>
      <t xml:space="preserve">Set AAA </t>
    </r>
    <r>
      <rPr>
        <sz val="11"/>
        <color rgb="FF000000"/>
        <rFont val="Calibri"/>
      </rPr>
      <t>'</t>
    </r>
    <r>
      <rPr>
        <b/>
        <sz val="11"/>
        <color rgb="FF000000"/>
        <rFont val="Calibri"/>
      </rPr>
      <t>source-interface</t>
    </r>
    <r>
      <rPr>
        <sz val="11"/>
        <color rgb="FF000000"/>
        <rFont val="Calibri"/>
      </rPr>
      <t>'</t>
    </r>
  </si>
  <si>
    <r>
      <rPr>
        <sz val="11"/>
        <color rgb="FF000000"/>
        <rFont val="Calibri"/>
      </rPr>
      <t>Bind AAA services to the loopback interface.</t>
    </r>
    <r>
      <rPr>
        <sz val="11"/>
        <color rgb="FF000000"/>
        <rFont val="Calibri"/>
      </rPr>
      <t xml:space="preserve">
</t>
    </r>
    <r>
      <rPr>
        <sz val="11"/>
        <color rgb="FF006096"/>
        <rFont val="Roboto Condensed"/>
      </rPr>
      <t xml:space="preserve">
</t>
    </r>
    <r>
      <rPr>
        <sz val="11"/>
        <color rgb="FF006096"/>
        <rFont val="Roboto Condensed"/>
      </rPr>
      <t>Hostname(config)#ip radius source-interface loopback {loopback_interface_number}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Hostname(config)#aaa group server tacacs+ {group_name} hostname(config-sg-tacacs+)#ip tacacs source-interface {loopback_interface_number}</t>
    </r>
    <r>
      <rPr>
        <sz val="11"/>
        <color rgb="FF006096"/>
        <rFont val="Roboto Condensed"/>
      </rPr>
      <t xml:space="preserve">
</t>
    </r>
  </si>
  <si>
    <r>
      <rPr>
        <sz val="11"/>
        <color rgb="FF000000"/>
        <rFont val="Calibri"/>
      </rPr>
      <t>Force AAA to use the IP address of a specified interface for all outgoing AAA packets</t>
    </r>
  </si>
  <si>
    <r>
      <rPr>
        <sz val="11"/>
        <color rgb="FF000000"/>
        <rFont val="Calibri"/>
      </rPr>
      <t>Organizations should design and implement authentication, authorization, and accounting (AAA) services for effective monitoring of enterprise network devices. Binding AAA services to the source-interface loopback enables these services.</t>
    </r>
  </si>
  <si>
    <r>
      <rPr>
        <sz val="11"/>
        <color rgb="FF000000"/>
        <rFont val="Calibri"/>
      </rPr>
      <t>Perform the following to determine if AAA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tacacs source | radius source</t>
    </r>
    <r>
      <rPr>
        <sz val="11"/>
        <color rgb="FF006096"/>
        <rFont val="Roboto Condensed"/>
      </rPr>
      <t xml:space="preserve">
</t>
    </r>
  </si>
  <si>
    <t>2.4.3</t>
  </si>
  <si>
    <r>
      <rPr>
        <sz val="11"/>
        <rFont val="Calibri"/>
      </rPr>
      <t xml:space="preserve">Set </t>
    </r>
    <r>
      <rPr>
        <sz val="11"/>
        <color rgb="FF000000"/>
        <rFont val="Calibri"/>
      </rPr>
      <t>'</t>
    </r>
    <r>
      <rPr>
        <b/>
        <sz val="11"/>
        <color rgb="FF000000"/>
        <rFont val="Calibri"/>
      </rPr>
      <t>ntp source</t>
    </r>
    <r>
      <rPr>
        <sz val="11"/>
        <color rgb="FF000000"/>
        <rFont val="Calibri"/>
      </rPr>
      <t>'</t>
    </r>
    <r>
      <rPr>
        <sz val="11"/>
        <color rgb="FF000000"/>
        <rFont val="Calibri"/>
      </rPr>
      <t xml:space="preserve"> to Loopback Interface</t>
    </r>
  </si>
  <si>
    <r>
      <rPr>
        <sz val="11"/>
        <color rgb="FF000000"/>
        <rFont val="Calibri"/>
      </rPr>
      <t>Bind the NTP service to the loopback interface.</t>
    </r>
    <r>
      <rPr>
        <sz val="11"/>
        <color rgb="FF000000"/>
        <rFont val="Calibri"/>
      </rPr>
      <t xml:space="preserve">
</t>
    </r>
    <r>
      <rPr>
        <sz val="11"/>
        <color rgb="FF006096"/>
        <rFont val="Roboto Condensed"/>
      </rPr>
      <t xml:space="preserve">
</t>
    </r>
    <r>
      <rPr>
        <sz val="11"/>
        <color rgb="FF006096"/>
        <rFont val="Roboto Condensed"/>
      </rPr>
      <t>hostname(config)#ntp source loopback {&lt;em&gt;loopback_interface_number}&lt;/em&gt;</t>
    </r>
    <r>
      <rPr>
        <sz val="11"/>
        <color rgb="FF006096"/>
        <rFont val="Roboto Condensed"/>
      </rPr>
      <t xml:space="preserve">
</t>
    </r>
  </si>
  <si>
    <r>
      <rPr>
        <sz val="11"/>
        <color rgb="FF000000"/>
        <rFont val="Calibri"/>
      </rPr>
      <t>Use a particular source address in Network Time Protocol (NTP) packets.</t>
    </r>
  </si>
  <si>
    <r>
      <rPr>
        <sz val="11"/>
        <color rgb="FF000000"/>
        <rFont val="Calibri"/>
      </rPr>
      <t>Organizations should plan and implement network time protocol (NTP) services to establish official time for all enterprise network devices. Setting 'ntp source loopback' enforces the proper IP address for NTP services.</t>
    </r>
  </si>
  <si>
    <r>
      <rPr>
        <sz val="11"/>
        <color rgb="FF000000"/>
        <rFont val="Calibri"/>
      </rPr>
      <t>Perform the following to determine if NTP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ntp source</t>
    </r>
    <r>
      <rPr>
        <sz val="11"/>
        <color rgb="FF006096"/>
        <rFont val="Roboto Condensed"/>
      </rPr>
      <t xml:space="preserve">
</t>
    </r>
  </si>
  <si>
    <r>
      <rPr>
        <sz val="11"/>
        <color rgb="FF000000"/>
        <rFont val="Calibri"/>
      </rPr>
      <t>Source address is determined by the outgoing interface.</t>
    </r>
  </si>
  <si>
    <t>2.4.4</t>
  </si>
  <si>
    <r>
      <rPr>
        <sz val="11"/>
        <rFont val="Calibri"/>
      </rPr>
      <t xml:space="preserve">Set </t>
    </r>
    <r>
      <rPr>
        <sz val="11"/>
        <color rgb="FF000000"/>
        <rFont val="Calibri"/>
      </rPr>
      <t>'</t>
    </r>
    <r>
      <rPr>
        <b/>
        <sz val="11"/>
        <color rgb="FF000000"/>
        <rFont val="Calibri"/>
      </rPr>
      <t>ip tftp source-interface</t>
    </r>
    <r>
      <rPr>
        <sz val="11"/>
        <color rgb="FF000000"/>
        <rFont val="Calibri"/>
      </rPr>
      <t>'</t>
    </r>
    <r>
      <rPr>
        <sz val="11"/>
        <color rgb="FF000000"/>
        <rFont val="Calibri"/>
      </rPr>
      <t xml:space="preserve"> to the Loopback Interface</t>
    </r>
  </si>
  <si>
    <r>
      <rPr>
        <sz val="11"/>
        <color rgb="FF000000"/>
        <rFont val="Calibri"/>
      </rPr>
      <t>Bind the TFTP client to the loopback interface.</t>
    </r>
    <r>
      <rPr>
        <sz val="11"/>
        <color rgb="FF000000"/>
        <rFont val="Calibri"/>
      </rPr>
      <t xml:space="preserve">
</t>
    </r>
    <r>
      <rPr>
        <sz val="11"/>
        <color rgb="FF006096"/>
        <rFont val="Roboto Condensed"/>
      </rPr>
      <t xml:space="preserve">
</t>
    </r>
    <r>
      <rPr>
        <sz val="11"/>
        <color rgb="FF006096"/>
        <rFont val="Roboto Condensed"/>
      </rPr>
      <t>hostname(config)#ip tftp source-interface loopback {&lt;em&gt;loobpback_interface_number&lt;/em&gt;}</t>
    </r>
    <r>
      <rPr>
        <sz val="11"/>
        <color rgb="FF006096"/>
        <rFont val="Roboto Condensed"/>
      </rPr>
      <t xml:space="preserve">
</t>
    </r>
  </si>
  <si>
    <r>
      <rPr>
        <sz val="11"/>
        <color rgb="FF000000"/>
        <rFont val="Calibri"/>
      </rPr>
      <t>Specify the IP address of an interface as the source address for TFTP connections.</t>
    </r>
  </si>
  <si>
    <r>
      <rPr>
        <sz val="11"/>
        <color rgb="FF000000"/>
        <rFont val="Calibri"/>
      </rPr>
      <t>Organizations should plan and implement trivial file transfer protocol (TFTP) services in the enterprise by setting 'tftp source-interface loopback', which enables the TFTP servers to identify routers and authenticate requests by IP address.</t>
    </r>
  </si>
  <si>
    <r>
      <rPr>
        <sz val="11"/>
        <color rgb="FF000000"/>
        <rFont val="Calibri"/>
      </rPr>
      <t>Perform the following to determine if TFTP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tftp source-interface</t>
    </r>
    <r>
      <rPr>
        <sz val="11"/>
        <color rgb="FF006096"/>
        <rFont val="Roboto Condensed"/>
      </rPr>
      <t xml:space="preserve">
</t>
    </r>
  </si>
  <si>
    <r>
      <rPr>
        <sz val="11"/>
        <color rgb="FF000000"/>
        <rFont val="Calibri"/>
      </rPr>
      <t>The address of the closest interface to the destination is selected as the source address.</t>
    </r>
  </si>
  <si>
    <t>Routing Rules</t>
  </si>
  <si>
    <t>3.1.1</t>
  </si>
  <si>
    <r>
      <rPr>
        <sz val="11"/>
        <rFont val="Calibri"/>
      </rPr>
      <t xml:space="preserve">Set </t>
    </r>
    <r>
      <rPr>
        <sz val="11"/>
        <color rgb="FF000000"/>
        <rFont val="Calibri"/>
      </rPr>
      <t>'</t>
    </r>
    <r>
      <rPr>
        <b/>
        <sz val="11"/>
        <color rgb="FF000000"/>
        <rFont val="Calibri"/>
      </rPr>
      <t>no ip source-route</t>
    </r>
    <r>
      <rPr>
        <sz val="11"/>
        <color rgb="FF000000"/>
        <rFont val="Calibri"/>
      </rPr>
      <t>'</t>
    </r>
  </si>
  <si>
    <r>
      <rPr>
        <sz val="11"/>
        <color rgb="FF000000"/>
        <rFont val="Calibri"/>
      </rPr>
      <t>Disable source routing.</t>
    </r>
    <r>
      <rPr>
        <sz val="11"/>
        <color rgb="FF000000"/>
        <rFont val="Calibri"/>
      </rPr>
      <t xml:space="preserve">
</t>
    </r>
    <r>
      <rPr>
        <sz val="11"/>
        <color rgb="FF006096"/>
        <rFont val="Roboto Condensed"/>
      </rPr>
      <t xml:space="preserve">
</t>
    </r>
    <r>
      <rPr>
        <sz val="11"/>
        <color rgb="FF006096"/>
        <rFont val="Roboto Condensed"/>
      </rPr>
      <t>hostname(config)#no ip source-route</t>
    </r>
    <r>
      <rPr>
        <sz val="11"/>
        <color rgb="FF006096"/>
        <rFont val="Roboto Condensed"/>
      </rPr>
      <t xml:space="preserve">
</t>
    </r>
  </si>
  <si>
    <r>
      <rPr>
        <sz val="11"/>
        <color rgb="FF000000"/>
        <rFont val="Calibri"/>
      </rPr>
      <t>Disable the handling of IP datagrams with source routing header options.</t>
    </r>
  </si>
  <si>
    <r>
      <rPr>
        <sz val="11"/>
        <color rgb="FF000000"/>
        <rFont val="Calibri"/>
      </rPr>
      <t>Organizations should plan and implement network policies to ensure unnecessary services are explicitly disabled. The 'ip source-route' feature has been used in several attacks and should be disabled.</t>
    </r>
  </si>
  <si>
    <r>
      <rPr>
        <sz val="11"/>
        <color rgb="FF000000"/>
        <rFont val="Calibri"/>
      </rPr>
      <t>Verify the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ip source-route</t>
    </r>
    <r>
      <rPr>
        <sz val="11"/>
        <color rgb="FF006096"/>
        <rFont val="Roboto Condensed"/>
      </rPr>
      <t xml:space="preserve">
</t>
    </r>
  </si>
  <si>
    <r>
      <rPr>
        <sz val="11"/>
        <color rgb="FF000000"/>
        <rFont val="Calibri"/>
      </rPr>
      <t>Enabled by default</t>
    </r>
  </si>
  <si>
    <t>3.1.2</t>
  </si>
  <si>
    <r>
      <rPr>
        <sz val="11"/>
        <rFont val="Calibri"/>
      </rPr>
      <t xml:space="preserve">Set </t>
    </r>
    <r>
      <rPr>
        <sz val="11"/>
        <color rgb="FF000000"/>
        <rFont val="Calibri"/>
      </rPr>
      <t>'</t>
    </r>
    <r>
      <rPr>
        <b/>
        <sz val="11"/>
        <color rgb="FF000000"/>
        <rFont val="Calibri"/>
      </rPr>
      <t>no ip proxy-arp</t>
    </r>
    <r>
      <rPr>
        <sz val="11"/>
        <color rgb="FF000000"/>
        <rFont val="Calibri"/>
      </rPr>
      <t>'</t>
    </r>
  </si>
  <si>
    <r>
      <rPr>
        <sz val="11"/>
        <color rgb="FF000000"/>
        <rFont val="Calibri"/>
      </rPr>
      <t>Disable proxy ARP on all interfaces.</t>
    </r>
    <r>
      <rPr>
        <sz val="11"/>
        <color rgb="FF000000"/>
        <rFont val="Calibri"/>
      </rPr>
      <t xml:space="preserve">
</t>
    </r>
    <r>
      <rPr>
        <sz val="11"/>
        <color rgb="FF006096"/>
        <rFont val="Roboto Condensed"/>
      </rPr>
      <t xml:space="preserve">
</t>
    </r>
    <r>
      <rPr>
        <sz val="11"/>
        <color rgb="FF006096"/>
        <rFont val="Roboto Condensed"/>
      </rPr>
      <t>hostname(config)#interface {interface}</t>
    </r>
    <r>
      <rPr>
        <sz val="11"/>
        <color rgb="FF006096"/>
        <rFont val="Roboto Condensed"/>
      </rPr>
      <t xml:space="preserve">
</t>
    </r>
    <r>
      <rPr>
        <sz val="11"/>
        <color rgb="FF006096"/>
        <rFont val="Roboto Condensed"/>
      </rPr>
      <t>hostname(config-if)#no ip proxy-arp</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</si>
  <si>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Disable proxy ARP on all interfaces.</t>
    </r>
  </si>
  <si>
    <r>
      <rPr>
        <sz val="11"/>
        <color rgb="FF000000"/>
        <rFont val="Calibri"/>
      </rPr>
      <t>Organizations should plan and implement network policies to ensure unnecessary services are explicitly disabled. The 'ip proxy-arp' feature effectively breaks the LAN security perimeter and should be disabled.</t>
    </r>
  </si>
  <si>
    <r>
      <rPr>
        <sz val="11"/>
        <color rgb="FF000000"/>
        <rFont val="Calibri"/>
      </rPr>
      <t>Verify the proxy ARP status</t>
    </r>
    <r>
      <rPr>
        <sz val="11"/>
        <color rgb="FF000000"/>
        <rFont val="Calibri"/>
      </rPr>
      <t xml:space="preserve">
</t>
    </r>
    <r>
      <rPr>
        <sz val="11"/>
        <color rgb="FF006096"/>
        <rFont val="Roboto Condensed"/>
      </rPr>
      <t xml:space="preserve">
</t>
    </r>
    <r>
      <rPr>
        <sz val="11"/>
        <color rgb="FF006096"/>
        <rFont val="Roboto Condensed"/>
      </rPr>
      <t xml:space="preserve">hostname#sh ip int {&lt;em&gt;interface&lt;/em&gt;} | incl proxy-arp </t>
    </r>
    <r>
      <rPr>
        <sz val="11"/>
        <color rgb="FF006096"/>
        <rFont val="Roboto Condensed"/>
      </rPr>
      <t xml:space="preserve">
</t>
    </r>
  </si>
  <si>
    <t>3.1.3</t>
  </si>
  <si>
    <r>
      <rPr>
        <sz val="11"/>
        <rFont val="Calibri"/>
      </rPr>
      <t xml:space="preserve">Set </t>
    </r>
    <r>
      <rPr>
        <sz val="11"/>
        <color rgb="FF000000"/>
        <rFont val="Calibri"/>
      </rPr>
      <t>'</t>
    </r>
    <r>
      <rPr>
        <b/>
        <sz val="11"/>
        <color rgb="FF000000"/>
        <rFont val="Calibri"/>
      </rPr>
      <t>no interface tunnel</t>
    </r>
    <r>
      <rPr>
        <sz val="11"/>
        <color rgb="FF000000"/>
        <rFont val="Calibri"/>
      </rPr>
      <t>'</t>
    </r>
  </si>
  <si>
    <r>
      <rPr>
        <sz val="11"/>
        <color rgb="FF000000"/>
        <rFont val="Calibri"/>
      </rPr>
      <t>Remove any tunnel interfaces.</t>
    </r>
    <r>
      <rPr>
        <sz val="11"/>
        <color rgb="FF000000"/>
        <rFont val="Calibri"/>
      </rPr>
      <t xml:space="preserve">
</t>
    </r>
    <r>
      <rPr>
        <sz val="11"/>
        <color rgb="FF006096"/>
        <rFont val="Roboto Condensed"/>
      </rPr>
      <t xml:space="preserve">
</t>
    </r>
    <r>
      <rPr>
        <sz val="11"/>
        <color rgb="FF006096"/>
        <rFont val="Roboto Condensed"/>
      </rPr>
      <t>hostname(config)#no interface tunnel {&lt;em&gt;instance&lt;/em&gt;}</t>
    </r>
    <r>
      <rPr>
        <sz val="11"/>
        <color rgb="FF006096"/>
        <rFont val="Roboto Condensed"/>
      </rPr>
      <t xml:space="preserve">
</t>
    </r>
  </si>
  <si>
    <r>
      <rPr>
        <sz val="11"/>
        <color rgb="FF000000"/>
        <rFont val="Calibri"/>
      </rPr>
      <t>Verify no tunnel interfaces are defined.</t>
    </r>
  </si>
  <si>
    <r>
      <rPr>
        <sz val="11"/>
        <color rgb="FF000000"/>
        <rFont val="Calibri"/>
      </rPr>
      <t>Organizations should plan and implement enterprise network security policies that disable insecure and unnecessary features that increase attack surfaces such as 'tunnel interfaces'.</t>
    </r>
  </si>
  <si>
    <r>
      <rPr>
        <sz val="11"/>
        <color rgb="FF000000"/>
        <rFont val="Calibri"/>
      </rPr>
      <t>Verify no tunnel interfaces are defined</t>
    </r>
    <r>
      <rPr>
        <sz val="11"/>
        <color rgb="FF000000"/>
        <rFont val="Calibri"/>
      </rPr>
      <t xml:space="preserve">
</t>
    </r>
    <r>
      <rPr>
        <sz val="11"/>
        <color rgb="FF006096"/>
        <rFont val="Roboto Condensed"/>
      </rPr>
      <t xml:space="preserve">
</t>
    </r>
    <r>
      <rPr>
        <sz val="11"/>
        <color rgb="FF006096"/>
        <rFont val="Roboto Condensed"/>
      </rPr>
      <t xml:space="preserve">hostname#sh ip int brief | incl tunnel </t>
    </r>
    <r>
      <rPr>
        <sz val="11"/>
        <color rgb="FF006096"/>
        <rFont val="Roboto Condensed"/>
      </rPr>
      <t xml:space="preserve">
</t>
    </r>
  </si>
  <si>
    <r>
      <rPr>
        <sz val="11"/>
        <color rgb="FF000000"/>
        <rFont val="Calibri"/>
      </rPr>
      <t>No tunnel interfaces are defined</t>
    </r>
  </si>
  <si>
    <t>3.1.4</t>
  </si>
  <si>
    <r>
      <rPr>
        <sz val="11"/>
        <rFont val="Calibri"/>
      </rPr>
      <t xml:space="preserve">Set </t>
    </r>
    <r>
      <rPr>
        <sz val="11"/>
        <color rgb="FF000000"/>
        <rFont val="Calibri"/>
      </rPr>
      <t>'</t>
    </r>
    <r>
      <rPr>
        <b/>
        <sz val="11"/>
        <color rgb="FF000000"/>
        <rFont val="Calibri"/>
      </rPr>
      <t>ip verify unicast source reachable-via</t>
    </r>
    <r>
      <rPr>
        <sz val="11"/>
        <color rgb="FF000000"/>
        <rFont val="Calibri"/>
      </rPr>
      <t>'</t>
    </r>
  </si>
  <si>
    <r>
      <rPr>
        <sz val="11"/>
        <color rgb="FF000000"/>
        <rFont val="Calibri"/>
      </rPr>
      <t>Configure uRPF.</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verify unicast source reachable-via rx allow-default</t>
    </r>
    <r>
      <rPr>
        <sz val="11"/>
        <color rgb="FF006096"/>
        <rFont val="Roboto Condensed"/>
      </rPr>
      <t xml:space="preserve">
</t>
    </r>
  </si>
  <si>
    <r>
      <rPr>
        <sz val="11"/>
        <color rgb="FF000000"/>
        <rFont val="Calibri"/>
      </rPr>
      <t>Examines incoming packets to determine whether the source address is in the Forwarding Information Base (FIB) and permits the packet only if the source is reachable through the interface on which the packet was received (sometimes referred to as strict mode).</t>
    </r>
  </si>
  <si>
    <r>
      <rPr>
        <sz val="11"/>
        <color rgb="FF000000"/>
        <rFont val="Calibri"/>
      </rPr>
      <t>Organizations should plan and implement enterprise security policies that protect the confidentiality, integrity, and availability of network devices. The 'unicast Reverse-Path Forwarding' (uRPF) feature dynamically uses the router table to either accept or drop packets when arriving on an interface.</t>
    </r>
  </si>
  <si>
    <r>
      <rPr>
        <sz val="11"/>
        <color rgb="FF000000"/>
        <rFont val="Calibri"/>
      </rPr>
      <t>Verify uRPF is running on the appropriate interface(s)</t>
    </r>
    <r>
      <rPr>
        <sz val="11"/>
        <color rgb="FF000000"/>
        <rFont val="Calibri"/>
      </rPr>
      <t xml:space="preserve">
</t>
    </r>
    <r>
      <rPr>
        <sz val="11"/>
        <color rgb="FF006096"/>
        <rFont val="Roboto Condensed"/>
      </rPr>
      <t xml:space="preserve">
</t>
    </r>
    <r>
      <rPr>
        <sz val="11"/>
        <color rgb="FF006096"/>
        <rFont val="Roboto Condensed"/>
      </rPr>
      <t xml:space="preserve">hostname#sh ip int {&lt;em&gt;interface&lt;/em&gt;} | incl verify source </t>
    </r>
    <r>
      <rPr>
        <sz val="11"/>
        <color rgb="FF006096"/>
        <rFont val="Roboto Condensed"/>
      </rPr>
      <t xml:space="preserve">
</t>
    </r>
  </si>
  <si>
    <r>
      <rPr>
        <sz val="11"/>
        <color rgb="FF000000"/>
        <rFont val="Calibri"/>
      </rPr>
      <t>Unicast RPF is disabled.</t>
    </r>
  </si>
  <si>
    <t>Border Router Filtering</t>
  </si>
  <si>
    <t>3.2.1</t>
  </si>
  <si>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</si>
  <si>
    <r>
      <rPr>
        <sz val="11"/>
        <color rgb="FF000000"/>
        <rFont val="Calibri"/>
      </rPr>
      <t>Configure ACL for private source address restrictions from external networks.</t>
    </r>
    <r>
      <rPr>
        <sz val="11"/>
        <color rgb="FF000000"/>
        <rFont val="Calibri"/>
      </rPr>
      <t xml:space="preserve">
</t>
    </r>
    <r>
      <rPr>
        <sz val="11"/>
        <color rgb="FF006096"/>
        <rFont val="Roboto Condensed"/>
      </rPr>
      <t xml:space="preserve">
</t>
    </r>
    <r>
      <rPr>
        <sz val="11"/>
        <color rgb="FF006096"/>
        <rFont val="Roboto Condensed"/>
      </rPr>
      <t xml:space="preserve">hostname(config)#ip access-list extended {&lt;span&gt;&lt;em&gt;name | number&lt;/em&gt;} </t>
    </r>
    <r>
      <rPr>
        <sz val="11"/>
        <color rgb="FF006096"/>
        <rFont val="Roboto Condensed"/>
      </rPr>
      <t xml:space="preserve">
</t>
    </r>
    <r>
      <rPr>
        <sz val="11"/>
        <color rgb="FF006096"/>
        <rFont val="Roboto Condensed"/>
      </rPr>
      <t>&lt;/span&gt;&lt;span&gt;hostname(config-nacl)#deny ip {&lt;/span&gt;&lt;em&gt;internal_networks&lt;/em&gt;} any log</t>
    </r>
    <r>
      <rPr>
        <sz val="11"/>
        <color rgb="FF006096"/>
        <rFont val="Roboto Condensed"/>
      </rPr>
      <t xml:space="preserve">
</t>
    </r>
    <r>
      <rPr>
        <sz val="11"/>
        <color rgb="FF006096"/>
        <rFont val="Roboto Condensed"/>
      </rPr>
      <t>hostname(config&lt;span&gt;-nacl&lt;/span&gt;)#deny ip 127.0.0.0 0.255.255.255 any log</t>
    </r>
    <r>
      <rPr>
        <sz val="11"/>
        <color rgb="FF006096"/>
        <rFont val="Roboto Condensed"/>
      </rPr>
      <t xml:space="preserve">
</t>
    </r>
    <r>
      <rPr>
        <sz val="11"/>
        <color rgb="FF006096"/>
        <rFont val="Roboto Condensed"/>
      </rPr>
      <t>hostname(config&lt;span&gt;-nacl&lt;/span&gt;)#deny ip 10.0.0.0 0.255.255.255 any log</t>
    </r>
    <r>
      <rPr>
        <sz val="11"/>
        <color rgb="FF006096"/>
        <rFont val="Roboto Condensed"/>
      </rPr>
      <t xml:space="preserve">
</t>
    </r>
    <r>
      <rPr>
        <sz val="11"/>
        <color rgb="FF006096"/>
        <rFont val="Roboto Condensed"/>
      </rPr>
      <t>hostname(config&lt;span&gt;-nacl&lt;/span&gt;)#deny ip 0.0.0.0 0.255.255.255 any log</t>
    </r>
    <r>
      <rPr>
        <sz val="11"/>
        <color rgb="FF006096"/>
        <rFont val="Roboto Condensed"/>
      </rPr>
      <t xml:space="preserve">
</t>
    </r>
    <r>
      <rPr>
        <sz val="11"/>
        <color rgb="FF006096"/>
        <rFont val="Roboto Condensed"/>
      </rPr>
      <t>hostname(config&lt;span&gt;-nacl&lt;/span&gt;)#deny ip 172.16.0.0 0.15.255.255 any log</t>
    </r>
    <r>
      <rPr>
        <sz val="11"/>
        <color rgb="FF006096"/>
        <rFont val="Roboto Condensed"/>
      </rPr>
      <t xml:space="preserve">
</t>
    </r>
    <r>
      <rPr>
        <sz val="11"/>
        <color rgb="FF006096"/>
        <rFont val="Roboto Condensed"/>
      </rPr>
      <t>hostname(config&lt;span&gt;-nacl&lt;/span&gt;)#deny ip 192.168.0.0 0.0.255.255 any log</t>
    </r>
    <r>
      <rPr>
        <sz val="11"/>
        <color rgb="FF006096"/>
        <rFont val="Roboto Condensed"/>
      </rPr>
      <t xml:space="preserve">
</t>
    </r>
    <r>
      <rPr>
        <sz val="11"/>
        <color rgb="FF006096"/>
        <rFont val="Roboto Condensed"/>
      </rPr>
      <t>hostname(config&lt;span&gt;-nacl&lt;/span&gt;)#deny ip 192.0.2.0 0.0.0.255 any log</t>
    </r>
    <r>
      <rPr>
        <sz val="11"/>
        <color rgb="FF006096"/>
        <rFont val="Roboto Condensed"/>
      </rPr>
      <t xml:space="preserve">
</t>
    </r>
    <r>
      <rPr>
        <sz val="11"/>
        <color rgb="FF006096"/>
        <rFont val="Roboto Condensed"/>
      </rPr>
      <t>hostname(config&lt;span&gt;-nacl&lt;/span&gt;)#deny ip 169.254.0.0 0.0.255.255 any log</t>
    </r>
    <r>
      <rPr>
        <sz val="11"/>
        <color rgb="FF006096"/>
        <rFont val="Roboto Condensed"/>
      </rPr>
      <t xml:space="preserve">
</t>
    </r>
    <r>
      <rPr>
        <sz val="11"/>
        <color rgb="FF006096"/>
        <rFont val="Roboto Condensed"/>
      </rPr>
      <t>hostname(config&lt;span&gt;-nacl&lt;/span&gt;)#deny ip 224.0.0.0 31.255.255.255 any log</t>
    </r>
    <r>
      <rPr>
        <sz val="11"/>
        <color rgb="FF006096"/>
        <rFont val="Roboto Condensed"/>
      </rPr>
      <t xml:space="preserve">
</t>
    </r>
    <r>
      <rPr>
        <sz val="11"/>
        <color rgb="FF006096"/>
        <rFont val="Roboto Condensed"/>
      </rPr>
      <t>hostname(config&lt;span&gt;-nacl&lt;/span&gt;)#deny ip host 255.255.255.255 any log</t>
    </r>
    <r>
      <rPr>
        <sz val="11"/>
        <color rgb="FF006096"/>
        <rFont val="Roboto Condensed"/>
      </rPr>
      <t xml:space="preserve">
</t>
    </r>
    <r>
      <rPr>
        <sz val="11"/>
        <color rgb="FF006096"/>
        <rFont val="Roboto Condensed"/>
      </rPr>
      <t>hostname(config&lt;span&gt;-nacl&lt;/span&gt;)#permit {protocol} {source_ip} {source_mask} {destination} {destination_mask} log</t>
    </r>
    <r>
      <rPr>
        <sz val="11"/>
        <color rgb="FF006096"/>
        <rFont val="Roboto Condensed"/>
      </rPr>
      <t xml:space="preserve">
</t>
    </r>
    <r>
      <rPr>
        <sz val="11"/>
        <color rgb="FF006096"/>
        <rFont val="Roboto Condensed"/>
      </rPr>
      <t>hostname(config&lt;span&gt;-nacl&lt;/span&gt;)#deny any any log</t>
    </r>
    <r>
      <rPr>
        <sz val="11"/>
        <color rgb="FF006096"/>
        <rFont val="Roboto Condensed"/>
      </rPr>
      <t xml:space="preserve">
</t>
    </r>
    <r>
      <rPr>
        <sz val="11"/>
        <color rgb="FF006096"/>
        <rFont val="Roboto Condensed"/>
      </rPr>
      <t>hostname(config)#interface &lt;external_&lt;em&gt;interface&lt;/em&gt;&gt;</t>
    </r>
    <r>
      <rPr>
        <sz val="11"/>
        <color rgb="FF006096"/>
        <rFont val="Roboto Condensed"/>
      </rPr>
      <t xml:space="preserve">
</t>
    </r>
    <r>
      <rPr>
        <sz val="11"/>
        <color rgb="FF006096"/>
        <rFont val="Roboto Condensed"/>
      </rPr>
      <t>hostname(config-if)#access-group &lt;&lt;em&gt;access-list&lt;/em&gt;&gt; in</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</si>
  <si>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This command places the router in access-list configuration mode, where you must define the denied or permitted access conditions by using the deny and permit commands.</t>
    </r>
  </si>
  <si>
    <r>
      <rPr>
        <sz val="11"/>
        <color rgb="FF000000"/>
        <rFont val="Calibri"/>
      </rPr>
      <t>Organizations should plan and implement enterprise security policies that explicitly separate internal from external networks. Adding 'ip access-list' explicitly permitting and denying internal and external networks enforces these policies.</t>
    </r>
  </si>
  <si>
    <r>
      <rPr>
        <sz val="11"/>
        <color rgb="FF000000"/>
        <rFont val="Calibri"/>
      </rPr>
      <t>Verify you have the appropriate access-list definitions</t>
    </r>
    <r>
      <rPr>
        <sz val="11"/>
        <color rgb="FF000000"/>
        <rFont val="Calibri"/>
      </rPr>
      <t xml:space="preserve">
</t>
    </r>
    <r>
      <rPr>
        <sz val="11"/>
        <color rgb="FF006096"/>
        <rFont val="Roboto Condensed"/>
      </rPr>
      <t xml:space="preserve">
</t>
    </r>
    <r>
      <rPr>
        <sz val="11"/>
        <color rgb="FF006096"/>
        <rFont val="Roboto Condensed"/>
      </rPr>
      <t>hostname#sh ip access-list {&lt;em&gt;name | number&lt;/em&gt;}</t>
    </r>
    <r>
      <rPr>
        <sz val="11"/>
        <color rgb="FF006096"/>
        <rFont val="Roboto Condensed"/>
      </rPr>
      <t xml:space="preserve">
</t>
    </r>
  </si>
  <si>
    <r>
      <rPr>
        <sz val="11"/>
        <color rgb="FF000000"/>
        <rFont val="Calibri"/>
      </rPr>
      <t>No access list defined</t>
    </r>
  </si>
  <si>
    <t>3.2.2</t>
  </si>
  <si>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</si>
  <si>
    <r>
      <rPr>
        <sz val="11"/>
        <color rgb="FF000000"/>
        <rFont val="Calibri"/>
      </rPr>
      <t>Apply the access-group for the external (untrusted) interface</t>
    </r>
    <r>
      <rPr>
        <sz val="11"/>
        <color rgb="FF000000"/>
        <rFont val="Calibri"/>
      </rPr>
      <t xml:space="preserve">
</t>
    </r>
    <r>
      <rPr>
        <sz val="11"/>
        <color rgb="FF006096"/>
        <rFont val="Roboto Condensed"/>
      </rPr>
      <t xml:space="preserve">
</t>
    </r>
    <r>
      <rPr>
        <sz val="11"/>
        <color rgb="FF006096"/>
        <rFont val="Roboto Condensed"/>
      </rPr>
      <t>hostname(config)#interface {external_interface}</t>
    </r>
    <r>
      <rPr>
        <sz val="11"/>
        <color rgb="FF006096"/>
        <rFont val="Roboto Condensed"/>
      </rPr>
      <t xml:space="preserve">
</t>
    </r>
    <r>
      <rPr>
        <sz val="11"/>
        <color rgb="FF006096"/>
        <rFont val="Roboto Condensed"/>
      </rPr>
      <t>hostname(config-if)#ip access-group {name | number} in</t>
    </r>
    <r>
      <rPr>
        <sz val="11"/>
        <color rgb="FF006096"/>
        <rFont val="Roboto Condensed"/>
      </rPr>
      <t xml:space="preserve">
</t>
    </r>
  </si>
  <si>
    <r>
      <rPr>
        <sz val="11"/>
        <color rgb="FF000000"/>
        <rFont val="Calibri"/>
      </rPr>
      <t>Organizations should plan and implement enterprise security policies explicitly permitting and denying access based upon access lists. Using the 'ip access-group' command enforces these policies by explicitly identifying groups permitted access.</t>
    </r>
  </si>
  <si>
    <r>
      <rPr>
        <sz val="11"/>
        <color rgb="FF000000"/>
        <rFont val="Calibri"/>
      </rPr>
      <t>Verify the access-group is applied to the appropriate interface</t>
    </r>
    <r>
      <rPr>
        <sz val="11"/>
        <color rgb="FF000000"/>
        <rFont val="Calibri"/>
      </rPr>
      <t xml:space="preserve">
</t>
    </r>
    <r>
      <rPr>
        <sz val="11"/>
        <color rgb="FF006096"/>
        <rFont val="Roboto Condensed"/>
      </rPr>
      <t xml:space="preserve">
</t>
    </r>
    <r>
      <rPr>
        <sz val="11"/>
        <color rgb="FF006096"/>
        <rFont val="Roboto Condensed"/>
      </rPr>
      <t>hostname#sh run | sec interface {&lt;em&gt;external_interface&lt;/em&gt;}</t>
    </r>
    <r>
      <rPr>
        <sz val="11"/>
        <color rgb="FF006096"/>
        <rFont val="Roboto Condensed"/>
      </rPr>
      <t xml:space="preserve">
</t>
    </r>
  </si>
  <si>
    <r>
      <rPr>
        <sz val="11"/>
        <color rgb="FF000000"/>
        <rFont val="Calibri"/>
      </rPr>
      <t>No access-group defined</t>
    </r>
  </si>
  <si>
    <t>Require EIGRP Authentication if Protocol is Used</t>
  </si>
  <si>
    <t>3.3.1.1</t>
  </si>
  <si>
    <r>
      <rPr>
        <sz val="11"/>
        <rFont val="Calibri"/>
      </rPr>
      <t xml:space="preserve">Set </t>
    </r>
    <r>
      <rPr>
        <sz val="11"/>
        <color rgb="FF000000"/>
        <rFont val="Calibri"/>
      </rPr>
      <t>'</t>
    </r>
    <r>
      <rPr>
        <b/>
        <sz val="11"/>
        <color rgb="FF000000"/>
        <rFont val="Calibri"/>
      </rPr>
      <t>key chain</t>
    </r>
    <r>
      <rPr>
        <sz val="11"/>
        <color rgb="FF000000"/>
        <rFont val="Calibri"/>
      </rPr>
      <t>'</t>
    </r>
  </si>
  <si>
    <r>
      <rPr>
        <sz val="11"/>
        <color rgb="FF000000"/>
        <rFont val="Calibri"/>
      </rPr>
      <t>Establish the key chain.</t>
    </r>
    <r>
      <rPr>
        <sz val="11"/>
        <color rgb="FF000000"/>
        <rFont val="Calibri"/>
      </rPr>
      <t xml:space="preserve">
</t>
    </r>
    <r>
      <rPr>
        <sz val="11"/>
        <color rgb="FF006096"/>
        <rFont val="Roboto Condensed"/>
      </rPr>
      <t xml:space="preserve">
</t>
    </r>
    <r>
      <rPr>
        <sz val="11"/>
        <color rgb="FF006096"/>
        <rFont val="Roboto Condensed"/>
      </rPr>
      <t>hostname(config)#key chain {&lt;em&gt;key-chain_name&lt;/em&gt;}</t>
    </r>
    <r>
      <rPr>
        <sz val="11"/>
        <color rgb="FF006096"/>
        <rFont val="Roboto Condensed"/>
      </rPr>
      <t xml:space="preserve">
</t>
    </r>
  </si>
  <si>
    <r>
      <rPr>
        <sz val="11"/>
        <color rgb="FF000000"/>
        <rFont val="Calibri"/>
      </rPr>
      <t>Define an authentication key chain to enable authentication for routing protocols. A key chain must have at least one key and can have up to 2,147,483,647 keys.</t>
    </r>
    <r>
      <rPr>
        <sz val="11"/>
        <color rgb="FF000000"/>
        <rFont val="Calibri"/>
      </rPr>
      <t xml:space="preserve">
</t>
    </r>
    <r>
      <rPr>
        <sz val="11"/>
        <color rgb="FF000000"/>
        <rFont val="Calibri"/>
      </rPr>
      <t>NOTE: Only DRP Agent, EIGRP, and RIPv2 use key chains.</t>
    </r>
  </si>
  <si>
    <r>
      <rPr>
        <sz val="11"/>
        <color rgb="FF000000"/>
        <rFont val="Calibri"/>
      </rPr>
      <t>Organizations should plan and implement enterprise security policies that require rigorous authentication methods for routing protocols. Using 'key chains' for routing protocols enforces these policies.</t>
    </r>
  </si>
  <si>
    <r>
      <rPr>
        <sz val="11"/>
        <color rgb="FF000000"/>
        <rFont val="Calibri"/>
      </rPr>
      <t>Verify the appropriate key chain is defined</t>
    </r>
    <r>
      <rPr>
        <sz val="11"/>
        <color rgb="FF000000"/>
        <rFont val="Calibri"/>
      </rPr>
      <t xml:space="preserve">
</t>
    </r>
    <r>
      <rPr>
        <sz val="11"/>
        <color rgb="FF006096"/>
        <rFont val="Roboto Condensed"/>
      </rPr>
      <t xml:space="preserve">
</t>
    </r>
    <r>
      <rPr>
        <sz val="11"/>
        <color rgb="FF006096"/>
        <rFont val="Roboto Condensed"/>
      </rPr>
      <t xml:space="preserve">hostname#sh run | sec key chain </t>
    </r>
    <r>
      <rPr>
        <sz val="11"/>
        <color rgb="FF006096"/>
        <rFont val="Roboto Condensed"/>
      </rPr>
      <t xml:space="preserve">
</t>
    </r>
  </si>
  <si>
    <r>
      <rPr>
        <sz val="11"/>
        <color rgb="FF000000"/>
        <rFont val="Calibri"/>
      </rPr>
      <t>Not set</t>
    </r>
  </si>
  <si>
    <t>3.3.1.2</t>
  </si>
  <si>
    <r>
      <rPr>
        <sz val="11"/>
        <rFont val="Calibri"/>
      </rPr>
      <t xml:space="preserve">Set </t>
    </r>
    <r>
      <rPr>
        <sz val="11"/>
        <color rgb="FF000000"/>
        <rFont val="Calibri"/>
      </rPr>
      <t>'</t>
    </r>
    <r>
      <rPr>
        <b/>
        <sz val="11"/>
        <color rgb="FF000000"/>
        <rFont val="Calibri"/>
      </rPr>
      <t>key</t>
    </r>
    <r>
      <rPr>
        <sz val="11"/>
        <color rgb="FF000000"/>
        <rFont val="Calibri"/>
      </rPr>
      <t>'</t>
    </r>
  </si>
  <si>
    <r>
      <rPr>
        <sz val="11"/>
        <color rgb="FF000000"/>
        <rFont val="Calibri"/>
      </rPr>
      <t>Configure the key number.</t>
    </r>
    <r>
      <rPr>
        <sz val="11"/>
        <color rgb="FF000000"/>
        <rFont val="Calibri"/>
      </rPr>
      <t xml:space="preserve">
</t>
    </r>
    <r>
      <rPr>
        <sz val="11"/>
        <color rgb="FF006096"/>
        <rFont val="Roboto Condensed"/>
      </rPr>
      <t xml:space="preserve">
</t>
    </r>
    <r>
      <rPr>
        <sz val="11"/>
        <color rgb="FF006096"/>
        <rFont val="Roboto Condensed"/>
      </rPr>
      <t>hostname(config-keychain)#key {&lt;em&gt;key-number&lt;/em&gt;}</t>
    </r>
    <r>
      <rPr>
        <sz val="11"/>
        <color rgb="FF006096"/>
        <rFont val="Roboto Condensed"/>
      </rPr>
      <t xml:space="preserve">
</t>
    </r>
  </si>
  <si>
    <r>
      <rPr>
        <sz val="11"/>
        <color rgb="FF000000"/>
        <rFont val="Calibri"/>
      </rPr>
      <t>Configure an authentication key on a key chain.</t>
    </r>
  </si>
  <si>
    <r>
      <rPr>
        <sz val="11"/>
        <color rgb="FF000000"/>
        <rFont val="Calibri"/>
      </rPr>
      <t>Organizations should plan and implement enterprise security policies that require rigorous authentication methods for routing protocols. Using 'key numbers' for key chains for routing protocols enforces these policies.</t>
    </r>
  </si>
  <si>
    <t>3.3.1.3</t>
  </si>
  <si>
    <r>
      <rPr>
        <sz val="11"/>
        <rFont val="Calibri"/>
      </rPr>
      <t xml:space="preserve">Set </t>
    </r>
    <r>
      <rPr>
        <sz val="11"/>
        <color rgb="FF000000"/>
        <rFont val="Calibri"/>
      </rPr>
      <t>'</t>
    </r>
    <r>
      <rPr>
        <b/>
        <sz val="11"/>
        <color rgb="FF000000"/>
        <rFont val="Calibri"/>
      </rPr>
      <t>key-string</t>
    </r>
    <r>
      <rPr>
        <sz val="11"/>
        <color rgb="FF000000"/>
        <rFont val="Calibri"/>
      </rPr>
      <t>'</t>
    </r>
  </si>
  <si>
    <r>
      <rPr>
        <sz val="11"/>
        <color rgb="FF000000"/>
        <rFont val="Calibri"/>
      </rPr>
      <t>Configure the key string.</t>
    </r>
    <r>
      <rPr>
        <sz val="11"/>
        <color rgb="FF000000"/>
        <rFont val="Calibri"/>
      </rPr>
      <t xml:space="preserve">
</t>
    </r>
    <r>
      <rPr>
        <sz val="11"/>
        <color rgb="FF006096"/>
        <rFont val="Roboto Condensed"/>
      </rPr>
      <t xml:space="preserve">
</t>
    </r>
    <r>
      <rPr>
        <sz val="11"/>
        <color rgb="FF006096"/>
        <rFont val="Roboto Condensed"/>
      </rPr>
      <t xml:space="preserve">hostname(config-keychain-key)#key-string &lt;&lt;em&gt;key-string&lt;/em&gt;&gt; </t>
    </r>
    <r>
      <rPr>
        <sz val="11"/>
        <color rgb="FF006096"/>
        <rFont val="Roboto Condensed"/>
      </rPr>
      <t xml:space="preserve">
</t>
    </r>
  </si>
  <si>
    <r>
      <rPr>
        <sz val="11"/>
        <color rgb="FF000000"/>
        <rFont val="Calibri"/>
      </rPr>
      <t>Configure the authentication string for a key.</t>
    </r>
  </si>
  <si>
    <r>
      <rPr>
        <sz val="11"/>
        <color rgb="FF000000"/>
        <rFont val="Calibri"/>
      </rPr>
      <t>Organizations should plan and implement enterprise security policies that require rigorous authentication methods for routing protocols. Using 'key strings' for key chains for routing protocols enforces these policies.</t>
    </r>
  </si>
  <si>
    <t>3.3.1.4</t>
  </si>
  <si>
    <r>
      <rPr>
        <sz val="11"/>
        <rFont val="Calibri"/>
      </rPr>
      <t xml:space="preserve">Set </t>
    </r>
    <r>
      <rPr>
        <sz val="11"/>
        <color rgb="FF000000"/>
        <rFont val="Calibri"/>
      </rPr>
      <t>'</t>
    </r>
    <r>
      <rPr>
        <b/>
        <sz val="11"/>
        <color rgb="FF000000"/>
        <rFont val="Calibri"/>
      </rPr>
      <t>address-family ipv4 autonomous-system</t>
    </r>
    <r>
      <rPr>
        <sz val="11"/>
        <color rgb="FF000000"/>
        <rFont val="Calibri"/>
      </rPr>
      <t>'</t>
    </r>
  </si>
  <si>
    <r>
      <rPr>
        <sz val="11"/>
        <color rgb="FF000000"/>
        <rFont val="Calibri"/>
      </rPr>
      <t>Configure the EIGRP address family.</t>
    </r>
    <r>
      <rPr>
        <sz val="11"/>
        <color rgb="FF000000"/>
        <rFont val="Calibri"/>
      </rPr>
      <t xml:space="preserve">
</t>
    </r>
    <r>
      <rPr>
        <sz val="11"/>
        <color rgb="FF006096"/>
        <rFont val="Roboto Condensed"/>
      </rPr>
      <t xml:space="preserve">
</t>
    </r>
    <r>
      <rPr>
        <sz val="11"/>
        <color rgb="FF006096"/>
        <rFont val="Roboto Condensed"/>
      </rPr>
      <t>hostname(config)#router eigrp &lt;&lt;em&gt;virtual-instance-name&lt;/em&gt;&gt;</t>
    </r>
    <r>
      <rPr>
        <sz val="11"/>
        <color rgb="FF006096"/>
        <rFont val="Roboto Condensed"/>
      </rPr>
      <t xml:space="preserve">
</t>
    </r>
    <r>
      <rPr>
        <sz val="11"/>
        <color rgb="FF006096"/>
        <rFont val="Roboto Condensed"/>
      </rPr>
      <t>hostname(config-router)#address-family ipv4 autonomous-system {&lt;em&gt;eigrp_as-number&lt;/em&gt;}</t>
    </r>
    <r>
      <rPr>
        <sz val="11"/>
        <color rgb="FF006096"/>
        <rFont val="Roboto Condensed"/>
      </rPr>
      <t xml:space="preserve">
</t>
    </r>
  </si>
  <si>
    <r>
      <rPr>
        <sz val="11"/>
        <color rgb="FF000000"/>
        <rFont val="Calibri"/>
      </rPr>
      <t>Configure the EIGRP address family.</t>
    </r>
  </si>
  <si>
    <r>
      <rPr>
        <sz val="11"/>
        <color rgb="FF000000"/>
        <rFont val="Calibri"/>
      </rPr>
      <t>Organizations should plan and implement enterprise security policies that require rigorous authentication methods for routing protocols. Using 'address-family' for EIGRP enforces these policies by restricting the exchanges between predefined network devices.</t>
    </r>
  </si>
  <si>
    <r>
      <rPr>
        <sz val="11"/>
        <color rgb="FF000000"/>
        <rFont val="Calibri"/>
      </rPr>
      <t>Verify the appropriate address family is set</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</si>
  <si>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t>3.3.1.5</t>
  </si>
  <si>
    <r>
      <rPr>
        <sz val="11"/>
        <rFont val="Calibri"/>
      </rPr>
      <t xml:space="preserve">Set </t>
    </r>
    <r>
      <rPr>
        <sz val="11"/>
        <color rgb="FF000000"/>
        <rFont val="Calibri"/>
      </rPr>
      <t>'</t>
    </r>
    <r>
      <rPr>
        <b/>
        <sz val="11"/>
        <color rgb="FF000000"/>
        <rFont val="Calibri"/>
      </rPr>
      <t>af-interface default</t>
    </r>
    <r>
      <rPr>
        <sz val="11"/>
        <color rgb="FF000000"/>
        <rFont val="Calibri"/>
      </rPr>
      <t>'</t>
    </r>
  </si>
  <si>
    <r>
      <rPr>
        <sz val="11"/>
        <color rgb="FF000000"/>
        <rFont val="Calibri"/>
      </rPr>
      <t>Configure the EIGRP address family.</t>
    </r>
    <r>
      <rPr>
        <sz val="11"/>
        <color rgb="FF000000"/>
        <rFont val="Calibri"/>
      </rPr>
      <t xml:space="preserve">
</t>
    </r>
    <r>
      <rPr>
        <sz val="11"/>
        <color rgb="FF006096"/>
        <rFont val="Roboto Condensed"/>
      </rPr>
      <t xml:space="preserve">
</t>
    </r>
    <r>
      <rPr>
        <sz val="11"/>
        <color rgb="FF006096"/>
        <rFont val="Roboto Condensed"/>
      </rPr>
      <t>hostname(config)#router eigrp &lt;&lt;em&gt;virtual-instance-name&lt;/em&gt;&gt;</t>
    </r>
    <r>
      <rPr>
        <sz val="11"/>
        <color rgb="FF006096"/>
        <rFont val="Roboto Condensed"/>
      </rPr>
      <t xml:space="preserve">
</t>
    </r>
    <r>
      <rPr>
        <sz val="11"/>
        <color rgb="FF006096"/>
        <rFont val="Roboto Condensed"/>
      </rPr>
      <t>hostname(config-router)#address-family ipv4 autonomous-system {&lt;em&gt;eigrp_as-number&lt;/em&gt;}</t>
    </r>
    <r>
      <rPr>
        <sz val="11"/>
        <color rgb="FF006096"/>
        <rFont val="Roboto Condensed"/>
      </rPr>
      <t xml:space="preserve">
</t>
    </r>
    <r>
      <rPr>
        <sz val="11"/>
        <color rgb="FF006096"/>
        <rFont val="Roboto Condensed"/>
      </rPr>
      <t xml:space="preserve">hostname(config-router-af)#af-interface default </t>
    </r>
    <r>
      <rPr>
        <sz val="11"/>
        <color rgb="FF006096"/>
        <rFont val="Roboto Condensed"/>
      </rPr>
      <t xml:space="preserve">
</t>
    </r>
  </si>
  <si>
    <r>
      <rPr>
        <sz val="11"/>
        <color rgb="FF000000"/>
        <rFont val="Calibri"/>
      </rPr>
      <t>Defines user defaults to apply to EIGRP interfaces that belong to an address-family.</t>
    </r>
  </si>
  <si>
    <r>
      <rPr>
        <sz val="11"/>
        <color rgb="FF000000"/>
        <rFont val="Calibri"/>
      </rPr>
      <t>Organizations should plan and implement enterprise security policies that require rigorous authentication methods for routing protocols. Using 'af-interface default' for EIGRP interfaces enforces these policies by restricting the exchanges between predefined network devices.</t>
    </r>
  </si>
  <si>
    <r>
      <rPr>
        <sz val="11"/>
        <color rgb="FF000000"/>
        <rFont val="Calibri"/>
      </rPr>
      <t>Verify the setting</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</si>
  <si>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t>3.3.1.6</t>
  </si>
  <si>
    <r>
      <rPr>
        <sz val="11"/>
        <rFont val="Calibri"/>
      </rPr>
      <t xml:space="preserve">Set </t>
    </r>
    <r>
      <rPr>
        <sz val="11"/>
        <color rgb="FF000000"/>
        <rFont val="Calibri"/>
      </rPr>
      <t>'</t>
    </r>
    <r>
      <rPr>
        <b/>
        <sz val="11"/>
        <color rgb="FF000000"/>
        <rFont val="Calibri"/>
      </rPr>
      <t>authentication key-chain</t>
    </r>
    <r>
      <rPr>
        <sz val="11"/>
        <color rgb="FF000000"/>
        <rFont val="Calibri"/>
      </rPr>
      <t>'</t>
    </r>
  </si>
  <si>
    <r>
      <rPr>
        <sz val="11"/>
        <color rgb="FF000000"/>
        <rFont val="Calibri"/>
      </rPr>
      <t>Configure the EIGRP address family key chain.</t>
    </r>
    <r>
      <rPr>
        <sz val="11"/>
        <color rgb="FF000000"/>
        <rFont val="Calibri"/>
      </rPr>
      <t xml:space="preserve">
</t>
    </r>
    <r>
      <rPr>
        <sz val="11"/>
        <color rgb="FF006096"/>
        <rFont val="Roboto Condensed"/>
      </rPr>
      <t xml:space="preserve">
</t>
    </r>
    <r>
      <rPr>
        <sz val="11"/>
        <color rgb="FF006096"/>
        <rFont val="Roboto Condensed"/>
      </rPr>
      <t>hostname(config)#router eigrp &lt;virtual-instance-name&gt;</t>
    </r>
    <r>
      <rPr>
        <sz val="11"/>
        <color rgb="FF006096"/>
        <rFont val="Roboto Condensed"/>
      </rPr>
      <t xml:space="preserve">
</t>
    </r>
    <r>
      <rPr>
        <sz val="11"/>
        <color rgb="FF006096"/>
        <rFont val="Roboto Condensed"/>
      </rPr>
      <t>hostname(config-router)#address-family ipv4 autonomous-system {eigrp_as-number}</t>
    </r>
    <r>
      <rPr>
        <sz val="11"/>
        <color rgb="FF006096"/>
        <rFont val="Roboto Condensed"/>
      </rPr>
      <t xml:space="preserve">
</t>
    </r>
    <r>
      <rPr>
        <sz val="11"/>
        <color rgb="FF006096"/>
        <rFont val="Roboto Condensed"/>
      </rPr>
      <t>hostname(config-router-af)#af-interface {interface-name}</t>
    </r>
    <r>
      <rPr>
        <sz val="11"/>
        <color rgb="FF006096"/>
        <rFont val="Roboto Condensed"/>
      </rPr>
      <t xml:space="preserve">
</t>
    </r>
    <r>
      <rPr>
        <sz val="11"/>
        <color rgb="FF006096"/>
        <rFont val="Roboto Condensed"/>
      </rPr>
      <t>hostname(config-router-af-interface)#authentication key-chain {eigrp_key-chain_name}</t>
    </r>
    <r>
      <rPr>
        <sz val="11"/>
        <color rgb="FF006096"/>
        <rFont val="Roboto Condensed"/>
      </rPr>
      <t xml:space="preserve">
</t>
    </r>
  </si>
  <si>
    <r>
      <rPr>
        <sz val="11"/>
        <color rgb="FF000000"/>
        <rFont val="Calibri"/>
      </rPr>
      <t>Configure the EIGRP address family key chain.</t>
    </r>
  </si>
  <si>
    <r>
      <rPr>
        <sz val="11"/>
        <color rgb="FF000000"/>
        <rFont val="Calibri"/>
      </rPr>
      <t>Organizations should plan and implement enterprise security policies that require rigorous authentication methods for routing protocols. Using the address-family 'key chain' for EIGRP enforces these policies by restricting the exchanges between predefined network devices.</t>
    </r>
  </si>
  <si>
    <r>
      <rPr>
        <sz val="11"/>
        <color rgb="FF000000"/>
        <rFont val="Calibri"/>
      </rPr>
      <t>Verify the appropriate key chain is set</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</si>
  <si>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r>
      <rPr>
        <sz val="11"/>
        <color rgb="FF000000"/>
        <rFont val="Calibri"/>
      </rPr>
      <t>No key chains are specified for EIGRP</t>
    </r>
  </si>
  <si>
    <t>3.3.1.7</t>
  </si>
  <si>
    <r>
      <rPr>
        <sz val="11"/>
        <rFont val="Calibri"/>
      </rPr>
      <t xml:space="preserve">Set </t>
    </r>
    <r>
      <rPr>
        <sz val="11"/>
        <color rgb="FF000000"/>
        <rFont val="Calibri"/>
      </rPr>
      <t>'</t>
    </r>
    <r>
      <rPr>
        <b/>
        <sz val="11"/>
        <color rgb="FF000000"/>
        <rFont val="Calibri"/>
      </rPr>
      <t>authentication mode md5</t>
    </r>
    <r>
      <rPr>
        <sz val="11"/>
        <color rgb="FF000000"/>
        <rFont val="Calibri"/>
      </rPr>
      <t>'</t>
    </r>
  </si>
  <si>
    <r>
      <rPr>
        <sz val="11"/>
        <color rgb="FF000000"/>
        <rFont val="Calibri"/>
      </rPr>
      <t>Configure the EIGRP address family authentication mode.</t>
    </r>
    <r>
      <rPr>
        <sz val="11"/>
        <color rgb="FF000000"/>
        <rFont val="Calibri"/>
      </rPr>
      <t xml:space="preserve">
</t>
    </r>
    <r>
      <rPr>
        <sz val="11"/>
        <color rgb="FF006096"/>
        <rFont val="Roboto Condensed"/>
      </rPr>
      <t xml:space="preserve">
</t>
    </r>
    <r>
      <rPr>
        <sz val="11"/>
        <color rgb="FF006096"/>
        <rFont val="Roboto Condensed"/>
      </rPr>
      <t>hostname(config)#router eigrp &lt;virtual-instance-name&gt;</t>
    </r>
    <r>
      <rPr>
        <sz val="11"/>
        <color rgb="FF006096"/>
        <rFont val="Roboto Condensed"/>
      </rPr>
      <t xml:space="preserve">
</t>
    </r>
    <r>
      <rPr>
        <sz val="11"/>
        <color rgb="FF006096"/>
        <rFont val="Roboto Condensed"/>
      </rPr>
      <t>hostname(config-router)#address-family ipv4 autonomous-system {eigrp_as-number}</t>
    </r>
    <r>
      <rPr>
        <sz val="11"/>
        <color rgb="FF006096"/>
        <rFont val="Roboto Condensed"/>
      </rPr>
      <t xml:space="preserve">
</t>
    </r>
    <r>
      <rPr>
        <sz val="11"/>
        <color rgb="FF006096"/>
        <rFont val="Roboto Condensed"/>
      </rPr>
      <t>hostname(config-router-af)#af-interface {interface-name}</t>
    </r>
    <r>
      <rPr>
        <sz val="11"/>
        <color rgb="FF006096"/>
        <rFont val="Roboto Condensed"/>
      </rPr>
      <t xml:space="preserve">
</t>
    </r>
    <r>
      <rPr>
        <sz val="11"/>
        <color rgb="FF006096"/>
        <rFont val="Roboto Condensed"/>
      </rPr>
      <t>hostname(config-router-af-interface)#authentication mode md5</t>
    </r>
    <r>
      <rPr>
        <sz val="11"/>
        <color rgb="FF006096"/>
        <rFont val="Roboto Condensed"/>
      </rPr>
      <t xml:space="preserve">
</t>
    </r>
  </si>
  <si>
    <r>
      <rPr>
        <sz val="11"/>
        <color rgb="FF000000"/>
        <rFont val="Calibri"/>
      </rPr>
      <t>Configure authentication to prevent unapproved sources from introducing unauthorized or false service messages.</t>
    </r>
  </si>
  <si>
    <r>
      <rPr>
        <sz val="11"/>
        <color rgb="FF000000"/>
        <rFont val="Calibri"/>
      </rPr>
      <t>Organizations should plan and implement enterprise security policies that require rigorous authentication methods for routing protocols. Using the 'authentication mode' for EIGRP address-family or service-family packets enforces these policies by restricting the type of authentication between network devices.</t>
    </r>
  </si>
  <si>
    <r>
      <rPr>
        <sz val="11"/>
        <color rgb="FF000000"/>
        <rFont val="Calibri"/>
      </rPr>
      <t>Verify the appropriate address family authentication mode is set</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</si>
  <si>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r>
      <rPr>
        <sz val="11"/>
        <color rgb="FF000000"/>
        <rFont val="Calibri"/>
      </rPr>
      <t>Not defined</t>
    </r>
  </si>
  <si>
    <t>3.3.1.8</t>
  </si>
  <si>
    <r>
      <rPr>
        <sz val="11"/>
        <rFont val="Calibri"/>
      </rPr>
      <t xml:space="preserve">Set </t>
    </r>
    <r>
      <rPr>
        <sz val="11"/>
        <color rgb="FF000000"/>
        <rFont val="Calibri"/>
      </rPr>
      <t>'</t>
    </r>
    <r>
      <rPr>
        <b/>
        <sz val="11"/>
        <color rgb="FF000000"/>
        <rFont val="Calibri"/>
      </rPr>
      <t>ip authentication key-chain eigrp</t>
    </r>
    <r>
      <rPr>
        <sz val="11"/>
        <color rgb="FF000000"/>
        <rFont val="Calibri"/>
      </rPr>
      <t>'</t>
    </r>
  </si>
  <si>
    <r>
      <rPr>
        <sz val="11"/>
        <color rgb="FF000000"/>
        <rFont val="Calibri"/>
      </rPr>
      <t>Configure the interface with the EIGRP key chain.</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authentication key-chain eigrp {&lt;em&gt;eigrp_as-number&lt;/em&gt;} {&lt;em&gt;eigrp_key-chain_name&lt;/em&gt;}</t>
    </r>
    <r>
      <rPr>
        <sz val="11"/>
        <color rgb="FF006096"/>
        <rFont val="Roboto Condensed"/>
      </rPr>
      <t xml:space="preserve">
</t>
    </r>
  </si>
  <si>
    <r>
      <rPr>
        <sz val="11"/>
        <color rgb="FF000000"/>
        <rFont val="Calibri"/>
      </rPr>
      <t>Specify the type of authentication used in Enhanced Interior Gateway Routing Protocol (EIGRP) packets per interface.</t>
    </r>
  </si>
  <si>
    <r>
      <rPr>
        <sz val="11"/>
        <color rgb="FF000000"/>
        <rFont val="Calibri"/>
      </rPr>
      <t>Organizations should plan and implement enterprise security policies that require rigorous authentication methods for routing protocols. Configuring the interface with 'ip authentication key chain' for EIGRP by name and number enforces these policies by restricting the exchanges between network devices.</t>
    </r>
  </si>
  <si>
    <r>
      <rPr>
        <sz val="11"/>
        <color rgb="FF000000"/>
        <rFont val="Calibri"/>
      </rPr>
      <t>Verify the appropriate key chain is set on the appropriate interface(s)</t>
    </r>
    <r>
      <rPr>
        <sz val="11"/>
        <color rgb="FF000000"/>
        <rFont val="Calibri"/>
      </rPr>
      <t xml:space="preserve">
</t>
    </r>
    <r>
      <rPr>
        <sz val="11"/>
        <color rgb="FF006096"/>
        <rFont val="Roboto Condensed"/>
      </rPr>
      <t>hostname#sh ip eigrp int</t>
    </r>
    <r>
      <rPr>
        <sz val="11"/>
        <color rgb="FF006096"/>
        <rFont val="Roboto Condensed"/>
      </rPr>
      <t xml:space="preserve">
</t>
    </r>
    <r>
      <rPr>
        <sz val="11"/>
        <color rgb="FF006096"/>
        <rFont val="Roboto Condensed"/>
      </rPr>
      <t xml:space="preserve">hostname#sh run int {&lt;em&gt;interface_name&lt;/em&gt;} | incl key-chain </t>
    </r>
    <r>
      <rPr>
        <sz val="11"/>
        <color rgb="FF006096"/>
        <rFont val="Roboto Condensed"/>
      </rPr>
      <t xml:space="preserve">
</t>
    </r>
  </si>
  <si>
    <t>3.3.1.9</t>
  </si>
  <si>
    <r>
      <rPr>
        <sz val="11"/>
        <rFont val="Calibri"/>
      </rPr>
      <t xml:space="preserve">Set </t>
    </r>
    <r>
      <rPr>
        <sz val="11"/>
        <color rgb="FF000000"/>
        <rFont val="Calibri"/>
      </rPr>
      <t>'</t>
    </r>
    <r>
      <rPr>
        <b/>
        <sz val="11"/>
        <color rgb="FF000000"/>
        <rFont val="Calibri"/>
      </rPr>
      <t>ip authentication mode eigrp</t>
    </r>
    <r>
      <rPr>
        <sz val="11"/>
        <color rgb="FF000000"/>
        <rFont val="Calibri"/>
      </rPr>
      <t>'</t>
    </r>
  </si>
  <si>
    <r>
      <rPr>
        <sz val="11"/>
        <color rgb="FF000000"/>
        <rFont val="Calibri"/>
      </rPr>
      <t>Configure the interface with the EIGRP authentication mode.</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authentication mode eigrp {&lt;em&gt;&lt;span&gt;eigrp_as-number&lt;/span&gt;&lt;/em&gt;&lt;span&gt;}&lt;/span&gt; md5</t>
    </r>
    <r>
      <rPr>
        <sz val="11"/>
        <color rgb="FF006096"/>
        <rFont val="Roboto Condensed"/>
      </rPr>
      <t xml:space="preserve">
</t>
    </r>
  </si>
  <si>
    <r>
      <rPr>
        <sz val="11"/>
        <color rgb="FF000000"/>
        <rFont val="Calibri"/>
      </rPr>
      <t>Configure authentication to prevent unapproved sources from introducing unauthorized or false routing messages.</t>
    </r>
  </si>
  <si>
    <r>
      <rPr>
        <sz val="11"/>
        <color rgb="FF000000"/>
        <rFont val="Calibri"/>
      </rPr>
      <t>Organizations should plan and implement enterprise security policies that require rigorous authentication methods for routing protocols. Configuring the interface with 'ip authentication mode' for EIGRP by number and mode enforces these policies by restricting the exchanges between network devices.</t>
    </r>
  </si>
  <si>
    <r>
      <rPr>
        <sz val="11"/>
        <color rgb="FF000000"/>
        <rFont val="Calibri"/>
      </rPr>
      <t>Verify the appropriate authentication mode is set on the appropriate interface(s)</t>
    </r>
    <r>
      <rPr>
        <sz val="11"/>
        <color rgb="FF000000"/>
        <rFont val="Calibri"/>
      </rPr>
      <t xml:space="preserve">
</t>
    </r>
    <r>
      <rPr>
        <sz val="11"/>
        <color rgb="FF006096"/>
        <rFont val="Roboto Condensed"/>
      </rPr>
      <t>hostname#sh ip eigrp int</t>
    </r>
    <r>
      <rPr>
        <sz val="11"/>
        <color rgb="FF006096"/>
        <rFont val="Roboto Condensed"/>
      </rPr>
      <t xml:space="preserve">
</t>
    </r>
    <r>
      <rPr>
        <sz val="11"/>
        <color rgb="FF006096"/>
        <rFont val="Roboto Condensed"/>
      </rPr>
      <t>hostname#sh run int {&lt;em&gt;interface_name&lt;/em&gt;} | incl authentication mode</t>
    </r>
    <r>
      <rPr>
        <sz val="11"/>
        <color rgb="FF006096"/>
        <rFont val="Roboto Condensed"/>
      </rPr>
      <t xml:space="preserve">
</t>
    </r>
  </si>
  <si>
    <t>Require OSPF Authentication if Protocol is Used</t>
  </si>
  <si>
    <t>3.3.2.1</t>
  </si>
  <si>
    <r>
      <rPr>
        <sz val="11"/>
        <rFont val="Calibri"/>
      </rPr>
      <t xml:space="preserve">Set </t>
    </r>
    <r>
      <rPr>
        <sz val="11"/>
        <color rgb="FF000000"/>
        <rFont val="Calibri"/>
      </rPr>
      <t>'</t>
    </r>
    <r>
      <rPr>
        <b/>
        <sz val="11"/>
        <color rgb="FF000000"/>
        <rFont val="Calibri"/>
      </rPr>
      <t>authentication message-digest</t>
    </r>
    <r>
      <rPr>
        <sz val="11"/>
        <color rgb="FF000000"/>
        <rFont val="Calibri"/>
      </rPr>
      <t>'</t>
    </r>
    <r>
      <rPr>
        <sz val="11"/>
        <color rgb="FF000000"/>
        <rFont val="Calibri"/>
      </rPr>
      <t xml:space="preserve"> for OSPF area</t>
    </r>
  </si>
  <si>
    <r>
      <rPr>
        <sz val="11"/>
        <color rgb="FF000000"/>
        <rFont val="Calibri"/>
      </rPr>
      <t>Configure the Message Digest option for OSPF.</t>
    </r>
    <r>
      <rPr>
        <sz val="11"/>
        <color rgb="FF000000"/>
        <rFont val="Calibri"/>
      </rPr>
      <t xml:space="preserve">
</t>
    </r>
    <r>
      <rPr>
        <sz val="11"/>
        <color rgb="FF006096"/>
        <rFont val="Roboto Condensed"/>
      </rPr>
      <t xml:space="preserve">
</t>
    </r>
    <r>
      <rPr>
        <sz val="11"/>
        <color rgb="FF006096"/>
        <rFont val="Roboto Condensed"/>
      </rPr>
      <t>hostname(config)#router ospf &lt;&lt;em&gt;ospf_process-id&lt;/em&gt;&gt;</t>
    </r>
    <r>
      <rPr>
        <sz val="11"/>
        <color rgb="FF006096"/>
        <rFont val="Roboto Condensed"/>
      </rPr>
      <t xml:space="preserve">
</t>
    </r>
    <r>
      <rPr>
        <sz val="11"/>
        <color rgb="FF006096"/>
        <rFont val="Roboto Condensed"/>
      </rPr>
      <t xml:space="preserve">hostname(config-router)#area &lt;&lt;em&gt;ospf_area-id&lt;/em&gt;&gt; authentication message-digest </t>
    </r>
    <r>
      <rPr>
        <sz val="11"/>
        <color rgb="FF006096"/>
        <rFont val="Roboto Condensed"/>
      </rPr>
      <t xml:space="preserve">
</t>
    </r>
  </si>
  <si>
    <r>
      <rPr>
        <sz val="11"/>
        <color rgb="FF000000"/>
        <rFont val="Calibri"/>
      </rPr>
      <t>Enable MD5 authentication for OSPF.</t>
    </r>
  </si>
  <si>
    <r>
      <rPr>
        <sz val="11"/>
        <color rgb="FF000000"/>
        <rFont val="Calibri"/>
      </rPr>
      <t>Organizations should plan and implement enterprise security policies that require rigorous authentication methods for routing protocols. Configuring the area 'authentication message-digest' for OSPF enforces these policies by restricting exchanges between network devices.</t>
    </r>
  </si>
  <si>
    <r>
      <rPr>
        <sz val="11"/>
        <color rgb="FF000000"/>
        <rFont val="Calibri"/>
      </rPr>
      <t>Verify message digest for OSPF is defined</t>
    </r>
    <r>
      <rPr>
        <sz val="11"/>
        <color rgb="FF000000"/>
        <rFont val="Calibri"/>
      </rPr>
      <t xml:space="preserve">
</t>
    </r>
    <r>
      <rPr>
        <sz val="11"/>
        <color rgb="FF006096"/>
        <rFont val="Roboto Condensed"/>
      </rPr>
      <t xml:space="preserve">hostname#sh run | sec router ospf </t>
    </r>
    <r>
      <rPr>
        <sz val="11"/>
        <color rgb="FF006096"/>
        <rFont val="Roboto Condensed"/>
      </rPr>
      <t xml:space="preserve">
</t>
    </r>
  </si>
  <si>
    <t>3.3.2.2</t>
  </si>
  <si>
    <r>
      <rPr>
        <sz val="11"/>
        <rFont val="Calibri"/>
      </rPr>
      <t xml:space="preserve">Set </t>
    </r>
    <r>
      <rPr>
        <sz val="11"/>
        <color rgb="FF000000"/>
        <rFont val="Calibri"/>
      </rPr>
      <t>'</t>
    </r>
    <r>
      <rPr>
        <b/>
        <sz val="11"/>
        <color rgb="FF000000"/>
        <rFont val="Calibri"/>
      </rPr>
      <t>ip ospf message-digest-key md5</t>
    </r>
    <r>
      <rPr>
        <sz val="11"/>
        <color rgb="FF000000"/>
        <rFont val="Calibri"/>
      </rPr>
      <t>'</t>
    </r>
  </si>
  <si>
    <r>
      <rPr>
        <sz val="11"/>
        <color rgb="FF000000"/>
        <rFont val="Calibri"/>
      </rPr>
      <t>Configure the appropriate interface(s) for Message Digest authentication</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ospf message-digest-key {&lt;em&gt;ospf_md5_key-id&lt;/em&gt;} md5 {&lt;em&gt;ospf_md5_key&lt;/em&gt;}</t>
    </r>
    <r>
      <rPr>
        <sz val="11"/>
        <color rgb="FF006096"/>
        <rFont val="Roboto Condensed"/>
      </rPr>
      <t xml:space="preserve">
</t>
    </r>
  </si>
  <si>
    <r>
      <rPr>
        <sz val="11"/>
        <color rgb="FF000000"/>
        <rFont val="Calibri"/>
      </rPr>
      <t>Enable Open Shortest Path First (OSPF) Message Digest 5 (MD5) authentication.</t>
    </r>
  </si>
  <si>
    <r>
      <rPr>
        <sz val="11"/>
        <color rgb="FF000000"/>
        <rFont val="Calibri"/>
      </rPr>
      <t>Organizations should plan and implement enterprise security policies that require rigorous authentication methods for routing protocols. Configuring the proper interface(s) for 'ip ospf message-digest-key md5' enforces these policies by restricting exchanges between network devices.</t>
    </r>
  </si>
  <si>
    <r>
      <rPr>
        <sz val="11"/>
        <color rgb="FF000000"/>
        <rFont val="Calibri"/>
      </rPr>
      <t>Verify the appropriate md5 key is defined on the appropriate interface(s)</t>
    </r>
    <r>
      <rPr>
        <sz val="11"/>
        <color rgb="FF000000"/>
        <rFont val="Calibri"/>
      </rPr>
      <t xml:space="preserve">
</t>
    </r>
    <r>
      <rPr>
        <sz val="11"/>
        <color rgb="FF006096"/>
        <rFont val="Roboto Condensed"/>
      </rPr>
      <t xml:space="preserve">
</t>
    </r>
    <r>
      <rPr>
        <sz val="11"/>
        <color rgb="FF006096"/>
        <rFont val="Roboto Condensed"/>
      </rPr>
      <t>hostname#sh run int {&lt;em&gt;interface&lt;/em&gt;}</t>
    </r>
    <r>
      <rPr>
        <sz val="11"/>
        <color rgb="FF006096"/>
        <rFont val="Roboto Condensed"/>
      </rPr>
      <t xml:space="preserve">
</t>
    </r>
  </si>
  <si>
    <t>Require BGP Authentication if Protocol is Used</t>
  </si>
  <si>
    <t>3.3.3.1</t>
  </si>
  <si>
    <r>
      <rPr>
        <sz val="11"/>
        <rFont val="Calibri"/>
      </rPr>
      <t xml:space="preserve">Set </t>
    </r>
    <r>
      <rPr>
        <sz val="11"/>
        <color rgb="FF000000"/>
        <rFont val="Calibri"/>
      </rPr>
      <t>'</t>
    </r>
    <r>
      <rPr>
        <b/>
        <sz val="11"/>
        <color rgb="FF000000"/>
        <rFont val="Calibri"/>
      </rPr>
      <t>neighbor password</t>
    </r>
    <r>
      <rPr>
        <sz val="11"/>
        <color rgb="FF000000"/>
        <rFont val="Calibri"/>
      </rPr>
      <t>'</t>
    </r>
  </si>
  <si>
    <r>
      <rPr>
        <sz val="11"/>
        <color rgb="FF000000"/>
        <rFont val="Calibri"/>
      </rPr>
      <t>Configure BGP neighbor authentication where feasible.</t>
    </r>
    <r>
      <rPr>
        <sz val="11"/>
        <color rgb="FF000000"/>
        <rFont val="Calibri"/>
      </rPr>
      <t xml:space="preserve">
</t>
    </r>
    <r>
      <rPr>
        <sz val="11"/>
        <color rgb="FF006096"/>
        <rFont val="Roboto Condensed"/>
      </rPr>
      <t xml:space="preserve">
</t>
    </r>
    <r>
      <rPr>
        <sz val="11"/>
        <color rgb="FF006096"/>
        <rFont val="Roboto Condensed"/>
      </rPr>
      <t>hostname(config)#router bgp &lt;&lt;em&gt;bgp_as-number&lt;/em&gt;&gt;</t>
    </r>
    <r>
      <rPr>
        <sz val="11"/>
        <color rgb="FF006096"/>
        <rFont val="Roboto Condensed"/>
      </rPr>
      <t xml:space="preserve">
</t>
    </r>
    <r>
      <rPr>
        <sz val="11"/>
        <color rgb="FF006096"/>
        <rFont val="Roboto Condensed"/>
      </rPr>
      <t xml:space="preserve">hostname(config-router)#neighbor &lt;&lt;em&gt;bgp_neighbor-ip&lt;/em&gt; | &lt;em&gt;peer-group-name&lt;/em&gt;&gt; password &lt;&lt;em&gt;password&lt;/em&gt;&gt; </t>
    </r>
    <r>
      <rPr>
        <sz val="11"/>
        <color rgb="FF006096"/>
        <rFont val="Roboto Condensed"/>
      </rPr>
      <t xml:space="preserve">
</t>
    </r>
  </si>
  <si>
    <r>
      <rPr>
        <sz val="11"/>
        <color rgb="FF000000"/>
        <rFont val="Calibri"/>
      </rPr>
      <t>Enable message digest5 (MD5) authentication on a TCP connection between two BGP peers</t>
    </r>
  </si>
  <si>
    <r>
      <rPr>
        <sz val="11"/>
        <color rgb="FF000000"/>
        <rFont val="Calibri"/>
      </rPr>
      <t>Organizations should plan and implement enterprise security policies that require rigorous authentication methods for routing protocols. Using the 'neighbor password' for BGP enforces these policies by restricting the type of authentication between network devices.</t>
    </r>
  </si>
  <si>
    <r>
      <rPr>
        <sz val="11"/>
        <color rgb="FF000000"/>
        <rFont val="Calibri"/>
      </rPr>
      <t>Verify you see the appropriate neighbor password is defined:</t>
    </r>
    <r>
      <rPr>
        <sz val="11"/>
        <color rgb="FF000000"/>
        <rFont val="Calibri"/>
      </rPr>
      <t xml:space="preserve">
</t>
    </r>
    <r>
      <rPr>
        <sz val="11"/>
        <color rgb="FF006096"/>
        <rFont val="Roboto Condensed"/>
      </rPr>
      <t xml:space="preserve">
</t>
    </r>
    <r>
      <rPr>
        <sz val="11"/>
        <color rgb="FF006096"/>
        <rFont val="Roboto Condensed"/>
      </rPr>
      <t xml:space="preserve">hostname#sh run | sec router bgp </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</si>
  <si>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</si>
  <si>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</si>
  <si>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</si>
  <si>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</si>
  <si>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</si>
  <si>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</si>
  <si>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</si>
  <si>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</si>
  <si>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</si>
  <si>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</si>
  <si>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</si>
  <si>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</si>
  <si>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</si>
  <si>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</si>
  <si>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</si>
  <si>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</si>
  <si>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</si>
  <si>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</si>
  <si>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</si>
  <si>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</si>
  <si>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</si>
  <si>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</si>
  <si>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</si>
  <si>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</si>
  <si>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</si>
  <si>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</si>
  <si>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</si>
  <si>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</si>
  <si>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</si>
  <si>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Cisco IOS XE 17.x Benchmark</t>
  </si>
  <si>
    <t>Developed By:</t>
  </si>
  <si>
    <t>Center for Internet Security (CIS)</t>
  </si>
  <si>
    <t>Release Information:</t>
  </si>
  <si>
    <r>
      <rPr>
        <b/>
        <sz val="11"/>
        <color rgb="FF000000"/>
        <rFont val="Calibri"/>
      </rPr>
      <t>Version:</t>
    </r>
    <r>
      <rPr>
        <sz val="11"/>
        <color rgb="FF000000"/>
        <rFont val="Calibri"/>
      </rPr>
      <t xml:space="preserve"> v2.2.1     </t>
    </r>
    <r>
      <rPr>
        <b/>
        <sz val="11"/>
        <color rgb="FF000000"/>
        <rFont val="Calibri"/>
      </rPr>
      <t>Date:</t>
    </r>
    <r>
      <rPr>
        <sz val="11"/>
        <color rgb="FF000000"/>
        <rFont val="Calibri"/>
      </rPr>
      <t xml:space="preserve"> 17 July 2025     </t>
    </r>
    <r>
      <rPr>
        <b/>
        <sz val="11"/>
        <color rgb="FF000000"/>
        <rFont val="Calibri"/>
      </rPr>
      <t>Recommendation Count:</t>
    </r>
    <r>
      <rPr>
        <sz val="11"/>
        <color rgb="FF000000"/>
        <rFont val="Calibri"/>
      </rPr>
      <t xml:space="preserve"> 84</t>
    </r>
  </si>
  <si>
    <t>Development Url:</t>
  </si>
  <si>
    <t>https://workbench.cisecurity.org/benchmarks/22550</t>
  </si>
  <si>
    <t>Download Url:</t>
  </si>
  <si>
    <t>https://downloads.cisecurity.org/#/</t>
  </si>
  <si>
    <t>Guide Overview:</t>
  </si>
  <si>
    <r>
      <rPr>
        <sz val="11"/>
        <color rgb="FF000000"/>
        <rFont val="Calibri"/>
      </rPr>
      <t>This benchmark, Security Configuration Benchmark for Cisco IOS, provides prescriptive guidance for establishing a secure configuration posture for Cisco Router running Cisco IOS version 17.06. This guide was tested against Cisco IOS 17 XE.</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</si>
  <si>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</si>
  <si>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Cisco IOS on a Cisco routing and switching platforms.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</si>
  <si>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</si>
  <si>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</si>
  <si>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</si>
  <si>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</si>
  <si>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</si>
  <si>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</si>
  <si>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</si>
  <si>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</si>
  <si>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</si>
  <si>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</si>
  <si>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</si>
  <si>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</si>
  <si>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</si>
  <si>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</si>
  <si>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</si>
  <si>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</si>
  <si>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</si>
  <si>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</si>
  <si>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</si>
  <si>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</si>
  <si>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</si>
  <si>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</si>
  <si>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</si>
  <si>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</si>
  <si>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</si>
  <si>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</si>
  <si>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Cisco IOS XE 17.x Benchmark v2.2.1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</si>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</sst>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365-490B-9161-8D8B27E9545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365-490B-9161-8D8B27E9545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84</c:v>
                </c:pt>
              </c:numCache>
            </c:numRef>
          </c:val>
          <c:extLst>
            <c:ext xmlns:c16="http://schemas.microsoft.com/office/drawing/2014/chart" uri="{C3380CC4-5D6E-409C-BE32-E72D297353CC}">
              <c16:uniqueId val="{00000002-1365-490B-9161-8D8B27E9545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20C-463E-AA04-75BEDAB48F7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20C-463E-AA04-75BEDAB48F7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75</c:v>
                </c:pt>
                <c:pt idx="1">
                  <c:v>9</c:v>
                </c:pt>
              </c:numCache>
            </c:numRef>
          </c:val>
          <c:extLst>
            <c:ext xmlns:c16="http://schemas.microsoft.com/office/drawing/2014/chart" uri="{C3380CC4-5D6E-409C-BE32-E72D297353CC}">
              <c16:uniqueId val="{00000002-620C-463E-AA04-75BEDAB48F7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609-4212-84F3-8B2BC1BC244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609-4212-84F3-8B2BC1BC244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84</c:v>
                </c:pt>
              </c:numCache>
            </c:numRef>
          </c:val>
          <c:extLst>
            <c:ext xmlns:c16="http://schemas.microsoft.com/office/drawing/2014/chart" uri="{C3380CC4-5D6E-409C-BE32-E72D297353CC}">
              <c16:uniqueId val="{00000002-D609-4212-84F3-8B2BC1BC244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BC9D-4359-8276-1B95F07B213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BC9D-4359-8276-1B95F07B213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51</c:v>
                </c:pt>
                <c:pt idx="1">
                  <c:v>33</c:v>
                </c:pt>
              </c:numCache>
            </c:numRef>
          </c:val>
          <c:extLst>
            <c:ext xmlns:c16="http://schemas.microsoft.com/office/drawing/2014/chart" uri="{C3380CC4-5D6E-409C-BE32-E72D297353CC}">
              <c16:uniqueId val="{00000002-BC9D-4359-8276-1B95F07B213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272-42DC-BBD3-0679BE434EF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272-42DC-BBD3-0679BE434EF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84</c:v>
                </c:pt>
              </c:numCache>
            </c:numRef>
          </c:val>
          <c:extLst>
            <c:ext xmlns:c16="http://schemas.microsoft.com/office/drawing/2014/chart" uri="{C3380CC4-5D6E-409C-BE32-E72D297353CC}">
              <c16:uniqueId val="{00000002-E272-42DC-BBD3-0679BE434EF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14A-4223-964F-E9310045486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14A-4223-964F-E9310045486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84</c:v>
                </c:pt>
              </c:numCache>
            </c:numRef>
          </c:val>
          <c:extLst>
            <c:ext xmlns:c16="http://schemas.microsoft.com/office/drawing/2014/chart" uri="{C3380CC4-5D6E-409C-BE32-E72D297353CC}">
              <c16:uniqueId val="{00000002-114A-4223-964F-E9310045486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040-4254-811F-FD29D3E32826}"/>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040-4254-811F-FD29D3E32826}"/>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040-4254-811F-FD29D3E32826}"/>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040-4254-811F-FD29D3E3282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7E3-458B-99F4-8E83BBD51E3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2olu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vhbeg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v543z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kzkio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b4sdm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5yqi2z">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mowmai">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ixkmjl">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85">
  <autoFilter ref="A1:Q8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55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582</v>
      </c>
    </row>
    <row r="3" spans="2:3" ht="15" customHeight="1" x14ac:dyDescent="0.35"/>
    <row r="4" spans="2:3" ht="58" x14ac:dyDescent="0.35">
      <c r="B4" s="20" t="s">
        <v>583</v>
      </c>
      <c r="C4" s="21" t="s">
        <v>584</v>
      </c>
    </row>
    <row r="5" spans="2:3" x14ac:dyDescent="0.35">
      <c r="C5" s="21" t="s">
        <v>585</v>
      </c>
    </row>
    <row r="6" spans="2:3" x14ac:dyDescent="0.35">
      <c r="C6" s="18" t="s">
        <v>586</v>
      </c>
    </row>
    <row r="7" spans="2:3" ht="10" customHeight="1" x14ac:dyDescent="0.35"/>
    <row r="8" spans="2:3" ht="232" x14ac:dyDescent="0.35">
      <c r="B8" s="22" t="s">
        <v>587</v>
      </c>
      <c r="C8" s="21" t="s">
        <v>588</v>
      </c>
    </row>
    <row r="9" spans="2:3" ht="10" customHeight="1" x14ac:dyDescent="0.35"/>
    <row r="10" spans="2:3" ht="35" customHeight="1" x14ac:dyDescent="0.35">
      <c r="B10" s="22" t="s">
        <v>589</v>
      </c>
      <c r="C10" s="21" t="s">
        <v>590</v>
      </c>
    </row>
    <row r="11" spans="2:3" ht="75" customHeight="1" x14ac:dyDescent="0.35">
      <c r="B11" s="18" t="s">
        <v>25</v>
      </c>
      <c r="C11" s="21" t="s">
        <v>591</v>
      </c>
    </row>
    <row r="12" spans="2:3" ht="47" customHeight="1" x14ac:dyDescent="0.35">
      <c r="B12" s="18" t="s">
        <v>25</v>
      </c>
      <c r="C12" s="21" t="s">
        <v>592</v>
      </c>
    </row>
    <row r="13" spans="2:3" ht="35" customHeight="1" x14ac:dyDescent="0.35">
      <c r="B13" s="18" t="s">
        <v>25</v>
      </c>
      <c r="C13" s="21" t="s">
        <v>593</v>
      </c>
    </row>
    <row r="14" spans="2:3" ht="32" customHeight="1" x14ac:dyDescent="0.35">
      <c r="B14" s="18" t="s">
        <v>25</v>
      </c>
      <c r="C14" s="21" t="s">
        <v>594</v>
      </c>
    </row>
    <row r="15" spans="2:3" ht="30" customHeight="1" x14ac:dyDescent="0.35">
      <c r="B15" s="18" t="s">
        <v>25</v>
      </c>
      <c r="C15" s="21" t="s">
        <v>595</v>
      </c>
    </row>
    <row r="16" spans="2:3" ht="10" customHeight="1" x14ac:dyDescent="0.35"/>
    <row r="17" spans="1:3" ht="145" customHeight="1" x14ac:dyDescent="0.35">
      <c r="B17" s="22" t="s">
        <v>596</v>
      </c>
      <c r="C17" s="21" t="s">
        <v>597</v>
      </c>
    </row>
    <row r="18" spans="1:3" ht="10" customHeight="1" x14ac:dyDescent="0.35"/>
    <row r="19" spans="1:3" ht="3" customHeight="1" x14ac:dyDescent="0.35">
      <c r="B19" s="23"/>
      <c r="C19" s="23"/>
    </row>
    <row r="20" spans="1:3" ht="12" customHeight="1" x14ac:dyDescent="0.35"/>
    <row r="21" spans="1:3" ht="35" customHeight="1" x14ac:dyDescent="0.35">
      <c r="A21" s="25"/>
      <c r="B21" s="26" t="s">
        <v>598</v>
      </c>
      <c r="C21" s="27" t="s">
        <v>599</v>
      </c>
    </row>
    <row r="22" spans="1:3" ht="18" customHeight="1" x14ac:dyDescent="0.35">
      <c r="A22" s="25"/>
      <c r="B22" s="25" t="s">
        <v>25</v>
      </c>
      <c r="C22" s="27" t="s">
        <v>600</v>
      </c>
    </row>
    <row r="23" spans="1:3" ht="18" customHeight="1" x14ac:dyDescent="0.35">
      <c r="A23" s="25"/>
      <c r="B23" s="25" t="s">
        <v>25</v>
      </c>
      <c r="C23" s="27" t="s">
        <v>601</v>
      </c>
    </row>
    <row r="24" spans="1:3" ht="18" customHeight="1" x14ac:dyDescent="0.35">
      <c r="A24" s="25"/>
      <c r="B24" s="25" t="s">
        <v>25</v>
      </c>
      <c r="C24" s="27" t="s">
        <v>602</v>
      </c>
    </row>
    <row r="25" spans="1:3" ht="18" customHeight="1" x14ac:dyDescent="0.35">
      <c r="A25" s="25"/>
      <c r="B25" s="25" t="s">
        <v>25</v>
      </c>
      <c r="C25" s="27" t="s">
        <v>603</v>
      </c>
    </row>
    <row r="26" spans="1:3" ht="18" customHeight="1" x14ac:dyDescent="0.35">
      <c r="A26" s="25"/>
      <c r="B26" s="25" t="s">
        <v>25</v>
      </c>
      <c r="C26" s="27" t="s">
        <v>604</v>
      </c>
    </row>
    <row r="27" spans="1:3" ht="18" customHeight="1" x14ac:dyDescent="0.35">
      <c r="A27" s="25"/>
      <c r="B27" s="25" t="s">
        <v>25</v>
      </c>
      <c r="C27" s="27" t="s">
        <v>605</v>
      </c>
    </row>
    <row r="28" spans="1:3" ht="18" customHeight="1" x14ac:dyDescent="0.35">
      <c r="A28" s="25"/>
      <c r="B28" s="25" t="s">
        <v>25</v>
      </c>
      <c r="C28" s="27" t="s">
        <v>606</v>
      </c>
    </row>
    <row r="29" spans="1:3" ht="18" customHeight="1" x14ac:dyDescent="0.35">
      <c r="A29" s="25"/>
      <c r="B29" s="25" t="s">
        <v>25</v>
      </c>
      <c r="C29" s="27" t="s">
        <v>607</v>
      </c>
    </row>
    <row r="30" spans="1:3" ht="44" customHeight="1" x14ac:dyDescent="0.35">
      <c r="A30" s="25"/>
      <c r="B30" s="25" t="s">
        <v>25</v>
      </c>
      <c r="C30" s="28" t="s">
        <v>608</v>
      </c>
    </row>
    <row r="31" spans="1:3" ht="10" customHeight="1" x14ac:dyDescent="0.35"/>
    <row r="32" spans="1:3" ht="3" customHeight="1" x14ac:dyDescent="0.35">
      <c r="B32" s="23"/>
      <c r="C32" s="23"/>
    </row>
    <row r="33" spans="2:3" ht="12" customHeight="1" x14ac:dyDescent="0.35"/>
    <row r="34" spans="2:3" ht="24" customHeight="1" x14ac:dyDescent="0.35">
      <c r="B34" s="29" t="s">
        <v>609</v>
      </c>
      <c r="C34" s="30" t="s">
        <v>610</v>
      </c>
    </row>
    <row r="35" spans="2:3" ht="18.5" x14ac:dyDescent="0.35">
      <c r="B35" s="29" t="s">
        <v>611</v>
      </c>
      <c r="C35" s="31" t="s">
        <v>612</v>
      </c>
    </row>
    <row r="36" spans="2:3" ht="27" customHeight="1" x14ac:dyDescent="0.35">
      <c r="B36" s="32" t="s">
        <v>613</v>
      </c>
      <c r="C36" s="24" t="s">
        <v>614</v>
      </c>
    </row>
    <row r="37" spans="2:3" x14ac:dyDescent="0.35">
      <c r="B37" s="29" t="s">
        <v>615</v>
      </c>
      <c r="C37" s="33" t="s">
        <v>616</v>
      </c>
    </row>
    <row r="38" spans="2:3" x14ac:dyDescent="0.35">
      <c r="B38" s="29" t="s">
        <v>617</v>
      </c>
      <c r="C38" s="33" t="s">
        <v>618</v>
      </c>
    </row>
    <row r="39" spans="2:3" ht="10" customHeight="1" x14ac:dyDescent="0.35"/>
    <row r="40" spans="2:3" ht="43.5" x14ac:dyDescent="0.35">
      <c r="B40" s="29" t="s">
        <v>619</v>
      </c>
      <c r="C40" s="34" t="s">
        <v>620</v>
      </c>
    </row>
    <row r="42" spans="2:3" ht="43.5" x14ac:dyDescent="0.35">
      <c r="B42" s="29" t="s">
        <v>621</v>
      </c>
      <c r="C42" s="21" t="s">
        <v>622</v>
      </c>
    </row>
    <row r="43" spans="2:3" ht="10" customHeight="1" x14ac:dyDescent="0.35"/>
    <row r="44" spans="2:3" x14ac:dyDescent="0.35">
      <c r="B44" s="29" t="s">
        <v>623</v>
      </c>
      <c r="C44" s="35" t="s">
        <v>624</v>
      </c>
    </row>
    <row r="45" spans="2:3" ht="72.5" x14ac:dyDescent="0.35">
      <c r="C45" s="21" t="s">
        <v>625</v>
      </c>
    </row>
    <row r="47" spans="2:3" x14ac:dyDescent="0.35">
      <c r="C47" s="35" t="s">
        <v>626</v>
      </c>
    </row>
    <row r="48" spans="2:3" ht="87" x14ac:dyDescent="0.35">
      <c r="C48" s="21" t="s">
        <v>627</v>
      </c>
    </row>
    <row r="49" spans="2:3" ht="10" customHeight="1" x14ac:dyDescent="0.35"/>
    <row r="50" spans="2:3" ht="3" customHeight="1" x14ac:dyDescent="0.35">
      <c r="B50" s="23"/>
      <c r="C50" s="23"/>
    </row>
    <row r="51" spans="2:3" ht="12" customHeight="1" x14ac:dyDescent="0.35"/>
    <row r="52" spans="2:3" ht="130.5" x14ac:dyDescent="0.35">
      <c r="B52" s="20" t="s">
        <v>628</v>
      </c>
      <c r="C52" s="21" t="s">
        <v>629</v>
      </c>
    </row>
    <row r="53" spans="2:3" ht="6" customHeight="1" x14ac:dyDescent="0.35"/>
    <row r="54" spans="2:3" ht="217.5" x14ac:dyDescent="0.35">
      <c r="C54" s="21" t="s">
        <v>630</v>
      </c>
    </row>
    <row r="55" spans="2:3" ht="6" customHeight="1" x14ac:dyDescent="0.35"/>
    <row r="56" spans="2:3" ht="43.5" x14ac:dyDescent="0.35">
      <c r="C56" s="21" t="s">
        <v>631</v>
      </c>
    </row>
    <row r="57" spans="2:3" ht="10" customHeight="1" x14ac:dyDescent="0.35"/>
    <row r="58" spans="2:3" ht="3" customHeight="1" x14ac:dyDescent="0.35">
      <c r="B58" s="23"/>
      <c r="C58" s="23"/>
    </row>
    <row r="59" spans="2:3" ht="12" customHeight="1" x14ac:dyDescent="0.35"/>
    <row r="60" spans="2:3" ht="145" x14ac:dyDescent="0.35">
      <c r="B60" s="20" t="s">
        <v>632</v>
      </c>
      <c r="C60" s="21" t="s">
        <v>633</v>
      </c>
    </row>
    <row r="61" spans="2:3" ht="6" customHeight="1" x14ac:dyDescent="0.35"/>
    <row r="62" spans="2:3" ht="203" x14ac:dyDescent="0.35">
      <c r="C62" s="21" t="s">
        <v>634</v>
      </c>
    </row>
    <row r="63" spans="2:3" ht="6" customHeight="1" x14ac:dyDescent="0.35"/>
    <row r="64" spans="2:3" ht="43.5" x14ac:dyDescent="0.35">
      <c r="C64" s="21" t="s">
        <v>635</v>
      </c>
    </row>
    <row r="65" spans="2:3" ht="10" customHeight="1" x14ac:dyDescent="0.35"/>
    <row r="66" spans="2:3" ht="3" customHeight="1" x14ac:dyDescent="0.35">
      <c r="B66" s="23"/>
      <c r="C66" s="23"/>
    </row>
    <row r="67" spans="2:3" ht="12" customHeight="1" x14ac:dyDescent="0.35"/>
    <row r="68" spans="2:3" ht="101.5" x14ac:dyDescent="0.35">
      <c r="B68" s="20" t="s">
        <v>636</v>
      </c>
      <c r="C68" s="21" t="s">
        <v>637</v>
      </c>
    </row>
    <row r="69" spans="2:3" ht="6" customHeight="1" x14ac:dyDescent="0.35"/>
    <row r="70" spans="2:3" ht="145" x14ac:dyDescent="0.35">
      <c r="C70" s="21" t="s">
        <v>638</v>
      </c>
    </row>
    <row r="71" spans="2:3" ht="6" customHeight="1" x14ac:dyDescent="0.35"/>
    <row r="72" spans="2:3" ht="43.5" x14ac:dyDescent="0.35">
      <c r="C72" s="21" t="s">
        <v>639</v>
      </c>
    </row>
    <row r="73" spans="2:3" ht="10" customHeight="1" x14ac:dyDescent="0.35"/>
    <row r="74" spans="2:3" ht="3" customHeight="1" x14ac:dyDescent="0.35">
      <c r="B74" s="23"/>
      <c r="C74" s="23"/>
    </row>
    <row r="75" spans="2:3" ht="12" customHeight="1" x14ac:dyDescent="0.35"/>
    <row r="76" spans="2:3" ht="26" customHeight="1" x14ac:dyDescent="0.35">
      <c r="B76" s="36" t="s">
        <v>640</v>
      </c>
    </row>
    <row r="77" spans="2:3" ht="8" customHeight="1" x14ac:dyDescent="0.35"/>
    <row r="78" spans="2:3" ht="20" customHeight="1" x14ac:dyDescent="0.35">
      <c r="B78" s="29" t="s">
        <v>641</v>
      </c>
      <c r="C78" s="37" t="s">
        <v>642</v>
      </c>
    </row>
    <row r="79" spans="2:3" ht="116" x14ac:dyDescent="0.35">
      <c r="C79" s="21" t="s">
        <v>643</v>
      </c>
    </row>
    <row r="80" spans="2:3" ht="10" customHeight="1" x14ac:dyDescent="0.35"/>
    <row r="83" spans="2:3" ht="32" customHeight="1" x14ac:dyDescent="0.35">
      <c r="B83" s="106" t="s">
        <v>581</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644</v>
      </c>
      <c r="C2" s="108"/>
      <c r="D2" s="108"/>
      <c r="E2" s="108"/>
      <c r="F2" s="108"/>
      <c r="G2" s="108"/>
      <c r="H2" s="108"/>
      <c r="I2" s="108"/>
    </row>
    <row r="4" spans="2:15" ht="18.5" x14ac:dyDescent="0.45">
      <c r="B4" s="39" t="s">
        <v>645</v>
      </c>
    </row>
    <row r="5" spans="2:15" x14ac:dyDescent="0.35">
      <c r="B5" s="41" t="s">
        <v>25</v>
      </c>
      <c r="C5" s="41" t="s">
        <v>646</v>
      </c>
      <c r="D5" s="41" t="s">
        <v>647</v>
      </c>
      <c r="F5" s="109" t="s">
        <v>648</v>
      </c>
      <c r="G5" s="109"/>
      <c r="H5" s="109"/>
      <c r="I5" s="110" t="s">
        <v>649</v>
      </c>
      <c r="J5" s="110"/>
      <c r="K5" s="110"/>
      <c r="L5" s="110"/>
      <c r="M5" s="110"/>
      <c r="N5" s="110"/>
      <c r="O5" s="110"/>
    </row>
    <row r="6" spans="2:15" x14ac:dyDescent="0.35">
      <c r="B6" s="47" t="s">
        <v>650</v>
      </c>
      <c r="C6" s="48">
        <v>84</v>
      </c>
      <c r="D6" s="49" t="s">
        <v>25</v>
      </c>
      <c r="F6" s="109" t="s">
        <v>651</v>
      </c>
      <c r="G6" s="109"/>
      <c r="H6" s="109"/>
      <c r="I6" s="111" t="s">
        <v>652</v>
      </c>
      <c r="J6" s="111"/>
      <c r="K6" s="111"/>
      <c r="L6" s="111"/>
      <c r="M6" s="111"/>
      <c r="N6" s="111"/>
      <c r="O6" s="111"/>
    </row>
    <row r="7" spans="2:15" x14ac:dyDescent="0.35">
      <c r="B7" s="50" t="s">
        <v>653</v>
      </c>
      <c r="C7" s="51">
        <f>C6-C8-C9</f>
        <v>84</v>
      </c>
      <c r="D7" s="52">
        <f>IF(C6&gt;0,C7/C6,0)</f>
        <v>1</v>
      </c>
      <c r="F7" s="109" t="s">
        <v>654</v>
      </c>
      <c r="G7" s="109"/>
      <c r="H7" s="109"/>
      <c r="I7" s="111" t="s">
        <v>652</v>
      </c>
      <c r="J7" s="111"/>
      <c r="K7" s="111"/>
      <c r="L7" s="111"/>
      <c r="M7" s="111"/>
      <c r="N7" s="111"/>
      <c r="O7" s="111"/>
    </row>
    <row r="8" spans="2:15" x14ac:dyDescent="0.35">
      <c r="B8" s="43" t="s">
        <v>655</v>
      </c>
      <c r="C8" s="44">
        <f>COUNTIF('Recommendations'!I:I,"Risk Accepted")</f>
        <v>0</v>
      </c>
      <c r="D8" s="45">
        <f>IF(C6&gt;0,C8/C6,0)</f>
        <v>0</v>
      </c>
      <c r="F8" s="109" t="s">
        <v>656</v>
      </c>
      <c r="G8" s="109"/>
      <c r="H8" s="109"/>
      <c r="I8" s="111" t="s">
        <v>652</v>
      </c>
      <c r="J8" s="111"/>
      <c r="K8" s="111"/>
      <c r="L8" s="111"/>
      <c r="M8" s="111"/>
      <c r="N8" s="111"/>
      <c r="O8" s="111"/>
    </row>
    <row r="9" spans="2:15" x14ac:dyDescent="0.35">
      <c r="B9" s="43" t="s">
        <v>657</v>
      </c>
      <c r="C9" s="44">
        <f>COUNTIF('Recommendations'!I:I,"N/A")</f>
        <v>0</v>
      </c>
      <c r="D9" s="45">
        <f>IF(C6&gt;0,C9/C6,0)</f>
        <v>0</v>
      </c>
      <c r="F9" s="109" t="s">
        <v>658</v>
      </c>
      <c r="G9" s="109"/>
      <c r="H9" s="109"/>
      <c r="I9" s="111" t="s">
        <v>652</v>
      </c>
      <c r="J9" s="111"/>
      <c r="K9" s="111"/>
      <c r="L9" s="111"/>
      <c r="M9" s="111"/>
      <c r="N9" s="111"/>
      <c r="O9" s="111"/>
    </row>
    <row r="12" spans="2:15" ht="18.5" x14ac:dyDescent="0.45">
      <c r="B12" s="39" t="s">
        <v>659</v>
      </c>
    </row>
    <row r="14" spans="2:15" x14ac:dyDescent="0.35">
      <c r="B14" s="53" t="s">
        <v>660</v>
      </c>
    </row>
    <row r="15" spans="2:15" x14ac:dyDescent="0.35">
      <c r="B15" s="41" t="s">
        <v>25</v>
      </c>
      <c r="C15" s="41" t="s">
        <v>661</v>
      </c>
      <c r="D15" s="41" t="s">
        <v>662</v>
      </c>
      <c r="E15" s="41" t="s">
        <v>663</v>
      </c>
      <c r="F15" s="41" t="s">
        <v>664</v>
      </c>
    </row>
    <row r="16" spans="2:15" x14ac:dyDescent="0.35">
      <c r="B16" s="43" t="s">
        <v>665</v>
      </c>
      <c r="C16" s="44">
        <f>COUNTIF('Recommendations'!P:P,"Resolved")</f>
        <v>0</v>
      </c>
      <c r="D16" s="44">
        <f>COUNTIF('Recommendations'!P:P,"Testing")</f>
        <v>0</v>
      </c>
      <c r="E16" s="44">
        <f>COUNTIF('Recommendations'!P:P,"Outstanding")</f>
        <v>84</v>
      </c>
      <c r="F16" s="44">
        <f>SUM(C16:E16)</f>
        <v>84</v>
      </c>
    </row>
    <row r="18" spans="2:6" x14ac:dyDescent="0.35">
      <c r="B18" s="53" t="s">
        <v>666</v>
      </c>
    </row>
    <row r="19" spans="2:6" x14ac:dyDescent="0.35">
      <c r="B19" s="54" t="s">
        <v>25</v>
      </c>
      <c r="C19" s="54" t="s">
        <v>661</v>
      </c>
      <c r="D19" s="54" t="s">
        <v>662</v>
      </c>
      <c r="E19" s="54" t="s">
        <v>663</v>
      </c>
      <c r="F19" s="54" t="s">
        <v>25</v>
      </c>
    </row>
    <row r="20" spans="2:6" x14ac:dyDescent="0.35">
      <c r="B20" s="43" t="s">
        <v>665</v>
      </c>
      <c r="C20" s="45">
        <f>IF(F16&gt;0, C16/F16, 0)</f>
        <v>0</v>
      </c>
      <c r="D20" s="45">
        <f>IF(F16&gt;0, D16/F16, 0)</f>
        <v>0</v>
      </c>
      <c r="E20" s="45">
        <f>IF(F16&gt;0, E16/F16, 0)</f>
        <v>1</v>
      </c>
      <c r="F20" s="46" t="s">
        <v>25</v>
      </c>
    </row>
    <row r="25" spans="2:6" ht="18.5" x14ac:dyDescent="0.45">
      <c r="B25" s="39" t="s">
        <v>667</v>
      </c>
    </row>
    <row r="27" spans="2:6" x14ac:dyDescent="0.35">
      <c r="B27" s="53" t="s">
        <v>660</v>
      </c>
    </row>
    <row r="28" spans="2:6" x14ac:dyDescent="0.35">
      <c r="B28" s="41" t="s">
        <v>4</v>
      </c>
      <c r="C28" s="41" t="s">
        <v>661</v>
      </c>
      <c r="D28" s="41" t="s">
        <v>662</v>
      </c>
      <c r="E28" s="41" t="s">
        <v>663</v>
      </c>
      <c r="F28" s="41" t="s">
        <v>664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75</v>
      </c>
      <c r="F29" s="44">
        <f>SUM(C29:E29)</f>
        <v>75</v>
      </c>
    </row>
    <row r="30" spans="2:6" x14ac:dyDescent="0.35">
      <c r="B30" s="43" t="s">
        <v>421</v>
      </c>
      <c r="C30" s="44">
        <f>COUNTIFS('Recommendations'!E:E,"Level 2",'Recommendations'!P:P,"=Resolved")</f>
        <v>0</v>
      </c>
      <c r="D30" s="44">
        <f>COUNTIFS('Recommendations'!E:E,"=Level 2",'Recommendations'!P:P,"=Testing")</f>
        <v>0</v>
      </c>
      <c r="E30" s="44">
        <f>COUNTIFS('Recommendations'!E:E,"=Level 2",'Recommendations'!P:P,"=Outstanding")</f>
        <v>9</v>
      </c>
      <c r="F30" s="44">
        <f>SUM(C30:E30)</f>
        <v>9</v>
      </c>
    </row>
    <row r="32" spans="2:6" x14ac:dyDescent="0.35">
      <c r="B32" s="53" t="s">
        <v>666</v>
      </c>
    </row>
    <row r="33" spans="2:6" x14ac:dyDescent="0.35">
      <c r="B33" s="54" t="s">
        <v>4</v>
      </c>
      <c r="C33" s="54" t="s">
        <v>661</v>
      </c>
      <c r="D33" s="54" t="s">
        <v>662</v>
      </c>
      <c r="E33" s="54" t="s">
        <v>663</v>
      </c>
      <c r="F33" s="54" t="s">
        <v>25</v>
      </c>
    </row>
    <row r="34" spans="2:6" x14ac:dyDescent="0.35">
      <c r="B34" s="43" t="s">
        <v>21</v>
      </c>
      <c r="C34" s="45">
        <f>IF(F29&gt;0, C29/F29, 0)</f>
        <v>0</v>
      </c>
      <c r="D34" s="45">
        <f>IF(F29&gt;0, D29/F29, 0)</f>
        <v>0</v>
      </c>
      <c r="E34" s="45">
        <f>IF(F29&gt;0, E29/F29, 0)</f>
        <v>1</v>
      </c>
      <c r="F34" s="46" t="s">
        <v>25</v>
      </c>
    </row>
    <row r="35" spans="2:6" x14ac:dyDescent="0.35">
      <c r="B35" s="43" t="s">
        <v>421</v>
      </c>
      <c r="C35" s="45">
        <f>IF(F30&gt;0, C30/F30, 0)</f>
        <v>0</v>
      </c>
      <c r="D35" s="45">
        <f>IF(F30&gt;0, D30/F30, 0)</f>
        <v>0</v>
      </c>
      <c r="E35" s="45">
        <f>IF(F30&gt;0, E30/F30, 0)</f>
        <v>1</v>
      </c>
      <c r="F35" s="46" t="s">
        <v>25</v>
      </c>
    </row>
    <row r="40" spans="2:6" ht="18.5" x14ac:dyDescent="0.45">
      <c r="B40" s="39" t="s">
        <v>668</v>
      </c>
    </row>
    <row r="42" spans="2:6" x14ac:dyDescent="0.35">
      <c r="B42" s="53" t="s">
        <v>660</v>
      </c>
    </row>
    <row r="43" spans="2:6" x14ac:dyDescent="0.35">
      <c r="B43" s="41" t="s">
        <v>7</v>
      </c>
      <c r="C43" s="41" t="s">
        <v>661</v>
      </c>
      <c r="D43" s="41" t="s">
        <v>662</v>
      </c>
      <c r="E43" s="41" t="s">
        <v>663</v>
      </c>
      <c r="F43" s="41" t="s">
        <v>664</v>
      </c>
    </row>
    <row r="44" spans="2:6" x14ac:dyDescent="0.35">
      <c r="B44" s="43" t="s">
        <v>669</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670</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671</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672</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673</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84</v>
      </c>
      <c r="F49" s="44">
        <f t="shared" si="0"/>
        <v>84</v>
      </c>
    </row>
    <row r="51" spans="2:6" x14ac:dyDescent="0.35">
      <c r="B51" s="53" t="s">
        <v>666</v>
      </c>
    </row>
    <row r="52" spans="2:6" x14ac:dyDescent="0.35">
      <c r="B52" s="54" t="s">
        <v>7</v>
      </c>
      <c r="C52" s="54" t="s">
        <v>661</v>
      </c>
      <c r="D52" s="54" t="s">
        <v>662</v>
      </c>
      <c r="E52" s="54" t="s">
        <v>663</v>
      </c>
      <c r="F52" s="54" t="s">
        <v>25</v>
      </c>
    </row>
    <row r="53" spans="2:6" x14ac:dyDescent="0.35">
      <c r="B53" s="43" t="s">
        <v>669</v>
      </c>
      <c r="C53" s="45">
        <f t="shared" ref="C53:C58" si="1">IF(F44&gt;0, C44/F44, 0)</f>
        <v>0</v>
      </c>
      <c r="D53" s="45">
        <f t="shared" ref="D53:D58" si="2">IF(F44&gt;0, D44/F44, 0)</f>
        <v>0</v>
      </c>
      <c r="E53" s="45">
        <f t="shared" ref="E53:E58" si="3">IF(F44&gt;0, E44/F44, 0)</f>
        <v>0</v>
      </c>
      <c r="F53" s="46" t="s">
        <v>25</v>
      </c>
    </row>
    <row r="54" spans="2:6" x14ac:dyDescent="0.35">
      <c r="B54" s="43" t="s">
        <v>670</v>
      </c>
      <c r="C54" s="45">
        <f t="shared" si="1"/>
        <v>0</v>
      </c>
      <c r="D54" s="45">
        <f t="shared" si="2"/>
        <v>0</v>
      </c>
      <c r="E54" s="45">
        <f t="shared" si="3"/>
        <v>0</v>
      </c>
      <c r="F54" s="46" t="s">
        <v>25</v>
      </c>
    </row>
    <row r="55" spans="2:6" x14ac:dyDescent="0.35">
      <c r="B55" s="43" t="s">
        <v>671</v>
      </c>
      <c r="C55" s="45">
        <f t="shared" si="1"/>
        <v>0</v>
      </c>
      <c r="D55" s="45">
        <f t="shared" si="2"/>
        <v>0</v>
      </c>
      <c r="E55" s="45">
        <f t="shared" si="3"/>
        <v>0</v>
      </c>
      <c r="F55" s="46" t="s">
        <v>25</v>
      </c>
    </row>
    <row r="56" spans="2:6" x14ac:dyDescent="0.35">
      <c r="B56" s="43" t="s">
        <v>672</v>
      </c>
      <c r="C56" s="45">
        <f t="shared" si="1"/>
        <v>0</v>
      </c>
      <c r="D56" s="45">
        <f t="shared" si="2"/>
        <v>0</v>
      </c>
      <c r="E56" s="45">
        <f t="shared" si="3"/>
        <v>0</v>
      </c>
      <c r="F56" s="46" t="s">
        <v>25</v>
      </c>
    </row>
    <row r="57" spans="2:6" x14ac:dyDescent="0.35">
      <c r="B57" s="43" t="s">
        <v>673</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674</v>
      </c>
    </row>
    <row r="65" spans="2:6" x14ac:dyDescent="0.35">
      <c r="B65" s="53" t="s">
        <v>660</v>
      </c>
    </row>
    <row r="66" spans="2:6" x14ac:dyDescent="0.35">
      <c r="B66" s="41" t="s">
        <v>3</v>
      </c>
      <c r="C66" s="41" t="s">
        <v>661</v>
      </c>
      <c r="D66" s="41" t="s">
        <v>662</v>
      </c>
      <c r="E66" s="41" t="s">
        <v>663</v>
      </c>
      <c r="F66" s="41" t="s">
        <v>664</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51</v>
      </c>
      <c r="F67" s="44">
        <f>SUM(C67:E67)</f>
        <v>51</v>
      </c>
    </row>
    <row r="68" spans="2:6" x14ac:dyDescent="0.35">
      <c r="B68" s="43" t="s">
        <v>93</v>
      </c>
      <c r="C68" s="44">
        <f>COUNTIFS('Recommendations'!D:D,"Manual",'Recommendations'!P:P,"=Resolved")</f>
        <v>0</v>
      </c>
      <c r="D68" s="44">
        <f>COUNTIFS('Recommendations'!D:D,"=Manual",'Recommendations'!P:P,"=Testing")</f>
        <v>0</v>
      </c>
      <c r="E68" s="44">
        <f>COUNTIFS('Recommendations'!D:D,"=Manual",'Recommendations'!P:P,"=Outstanding")</f>
        <v>33</v>
      </c>
      <c r="F68" s="44">
        <f>SUM(C68:E68)</f>
        <v>33</v>
      </c>
    </row>
    <row r="70" spans="2:6" x14ac:dyDescent="0.35">
      <c r="B70" s="53" t="s">
        <v>666</v>
      </c>
    </row>
    <row r="71" spans="2:6" x14ac:dyDescent="0.35">
      <c r="B71" s="54" t="s">
        <v>3</v>
      </c>
      <c r="C71" s="54" t="s">
        <v>661</v>
      </c>
      <c r="D71" s="54" t="s">
        <v>662</v>
      </c>
      <c r="E71" s="54" t="s">
        <v>663</v>
      </c>
      <c r="F71" s="54" t="s">
        <v>25</v>
      </c>
    </row>
    <row r="72" spans="2:6" x14ac:dyDescent="0.35">
      <c r="B72" s="43" t="s">
        <v>20</v>
      </c>
      <c r="C72" s="45">
        <f>IF(F67&gt;0, C67/F67, 0)</f>
        <v>0</v>
      </c>
      <c r="D72" s="45">
        <f>IF(F67&gt;0, D67/F67, 0)</f>
        <v>0</v>
      </c>
      <c r="E72" s="45">
        <f>IF(F67&gt;0, E67/F67, 0)</f>
        <v>1</v>
      </c>
      <c r="F72" s="46" t="s">
        <v>25</v>
      </c>
    </row>
    <row r="73" spans="2:6" x14ac:dyDescent="0.35">
      <c r="B73" s="43" t="s">
        <v>93</v>
      </c>
      <c r="C73" s="45">
        <f>IF(F68&gt;0, C68/F68, 0)</f>
        <v>0</v>
      </c>
      <c r="D73" s="45">
        <f>IF(F68&gt;0, D68/F68, 0)</f>
        <v>0</v>
      </c>
      <c r="E73" s="45">
        <f>IF(F68&gt;0, E68/F68, 0)</f>
        <v>1</v>
      </c>
      <c r="F73" s="46" t="s">
        <v>25</v>
      </c>
    </row>
    <row r="78" spans="2:6" ht="18.5" x14ac:dyDescent="0.45">
      <c r="B78" s="39" t="s">
        <v>675</v>
      </c>
    </row>
    <row r="80" spans="2:6" x14ac:dyDescent="0.35">
      <c r="B80" s="53" t="s">
        <v>660</v>
      </c>
    </row>
    <row r="81" spans="2:6" x14ac:dyDescent="0.35">
      <c r="B81" s="41" t="s">
        <v>5</v>
      </c>
      <c r="C81" s="41" t="s">
        <v>661</v>
      </c>
      <c r="D81" s="41" t="s">
        <v>662</v>
      </c>
      <c r="E81" s="41" t="s">
        <v>663</v>
      </c>
      <c r="F81" s="41" t="s">
        <v>664</v>
      </c>
    </row>
    <row r="82" spans="2:6" x14ac:dyDescent="0.35">
      <c r="B82" s="43" t="s">
        <v>676</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677</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678</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679</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84</v>
      </c>
      <c r="F86" s="44">
        <f>SUM(C86:E86)</f>
        <v>84</v>
      </c>
    </row>
    <row r="88" spans="2:6" x14ac:dyDescent="0.35">
      <c r="B88" s="53" t="s">
        <v>666</v>
      </c>
    </row>
    <row r="89" spans="2:6" x14ac:dyDescent="0.35">
      <c r="B89" s="54" t="s">
        <v>5</v>
      </c>
      <c r="C89" s="54" t="s">
        <v>661</v>
      </c>
      <c r="D89" s="54" t="s">
        <v>662</v>
      </c>
      <c r="E89" s="54" t="s">
        <v>663</v>
      </c>
      <c r="F89" s="54" t="s">
        <v>25</v>
      </c>
    </row>
    <row r="90" spans="2:6" x14ac:dyDescent="0.35">
      <c r="B90" s="43" t="s">
        <v>676</v>
      </c>
      <c r="C90" s="45">
        <f>IF(F82&gt;0, C82/F82, 0)</f>
        <v>0</v>
      </c>
      <c r="D90" s="45">
        <f>IF(F82&gt;0, D82/F82, 0)</f>
        <v>0</v>
      </c>
      <c r="E90" s="45">
        <f>IF(F82&gt;0, E82/F82, 0)</f>
        <v>0</v>
      </c>
      <c r="F90" s="46" t="s">
        <v>25</v>
      </c>
    </row>
    <row r="91" spans="2:6" x14ac:dyDescent="0.35">
      <c r="B91" s="43" t="s">
        <v>677</v>
      </c>
      <c r="C91" s="45">
        <f>IF(F83&gt;0, C83/F83, 0)</f>
        <v>0</v>
      </c>
      <c r="D91" s="45">
        <f>IF(F83&gt;0, D83/F83, 0)</f>
        <v>0</v>
      </c>
      <c r="E91" s="45">
        <f>IF(F83&gt;0, E83/F83, 0)</f>
        <v>0</v>
      </c>
      <c r="F91" s="46" t="s">
        <v>25</v>
      </c>
    </row>
    <row r="92" spans="2:6" x14ac:dyDescent="0.35">
      <c r="B92" s="43" t="s">
        <v>678</v>
      </c>
      <c r="C92" s="45">
        <f>IF(F84&gt;0, C84/F84, 0)</f>
        <v>0</v>
      </c>
      <c r="D92" s="45">
        <f>IF(F84&gt;0, D84/F84, 0)</f>
        <v>0</v>
      </c>
      <c r="E92" s="45">
        <f>IF(F84&gt;0, E84/F84, 0)</f>
        <v>0</v>
      </c>
      <c r="F92" s="46" t="s">
        <v>25</v>
      </c>
    </row>
    <row r="93" spans="2:6" x14ac:dyDescent="0.35">
      <c r="B93" s="43" t="s">
        <v>679</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680</v>
      </c>
    </row>
    <row r="101" spans="2:6" x14ac:dyDescent="0.35">
      <c r="B101" s="53" t="s">
        <v>660</v>
      </c>
    </row>
    <row r="102" spans="2:6" x14ac:dyDescent="0.35">
      <c r="B102" s="41" t="s">
        <v>681</v>
      </c>
      <c r="C102" s="41" t="s">
        <v>661</v>
      </c>
      <c r="D102" s="41" t="s">
        <v>662</v>
      </c>
      <c r="E102" s="41" t="s">
        <v>663</v>
      </c>
      <c r="F102" s="41" t="s">
        <v>664</v>
      </c>
    </row>
    <row r="103" spans="2:6" x14ac:dyDescent="0.35">
      <c r="B103" s="43" t="s">
        <v>682</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683</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684</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84</v>
      </c>
      <c r="F106" s="44">
        <f>SUM(C106:E106)</f>
        <v>84</v>
      </c>
    </row>
    <row r="108" spans="2:6" x14ac:dyDescent="0.35">
      <c r="B108" s="53" t="s">
        <v>666</v>
      </c>
    </row>
    <row r="109" spans="2:6" x14ac:dyDescent="0.35">
      <c r="B109" s="54" t="s">
        <v>681</v>
      </c>
      <c r="C109" s="54" t="s">
        <v>661</v>
      </c>
      <c r="D109" s="54" t="s">
        <v>662</v>
      </c>
      <c r="E109" s="54" t="s">
        <v>663</v>
      </c>
      <c r="F109" s="54" t="s">
        <v>25</v>
      </c>
    </row>
    <row r="110" spans="2:6" x14ac:dyDescent="0.35">
      <c r="B110" s="43" t="s">
        <v>682</v>
      </c>
      <c r="C110" s="45">
        <f>IF(F103&gt;0, C103/F103, 0)</f>
        <v>0</v>
      </c>
      <c r="D110" s="45">
        <f>IF(F103&gt;0, D103/F103, 0)</f>
        <v>0</v>
      </c>
      <c r="E110" s="45">
        <f>IF(F103&gt;0, E103/F103, 0)</f>
        <v>0</v>
      </c>
      <c r="F110" s="46" t="s">
        <v>25</v>
      </c>
    </row>
    <row r="111" spans="2:6" x14ac:dyDescent="0.35">
      <c r="B111" s="43" t="s">
        <v>683</v>
      </c>
      <c r="C111" s="45">
        <f>IF(F104&gt;0, C104/F104, 0)</f>
        <v>0</v>
      </c>
      <c r="D111" s="45">
        <f>IF(F104&gt;0, D104/F104, 0)</f>
        <v>0</v>
      </c>
      <c r="E111" s="45">
        <f>IF(F104&gt;0, E104/F104, 0)</f>
        <v>0</v>
      </c>
      <c r="F111" s="46" t="s">
        <v>25</v>
      </c>
    </row>
    <row r="112" spans="2:6" x14ac:dyDescent="0.35">
      <c r="B112" s="43" t="s">
        <v>684</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685</v>
      </c>
      <c r="J118" s="39" t="s">
        <v>686</v>
      </c>
    </row>
    <row r="119" spans="2:15" x14ac:dyDescent="0.35">
      <c r="B119" s="41" t="s">
        <v>7</v>
      </c>
      <c r="C119" s="112" t="s">
        <v>687</v>
      </c>
      <c r="D119" s="112"/>
      <c r="E119" s="41" t="s">
        <v>653</v>
      </c>
      <c r="F119" s="41" t="s">
        <v>661</v>
      </c>
      <c r="G119" s="112" t="s">
        <v>688</v>
      </c>
      <c r="H119" s="112"/>
      <c r="J119" s="41" t="s">
        <v>7</v>
      </c>
      <c r="K119" s="41" t="s">
        <v>676</v>
      </c>
      <c r="L119" s="41" t="s">
        <v>677</v>
      </c>
      <c r="M119" s="41" t="s">
        <v>678</v>
      </c>
      <c r="N119" s="41" t="s">
        <v>679</v>
      </c>
      <c r="O119" s="41" t="s">
        <v>22</v>
      </c>
    </row>
    <row r="120" spans="2:15" x14ac:dyDescent="0.35">
      <c r="B120" s="47" t="s">
        <v>669</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669</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670</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670</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671</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671</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672</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672</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673</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673</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84</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84</v>
      </c>
    </row>
    <row r="132" spans="2:24" ht="21" x14ac:dyDescent="0.5">
      <c r="B132" s="39" t="s">
        <v>689</v>
      </c>
      <c r="P132" s="56" t="s">
        <v>690</v>
      </c>
    </row>
    <row r="134" spans="2:24" ht="60" customHeight="1" x14ac:dyDescent="0.35">
      <c r="B134" s="115" t="s">
        <v>691</v>
      </c>
      <c r="C134" s="108"/>
      <c r="D134" s="108"/>
      <c r="E134" s="108"/>
      <c r="F134" s="108"/>
      <c r="P134" s="115" t="s">
        <v>692</v>
      </c>
      <c r="Q134" s="108"/>
      <c r="R134" s="108"/>
      <c r="S134" s="108"/>
      <c r="T134" s="108"/>
      <c r="U134" s="108"/>
      <c r="V134" s="108"/>
      <c r="W134" s="108"/>
    </row>
    <row r="136" spans="2:24" ht="30" customHeight="1" x14ac:dyDescent="0.35">
      <c r="P136" s="57" t="s">
        <v>693</v>
      </c>
      <c r="Q136" s="58">
        <f>C16</f>
        <v>0</v>
      </c>
      <c r="R136" s="59"/>
      <c r="S136" s="58">
        <f>C82</f>
        <v>0</v>
      </c>
      <c r="T136" s="59"/>
      <c r="U136" s="58">
        <f>C83</f>
        <v>0</v>
      </c>
      <c r="V136" s="59"/>
      <c r="W136" s="58">
        <f>C84</f>
        <v>0</v>
      </c>
      <c r="X136" s="59"/>
    </row>
    <row r="137" spans="2:24" ht="35" customHeight="1" x14ac:dyDescent="0.35">
      <c r="P137" s="60" t="s">
        <v>694</v>
      </c>
      <c r="Q137" s="60" t="s">
        <v>695</v>
      </c>
      <c r="R137" s="60" t="s">
        <v>696</v>
      </c>
      <c r="S137" s="60" t="s">
        <v>697</v>
      </c>
      <c r="T137" s="60" t="s">
        <v>698</v>
      </c>
      <c r="U137" s="60" t="s">
        <v>699</v>
      </c>
      <c r="V137" s="60" t="s">
        <v>700</v>
      </c>
      <c r="W137" s="60" t="s">
        <v>701</v>
      </c>
      <c r="X137" s="60" t="s">
        <v>702</v>
      </c>
    </row>
    <row r="138" spans="2:24" x14ac:dyDescent="0.35">
      <c r="O138" s="61" t="s">
        <v>703</v>
      </c>
      <c r="P138" s="62" t="s">
        <v>704</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705</v>
      </c>
      <c r="P173" s="56" t="s">
        <v>706</v>
      </c>
    </row>
    <row r="175" spans="2:24" ht="45" customHeight="1" x14ac:dyDescent="0.35">
      <c r="B175" s="115" t="s">
        <v>707</v>
      </c>
      <c r="C175" s="108"/>
      <c r="D175" s="108"/>
      <c r="E175" s="108"/>
      <c r="F175" s="108"/>
      <c r="P175" s="115" t="s">
        <v>708</v>
      </c>
      <c r="Q175" s="108"/>
      <c r="R175" s="108"/>
      <c r="S175" s="108"/>
      <c r="T175" s="108"/>
      <c r="U175" s="108"/>
    </row>
    <row r="176" spans="2:24" ht="35" customHeight="1" x14ac:dyDescent="0.35">
      <c r="P176" s="112" t="s">
        <v>709</v>
      </c>
      <c r="Q176" s="112"/>
      <c r="R176" s="112" t="s">
        <v>710</v>
      </c>
      <c r="S176" s="112"/>
      <c r="T176" s="112"/>
    </row>
    <row r="177" spans="16:22" ht="30" customHeight="1" x14ac:dyDescent="0.35">
      <c r="P177" s="116">
        <v>0</v>
      </c>
      <c r="Q177" s="117"/>
      <c r="R177" s="118" t="s">
        <v>711</v>
      </c>
      <c r="S177" s="119"/>
      <c r="T177" s="119"/>
    </row>
    <row r="180" spans="16:22" ht="25" customHeight="1" x14ac:dyDescent="0.35">
      <c r="P180" s="65" t="s">
        <v>694</v>
      </c>
      <c r="Q180" s="65" t="s">
        <v>712</v>
      </c>
      <c r="R180" s="65" t="s">
        <v>713</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581</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85"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37</v>
      </c>
      <c r="P3" s="4" t="str">
        <f t="shared" si="0"/>
        <v>Outstanding</v>
      </c>
      <c r="Q3" s="13" t="s">
        <v>25</v>
      </c>
    </row>
    <row r="4" spans="1:17" ht="60" customHeight="1" x14ac:dyDescent="0.35">
      <c r="A4" s="11" t="s">
        <v>17</v>
      </c>
      <c r="B4" s="2" t="s">
        <v>38</v>
      </c>
      <c r="C4" s="1" t="s">
        <v>39</v>
      </c>
      <c r="D4" s="3" t="s">
        <v>20</v>
      </c>
      <c r="E4" s="3" t="s">
        <v>21</v>
      </c>
      <c r="F4" s="4" t="s">
        <v>22</v>
      </c>
      <c r="G4" s="4" t="s">
        <v>23</v>
      </c>
      <c r="H4" s="4" t="s">
        <v>24</v>
      </c>
      <c r="I4" s="4" t="s">
        <v>25</v>
      </c>
      <c r="J4" s="5" t="s">
        <v>25</v>
      </c>
      <c r="K4" s="5" t="s">
        <v>40</v>
      </c>
      <c r="L4" s="5" t="s">
        <v>41</v>
      </c>
      <c r="M4" s="5" t="s">
        <v>42</v>
      </c>
      <c r="N4" s="5" t="s">
        <v>43</v>
      </c>
      <c r="O4" s="5" t="s">
        <v>44</v>
      </c>
      <c r="P4" s="4" t="str">
        <f t="shared" si="0"/>
        <v>Outstanding</v>
      </c>
      <c r="Q4" s="13" t="s">
        <v>25</v>
      </c>
    </row>
    <row r="5" spans="1:17" ht="60" customHeight="1" x14ac:dyDescent="0.35">
      <c r="A5" s="11" t="s">
        <v>17</v>
      </c>
      <c r="B5" s="2" t="s">
        <v>45</v>
      </c>
      <c r="C5" s="1" t="s">
        <v>46</v>
      </c>
      <c r="D5" s="3" t="s">
        <v>20</v>
      </c>
      <c r="E5" s="3" t="s">
        <v>21</v>
      </c>
      <c r="F5" s="4" t="s">
        <v>22</v>
      </c>
      <c r="G5" s="4" t="s">
        <v>23</v>
      </c>
      <c r="H5" s="4" t="s">
        <v>24</v>
      </c>
      <c r="I5" s="4" t="s">
        <v>25</v>
      </c>
      <c r="J5" s="5" t="s">
        <v>25</v>
      </c>
      <c r="K5" s="5" t="s">
        <v>47</v>
      </c>
      <c r="L5" s="5" t="s">
        <v>48</v>
      </c>
      <c r="M5" s="5" t="s">
        <v>49</v>
      </c>
      <c r="N5" s="5" t="s">
        <v>50</v>
      </c>
      <c r="O5" s="5" t="s">
        <v>51</v>
      </c>
      <c r="P5" s="4" t="str">
        <f t="shared" si="0"/>
        <v>Outstanding</v>
      </c>
      <c r="Q5" s="13" t="s">
        <v>25</v>
      </c>
    </row>
    <row r="6" spans="1:17" ht="60" customHeight="1" x14ac:dyDescent="0.35">
      <c r="A6" s="11" t="s">
        <v>17</v>
      </c>
      <c r="B6" s="2" t="s">
        <v>52</v>
      </c>
      <c r="C6" s="1" t="s">
        <v>53</v>
      </c>
      <c r="D6" s="3" t="s">
        <v>20</v>
      </c>
      <c r="E6" s="3" t="s">
        <v>21</v>
      </c>
      <c r="F6" s="4" t="s">
        <v>22</v>
      </c>
      <c r="G6" s="4" t="s">
        <v>23</v>
      </c>
      <c r="H6" s="4" t="s">
        <v>24</v>
      </c>
      <c r="I6" s="4" t="s">
        <v>25</v>
      </c>
      <c r="J6" s="5" t="s">
        <v>25</v>
      </c>
      <c r="K6" s="5" t="s">
        <v>54</v>
      </c>
      <c r="L6" s="5" t="s">
        <v>55</v>
      </c>
      <c r="M6" s="5" t="s">
        <v>56</v>
      </c>
      <c r="N6" s="5" t="s">
        <v>57</v>
      </c>
      <c r="O6" s="5" t="s">
        <v>51</v>
      </c>
      <c r="P6" s="4" t="str">
        <f t="shared" si="0"/>
        <v>Outstanding</v>
      </c>
      <c r="Q6" s="13" t="s">
        <v>25</v>
      </c>
    </row>
    <row r="7" spans="1:17" ht="60" customHeight="1" x14ac:dyDescent="0.35">
      <c r="A7" s="11" t="s">
        <v>17</v>
      </c>
      <c r="B7" s="2" t="s">
        <v>58</v>
      </c>
      <c r="C7" s="1" t="s">
        <v>59</v>
      </c>
      <c r="D7" s="3" t="s">
        <v>20</v>
      </c>
      <c r="E7" s="3" t="s">
        <v>21</v>
      </c>
      <c r="F7" s="4" t="s">
        <v>22</v>
      </c>
      <c r="G7" s="4" t="s">
        <v>23</v>
      </c>
      <c r="H7" s="4" t="s">
        <v>24</v>
      </c>
      <c r="I7" s="4" t="s">
        <v>25</v>
      </c>
      <c r="J7" s="5" t="s">
        <v>25</v>
      </c>
      <c r="K7" s="5" t="s">
        <v>60</v>
      </c>
      <c r="L7" s="5" t="s">
        <v>61</v>
      </c>
      <c r="M7" s="5" t="s">
        <v>62</v>
      </c>
      <c r="N7" s="5" t="s">
        <v>63</v>
      </c>
      <c r="O7" s="5" t="s">
        <v>64</v>
      </c>
      <c r="P7" s="4" t="str">
        <f t="shared" si="0"/>
        <v>Outstanding</v>
      </c>
      <c r="Q7" s="13" t="s">
        <v>25</v>
      </c>
    </row>
    <row r="8" spans="1:17" ht="60" customHeight="1" x14ac:dyDescent="0.35">
      <c r="A8" s="11" t="s">
        <v>17</v>
      </c>
      <c r="B8" s="2" t="s">
        <v>65</v>
      </c>
      <c r="C8" s="1" t="s">
        <v>66</v>
      </c>
      <c r="D8" s="3" t="s">
        <v>20</v>
      </c>
      <c r="E8" s="3" t="s">
        <v>21</v>
      </c>
      <c r="F8" s="4" t="s">
        <v>22</v>
      </c>
      <c r="G8" s="4" t="s">
        <v>23</v>
      </c>
      <c r="H8" s="4" t="s">
        <v>24</v>
      </c>
      <c r="I8" s="4" t="s">
        <v>25</v>
      </c>
      <c r="J8" s="5" t="s">
        <v>25</v>
      </c>
      <c r="K8" s="5" t="s">
        <v>67</v>
      </c>
      <c r="L8" s="5" t="s">
        <v>68</v>
      </c>
      <c r="M8" s="5" t="s">
        <v>69</v>
      </c>
      <c r="N8" s="5" t="s">
        <v>70</v>
      </c>
      <c r="O8" s="5" t="s">
        <v>71</v>
      </c>
      <c r="P8" s="4" t="str">
        <f t="shared" si="0"/>
        <v>Outstanding</v>
      </c>
      <c r="Q8" s="13" t="s">
        <v>25</v>
      </c>
    </row>
    <row r="9" spans="1:17" ht="60" customHeight="1" x14ac:dyDescent="0.35">
      <c r="A9" s="11" t="s">
        <v>17</v>
      </c>
      <c r="B9" s="2" t="s">
        <v>72</v>
      </c>
      <c r="C9" s="1" t="s">
        <v>73</v>
      </c>
      <c r="D9" s="3" t="s">
        <v>20</v>
      </c>
      <c r="E9" s="3" t="s">
        <v>21</v>
      </c>
      <c r="F9" s="4" t="s">
        <v>22</v>
      </c>
      <c r="G9" s="4" t="s">
        <v>23</v>
      </c>
      <c r="H9" s="4" t="s">
        <v>24</v>
      </c>
      <c r="I9" s="4" t="s">
        <v>25</v>
      </c>
      <c r="J9" s="5" t="s">
        <v>25</v>
      </c>
      <c r="K9" s="5" t="s">
        <v>74</v>
      </c>
      <c r="L9" s="5" t="s">
        <v>75</v>
      </c>
      <c r="M9" s="5" t="s">
        <v>76</v>
      </c>
      <c r="N9" s="5" t="s">
        <v>77</v>
      </c>
      <c r="O9" s="5" t="s">
        <v>71</v>
      </c>
      <c r="P9" s="4" t="str">
        <f t="shared" si="0"/>
        <v>Outstanding</v>
      </c>
      <c r="Q9" s="13" t="s">
        <v>25</v>
      </c>
    </row>
    <row r="10" spans="1:17" ht="60" customHeight="1" x14ac:dyDescent="0.35">
      <c r="A10" s="11" t="s">
        <v>17</v>
      </c>
      <c r="B10" s="2" t="s">
        <v>78</v>
      </c>
      <c r="C10" s="1" t="s">
        <v>79</v>
      </c>
      <c r="D10" s="3" t="s">
        <v>20</v>
      </c>
      <c r="E10" s="3" t="s">
        <v>21</v>
      </c>
      <c r="F10" s="4" t="s">
        <v>22</v>
      </c>
      <c r="G10" s="4" t="s">
        <v>23</v>
      </c>
      <c r="H10" s="4" t="s">
        <v>24</v>
      </c>
      <c r="I10" s="4" t="s">
        <v>25</v>
      </c>
      <c r="J10" s="5" t="s">
        <v>25</v>
      </c>
      <c r="K10" s="5" t="s">
        <v>80</v>
      </c>
      <c r="L10" s="5" t="s">
        <v>81</v>
      </c>
      <c r="M10" s="5" t="s">
        <v>82</v>
      </c>
      <c r="N10" s="5" t="s">
        <v>83</v>
      </c>
      <c r="O10" s="5" t="s">
        <v>71</v>
      </c>
      <c r="P10" s="4" t="str">
        <f t="shared" si="0"/>
        <v>Outstanding</v>
      </c>
      <c r="Q10" s="13" t="s">
        <v>25</v>
      </c>
    </row>
    <row r="11" spans="1:17" ht="60" customHeight="1" x14ac:dyDescent="0.35">
      <c r="A11" s="11" t="s">
        <v>17</v>
      </c>
      <c r="B11" s="2" t="s">
        <v>84</v>
      </c>
      <c r="C11" s="1" t="s">
        <v>85</v>
      </c>
      <c r="D11" s="3" t="s">
        <v>20</v>
      </c>
      <c r="E11" s="3" t="s">
        <v>21</v>
      </c>
      <c r="F11" s="4" t="s">
        <v>22</v>
      </c>
      <c r="G11" s="4" t="s">
        <v>23</v>
      </c>
      <c r="H11" s="4" t="s">
        <v>24</v>
      </c>
      <c r="I11" s="4" t="s">
        <v>25</v>
      </c>
      <c r="J11" s="5" t="s">
        <v>25</v>
      </c>
      <c r="K11" s="5" t="s">
        <v>86</v>
      </c>
      <c r="L11" s="5" t="s">
        <v>87</v>
      </c>
      <c r="M11" s="5" t="s">
        <v>88</v>
      </c>
      <c r="N11" s="5" t="s">
        <v>89</v>
      </c>
      <c r="O11" s="5" t="s">
        <v>71</v>
      </c>
      <c r="P11" s="4" t="str">
        <f t="shared" si="0"/>
        <v>Outstanding</v>
      </c>
      <c r="Q11" s="13" t="s">
        <v>25</v>
      </c>
    </row>
    <row r="12" spans="1:17" ht="60" customHeight="1" x14ac:dyDescent="0.35">
      <c r="A12" s="11" t="s">
        <v>90</v>
      </c>
      <c r="B12" s="2" t="s">
        <v>91</v>
      </c>
      <c r="C12" s="1" t="s">
        <v>92</v>
      </c>
      <c r="D12" s="3" t="s">
        <v>93</v>
      </c>
      <c r="E12" s="3" t="s">
        <v>21</v>
      </c>
      <c r="F12" s="4" t="s">
        <v>22</v>
      </c>
      <c r="G12" s="4" t="s">
        <v>23</v>
      </c>
      <c r="H12" s="4" t="s">
        <v>24</v>
      </c>
      <c r="I12" s="4" t="s">
        <v>25</v>
      </c>
      <c r="J12" s="5" t="s">
        <v>25</v>
      </c>
      <c r="K12" s="5" t="s">
        <v>94</v>
      </c>
      <c r="L12" s="5" t="s">
        <v>95</v>
      </c>
      <c r="M12" s="5" t="s">
        <v>96</v>
      </c>
      <c r="N12" s="5" t="s">
        <v>97</v>
      </c>
      <c r="O12" s="5"/>
      <c r="P12" s="4" t="str">
        <f t="shared" si="0"/>
        <v>Outstanding</v>
      </c>
      <c r="Q12" s="13" t="s">
        <v>25</v>
      </c>
    </row>
    <row r="13" spans="1:17" ht="60" customHeight="1" x14ac:dyDescent="0.35">
      <c r="A13" s="11" t="s">
        <v>90</v>
      </c>
      <c r="B13" s="2" t="s">
        <v>98</v>
      </c>
      <c r="C13" s="1" t="s">
        <v>99</v>
      </c>
      <c r="D13" s="3" t="s">
        <v>20</v>
      </c>
      <c r="E13" s="3" t="s">
        <v>21</v>
      </c>
      <c r="F13" s="4" t="s">
        <v>22</v>
      </c>
      <c r="G13" s="4" t="s">
        <v>23</v>
      </c>
      <c r="H13" s="4" t="s">
        <v>24</v>
      </c>
      <c r="I13" s="4" t="s">
        <v>25</v>
      </c>
      <c r="J13" s="5" t="s">
        <v>25</v>
      </c>
      <c r="K13" s="5" t="s">
        <v>100</v>
      </c>
      <c r="L13" s="5" t="s">
        <v>101</v>
      </c>
      <c r="M13" s="5" t="s">
        <v>102</v>
      </c>
      <c r="N13" s="5" t="s">
        <v>103</v>
      </c>
      <c r="O13" s="5"/>
      <c r="P13" s="4" t="str">
        <f t="shared" si="0"/>
        <v>Outstanding</v>
      </c>
      <c r="Q13" s="13" t="s">
        <v>25</v>
      </c>
    </row>
    <row r="14" spans="1:17" ht="60" customHeight="1" x14ac:dyDescent="0.35">
      <c r="A14" s="11" t="s">
        <v>90</v>
      </c>
      <c r="B14" s="2" t="s">
        <v>104</v>
      </c>
      <c r="C14" s="1" t="s">
        <v>105</v>
      </c>
      <c r="D14" s="3" t="s">
        <v>20</v>
      </c>
      <c r="E14" s="3" t="s">
        <v>21</v>
      </c>
      <c r="F14" s="4" t="s">
        <v>22</v>
      </c>
      <c r="G14" s="4" t="s">
        <v>23</v>
      </c>
      <c r="H14" s="4" t="s">
        <v>24</v>
      </c>
      <c r="I14" s="4" t="s">
        <v>25</v>
      </c>
      <c r="J14" s="5" t="s">
        <v>25</v>
      </c>
      <c r="K14" s="5" t="s">
        <v>106</v>
      </c>
      <c r="L14" s="5" t="s">
        <v>107</v>
      </c>
      <c r="M14" s="5" t="s">
        <v>108</v>
      </c>
      <c r="N14" s="5" t="s">
        <v>109</v>
      </c>
      <c r="O14" s="5"/>
      <c r="P14" s="4" t="str">
        <f t="shared" si="0"/>
        <v>Outstanding</v>
      </c>
      <c r="Q14" s="13" t="s">
        <v>25</v>
      </c>
    </row>
    <row r="15" spans="1:17" ht="60" customHeight="1" x14ac:dyDescent="0.35">
      <c r="A15" s="11" t="s">
        <v>90</v>
      </c>
      <c r="B15" s="2" t="s">
        <v>110</v>
      </c>
      <c r="C15" s="1" t="s">
        <v>111</v>
      </c>
      <c r="D15" s="3" t="s">
        <v>93</v>
      </c>
      <c r="E15" s="3" t="s">
        <v>21</v>
      </c>
      <c r="F15" s="4" t="s">
        <v>22</v>
      </c>
      <c r="G15" s="4" t="s">
        <v>23</v>
      </c>
      <c r="H15" s="4" t="s">
        <v>24</v>
      </c>
      <c r="I15" s="4" t="s">
        <v>25</v>
      </c>
      <c r="J15" s="5" t="s">
        <v>25</v>
      </c>
      <c r="K15" s="5" t="s">
        <v>112</v>
      </c>
      <c r="L15" s="5" t="s">
        <v>113</v>
      </c>
      <c r="M15" s="5" t="s">
        <v>114</v>
      </c>
      <c r="N15" s="5" t="s">
        <v>115</v>
      </c>
      <c r="O15" s="5"/>
      <c r="P15" s="4" t="str">
        <f t="shared" si="0"/>
        <v>Outstanding</v>
      </c>
      <c r="Q15" s="13" t="s">
        <v>25</v>
      </c>
    </row>
    <row r="16" spans="1:17" ht="60" customHeight="1" x14ac:dyDescent="0.35">
      <c r="A16" s="11" t="s">
        <v>90</v>
      </c>
      <c r="B16" s="2" t="s">
        <v>116</v>
      </c>
      <c r="C16" s="1" t="s">
        <v>117</v>
      </c>
      <c r="D16" s="3" t="s">
        <v>20</v>
      </c>
      <c r="E16" s="3" t="s">
        <v>21</v>
      </c>
      <c r="F16" s="4" t="s">
        <v>22</v>
      </c>
      <c r="G16" s="4" t="s">
        <v>23</v>
      </c>
      <c r="H16" s="4" t="s">
        <v>24</v>
      </c>
      <c r="I16" s="4" t="s">
        <v>25</v>
      </c>
      <c r="J16" s="5" t="s">
        <v>25</v>
      </c>
      <c r="K16" s="5" t="s">
        <v>118</v>
      </c>
      <c r="L16" s="5" t="s">
        <v>119</v>
      </c>
      <c r="M16" s="5" t="s">
        <v>120</v>
      </c>
      <c r="N16" s="5" t="s">
        <v>121</v>
      </c>
      <c r="O16" s="5"/>
      <c r="P16" s="4" t="str">
        <f t="shared" si="0"/>
        <v>Outstanding</v>
      </c>
      <c r="Q16" s="13" t="s">
        <v>25</v>
      </c>
    </row>
    <row r="17" spans="1:17" ht="60" customHeight="1" x14ac:dyDescent="0.35">
      <c r="A17" s="11" t="s">
        <v>90</v>
      </c>
      <c r="B17" s="2" t="s">
        <v>122</v>
      </c>
      <c r="C17" s="1" t="s">
        <v>123</v>
      </c>
      <c r="D17" s="3" t="s">
        <v>20</v>
      </c>
      <c r="E17" s="3" t="s">
        <v>21</v>
      </c>
      <c r="F17" s="4" t="s">
        <v>22</v>
      </c>
      <c r="G17" s="4" t="s">
        <v>23</v>
      </c>
      <c r="H17" s="4" t="s">
        <v>24</v>
      </c>
      <c r="I17" s="4" t="s">
        <v>25</v>
      </c>
      <c r="J17" s="5" t="s">
        <v>25</v>
      </c>
      <c r="K17" s="5" t="s">
        <v>124</v>
      </c>
      <c r="L17" s="5" t="s">
        <v>125</v>
      </c>
      <c r="M17" s="5" t="s">
        <v>126</v>
      </c>
      <c r="N17" s="5" t="s">
        <v>127</v>
      </c>
      <c r="O17" s="5"/>
      <c r="P17" s="4" t="str">
        <f t="shared" si="0"/>
        <v>Outstanding</v>
      </c>
      <c r="Q17" s="13" t="s">
        <v>25</v>
      </c>
    </row>
    <row r="18" spans="1:17" ht="60" customHeight="1" x14ac:dyDescent="0.35">
      <c r="A18" s="11" t="s">
        <v>90</v>
      </c>
      <c r="B18" s="2" t="s">
        <v>128</v>
      </c>
      <c r="C18" s="1" t="s">
        <v>129</v>
      </c>
      <c r="D18" s="3" t="s">
        <v>20</v>
      </c>
      <c r="E18" s="3" t="s">
        <v>21</v>
      </c>
      <c r="F18" s="4" t="s">
        <v>22</v>
      </c>
      <c r="G18" s="4" t="s">
        <v>23</v>
      </c>
      <c r="H18" s="4" t="s">
        <v>24</v>
      </c>
      <c r="I18" s="4" t="s">
        <v>25</v>
      </c>
      <c r="J18" s="5" t="s">
        <v>25</v>
      </c>
      <c r="K18" s="5" t="s">
        <v>130</v>
      </c>
      <c r="L18" s="5" t="s">
        <v>125</v>
      </c>
      <c r="M18" s="5" t="s">
        <v>131</v>
      </c>
      <c r="N18" s="5" t="s">
        <v>132</v>
      </c>
      <c r="O18" s="5"/>
      <c r="P18" s="4" t="str">
        <f t="shared" si="0"/>
        <v>Outstanding</v>
      </c>
      <c r="Q18" s="13" t="s">
        <v>25</v>
      </c>
    </row>
    <row r="19" spans="1:17" ht="60" customHeight="1" x14ac:dyDescent="0.35">
      <c r="A19" s="11" t="s">
        <v>90</v>
      </c>
      <c r="B19" s="2" t="s">
        <v>133</v>
      </c>
      <c r="C19" s="1" t="s">
        <v>134</v>
      </c>
      <c r="D19" s="3" t="s">
        <v>20</v>
      </c>
      <c r="E19" s="3" t="s">
        <v>21</v>
      </c>
      <c r="F19" s="4" t="s">
        <v>22</v>
      </c>
      <c r="G19" s="4" t="s">
        <v>23</v>
      </c>
      <c r="H19" s="4" t="s">
        <v>24</v>
      </c>
      <c r="I19" s="4" t="s">
        <v>25</v>
      </c>
      <c r="J19" s="5" t="s">
        <v>25</v>
      </c>
      <c r="K19" s="5" t="s">
        <v>135</v>
      </c>
      <c r="L19" s="5" t="s">
        <v>125</v>
      </c>
      <c r="M19" s="5" t="s">
        <v>126</v>
      </c>
      <c r="N19" s="5" t="s">
        <v>136</v>
      </c>
      <c r="O19" s="5"/>
      <c r="P19" s="4" t="str">
        <f t="shared" si="0"/>
        <v>Outstanding</v>
      </c>
      <c r="Q19" s="13" t="s">
        <v>25</v>
      </c>
    </row>
    <row r="20" spans="1:17" ht="60" customHeight="1" x14ac:dyDescent="0.35">
      <c r="A20" s="11" t="s">
        <v>90</v>
      </c>
      <c r="B20" s="2" t="s">
        <v>137</v>
      </c>
      <c r="C20" s="1" t="s">
        <v>138</v>
      </c>
      <c r="D20" s="3" t="s">
        <v>20</v>
      </c>
      <c r="E20" s="3" t="s">
        <v>21</v>
      </c>
      <c r="F20" s="4" t="s">
        <v>22</v>
      </c>
      <c r="G20" s="4" t="s">
        <v>23</v>
      </c>
      <c r="H20" s="4" t="s">
        <v>24</v>
      </c>
      <c r="I20" s="4" t="s">
        <v>25</v>
      </c>
      <c r="J20" s="5" t="s">
        <v>25</v>
      </c>
      <c r="K20" s="5" t="s">
        <v>139</v>
      </c>
      <c r="L20" s="5" t="s">
        <v>140</v>
      </c>
      <c r="M20" s="5"/>
      <c r="N20" s="5" t="s">
        <v>141</v>
      </c>
      <c r="O20" s="5"/>
      <c r="P20" s="4" t="str">
        <f t="shared" si="0"/>
        <v>Outstanding</v>
      </c>
      <c r="Q20" s="13" t="s">
        <v>25</v>
      </c>
    </row>
    <row r="21" spans="1:17" ht="60" customHeight="1" x14ac:dyDescent="0.35">
      <c r="A21" s="11" t="s">
        <v>90</v>
      </c>
      <c r="B21" s="2" t="s">
        <v>142</v>
      </c>
      <c r="C21" s="1" t="s">
        <v>143</v>
      </c>
      <c r="D21" s="3" t="s">
        <v>20</v>
      </c>
      <c r="E21" s="3" t="s">
        <v>21</v>
      </c>
      <c r="F21" s="4" t="s">
        <v>22</v>
      </c>
      <c r="G21" s="4" t="s">
        <v>23</v>
      </c>
      <c r="H21" s="4" t="s">
        <v>24</v>
      </c>
      <c r="I21" s="4" t="s">
        <v>25</v>
      </c>
      <c r="J21" s="5" t="s">
        <v>25</v>
      </c>
      <c r="K21" s="5" t="s">
        <v>144</v>
      </c>
      <c r="L21" s="5" t="s">
        <v>125</v>
      </c>
      <c r="M21" s="5"/>
      <c r="N21" s="5" t="s">
        <v>145</v>
      </c>
      <c r="O21" s="5" t="s">
        <v>146</v>
      </c>
      <c r="P21" s="4" t="str">
        <f t="shared" si="0"/>
        <v>Outstanding</v>
      </c>
      <c r="Q21" s="13" t="s">
        <v>25</v>
      </c>
    </row>
    <row r="22" spans="1:17" ht="60" customHeight="1" x14ac:dyDescent="0.35">
      <c r="A22" s="11" t="s">
        <v>147</v>
      </c>
      <c r="B22" s="2" t="s">
        <v>148</v>
      </c>
      <c r="C22" s="1" t="s">
        <v>149</v>
      </c>
      <c r="D22" s="3" t="s">
        <v>20</v>
      </c>
      <c r="E22" s="3" t="s">
        <v>21</v>
      </c>
      <c r="F22" s="4" t="s">
        <v>22</v>
      </c>
      <c r="G22" s="4" t="s">
        <v>23</v>
      </c>
      <c r="H22" s="4" t="s">
        <v>24</v>
      </c>
      <c r="I22" s="4" t="s">
        <v>25</v>
      </c>
      <c r="J22" s="5" t="s">
        <v>25</v>
      </c>
      <c r="K22" s="5" t="s">
        <v>150</v>
      </c>
      <c r="L22" s="5" t="s">
        <v>151</v>
      </c>
      <c r="M22" s="5" t="s">
        <v>152</v>
      </c>
      <c r="N22" s="5" t="s">
        <v>153</v>
      </c>
      <c r="O22" s="5" t="s">
        <v>154</v>
      </c>
      <c r="P22" s="4" t="str">
        <f t="shared" si="0"/>
        <v>Outstanding</v>
      </c>
      <c r="Q22" s="13" t="s">
        <v>25</v>
      </c>
    </row>
    <row r="23" spans="1:17" ht="60" customHeight="1" x14ac:dyDescent="0.35">
      <c r="A23" s="11" t="s">
        <v>147</v>
      </c>
      <c r="B23" s="2" t="s">
        <v>155</v>
      </c>
      <c r="C23" s="1" t="s">
        <v>156</v>
      </c>
      <c r="D23" s="3" t="s">
        <v>20</v>
      </c>
      <c r="E23" s="3" t="s">
        <v>21</v>
      </c>
      <c r="F23" s="4" t="s">
        <v>22</v>
      </c>
      <c r="G23" s="4" t="s">
        <v>23</v>
      </c>
      <c r="H23" s="4" t="s">
        <v>24</v>
      </c>
      <c r="I23" s="4" t="s">
        <v>25</v>
      </c>
      <c r="J23" s="5" t="s">
        <v>25</v>
      </c>
      <c r="K23" s="5" t="s">
        <v>157</v>
      </c>
      <c r="L23" s="5" t="s">
        <v>158</v>
      </c>
      <c r="M23" s="5" t="s">
        <v>159</v>
      </c>
      <c r="N23" s="5" t="s">
        <v>160</v>
      </c>
      <c r="O23" s="5" t="s">
        <v>154</v>
      </c>
      <c r="P23" s="4" t="str">
        <f t="shared" si="0"/>
        <v>Outstanding</v>
      </c>
      <c r="Q23" s="13" t="s">
        <v>25</v>
      </c>
    </row>
    <row r="24" spans="1:17" ht="60" customHeight="1" x14ac:dyDescent="0.35">
      <c r="A24" s="11" t="s">
        <v>147</v>
      </c>
      <c r="B24" s="2" t="s">
        <v>161</v>
      </c>
      <c r="C24" s="1" t="s">
        <v>162</v>
      </c>
      <c r="D24" s="3" t="s">
        <v>20</v>
      </c>
      <c r="E24" s="3" t="s">
        <v>21</v>
      </c>
      <c r="F24" s="4" t="s">
        <v>22</v>
      </c>
      <c r="G24" s="4" t="s">
        <v>23</v>
      </c>
      <c r="H24" s="4" t="s">
        <v>24</v>
      </c>
      <c r="I24" s="4" t="s">
        <v>25</v>
      </c>
      <c r="J24" s="5" t="s">
        <v>25</v>
      </c>
      <c r="K24" s="5" t="s">
        <v>163</v>
      </c>
      <c r="L24" s="5" t="s">
        <v>164</v>
      </c>
      <c r="M24" s="5" t="s">
        <v>165</v>
      </c>
      <c r="N24" s="5" t="s">
        <v>166</v>
      </c>
      <c r="O24" s="5" t="s">
        <v>154</v>
      </c>
      <c r="P24" s="4" t="str">
        <f t="shared" si="0"/>
        <v>Outstanding</v>
      </c>
      <c r="Q24" s="13" t="s">
        <v>25</v>
      </c>
    </row>
    <row r="25" spans="1:17" ht="60" customHeight="1" x14ac:dyDescent="0.35">
      <c r="A25" s="11" t="s">
        <v>147</v>
      </c>
      <c r="B25" s="2" t="s">
        <v>167</v>
      </c>
      <c r="C25" s="1" t="s">
        <v>168</v>
      </c>
      <c r="D25" s="3" t="s">
        <v>20</v>
      </c>
      <c r="E25" s="3" t="s">
        <v>21</v>
      </c>
      <c r="F25" s="4" t="s">
        <v>22</v>
      </c>
      <c r="G25" s="4" t="s">
        <v>23</v>
      </c>
      <c r="H25" s="4" t="s">
        <v>24</v>
      </c>
      <c r="I25" s="4" t="s">
        <v>25</v>
      </c>
      <c r="J25" s="5" t="s">
        <v>25</v>
      </c>
      <c r="K25" s="5" t="s">
        <v>169</v>
      </c>
      <c r="L25" s="5" t="s">
        <v>170</v>
      </c>
      <c r="M25" s="5" t="s">
        <v>165</v>
      </c>
      <c r="N25" s="5" t="s">
        <v>171</v>
      </c>
      <c r="O25" s="5" t="s">
        <v>154</v>
      </c>
      <c r="P25" s="4" t="str">
        <f t="shared" si="0"/>
        <v>Outstanding</v>
      </c>
      <c r="Q25" s="13" t="s">
        <v>25</v>
      </c>
    </row>
    <row r="26" spans="1:17" ht="60" customHeight="1" x14ac:dyDescent="0.35">
      <c r="A26" s="11" t="s">
        <v>172</v>
      </c>
      <c r="B26" s="2" t="s">
        <v>173</v>
      </c>
      <c r="C26" s="1" t="s">
        <v>174</v>
      </c>
      <c r="D26" s="3" t="s">
        <v>20</v>
      </c>
      <c r="E26" s="3" t="s">
        <v>21</v>
      </c>
      <c r="F26" s="4" t="s">
        <v>22</v>
      </c>
      <c r="G26" s="4" t="s">
        <v>23</v>
      </c>
      <c r="H26" s="4" t="s">
        <v>24</v>
      </c>
      <c r="I26" s="4" t="s">
        <v>25</v>
      </c>
      <c r="J26" s="5" t="s">
        <v>25</v>
      </c>
      <c r="K26" s="5" t="s">
        <v>175</v>
      </c>
      <c r="L26" s="5" t="s">
        <v>176</v>
      </c>
      <c r="M26" s="5" t="s">
        <v>177</v>
      </c>
      <c r="N26" s="5" t="s">
        <v>178</v>
      </c>
      <c r="O26" s="5" t="s">
        <v>179</v>
      </c>
      <c r="P26" s="4" t="str">
        <f t="shared" si="0"/>
        <v>Outstanding</v>
      </c>
      <c r="Q26" s="13" t="s">
        <v>25</v>
      </c>
    </row>
    <row r="27" spans="1:17" ht="60" customHeight="1" x14ac:dyDescent="0.35">
      <c r="A27" s="11" t="s">
        <v>172</v>
      </c>
      <c r="B27" s="2" t="s">
        <v>180</v>
      </c>
      <c r="C27" s="1" t="s">
        <v>181</v>
      </c>
      <c r="D27" s="3" t="s">
        <v>20</v>
      </c>
      <c r="E27" s="3" t="s">
        <v>21</v>
      </c>
      <c r="F27" s="4" t="s">
        <v>22</v>
      </c>
      <c r="G27" s="4" t="s">
        <v>23</v>
      </c>
      <c r="H27" s="4" t="s">
        <v>24</v>
      </c>
      <c r="I27" s="4" t="s">
        <v>25</v>
      </c>
      <c r="J27" s="5" t="s">
        <v>25</v>
      </c>
      <c r="K27" s="5" t="s">
        <v>182</v>
      </c>
      <c r="L27" s="5" t="s">
        <v>183</v>
      </c>
      <c r="M27" s="5" t="s">
        <v>184</v>
      </c>
      <c r="N27" s="5" t="s">
        <v>185</v>
      </c>
      <c r="O27" s="5" t="s">
        <v>186</v>
      </c>
      <c r="P27" s="4" t="str">
        <f t="shared" si="0"/>
        <v>Outstanding</v>
      </c>
      <c r="Q27" s="13" t="s">
        <v>25</v>
      </c>
    </row>
    <row r="28" spans="1:17" ht="60" customHeight="1" x14ac:dyDescent="0.35">
      <c r="A28" s="11" t="s">
        <v>172</v>
      </c>
      <c r="B28" s="2" t="s">
        <v>187</v>
      </c>
      <c r="C28" s="1" t="s">
        <v>188</v>
      </c>
      <c r="D28" s="3" t="s">
        <v>20</v>
      </c>
      <c r="E28" s="3" t="s">
        <v>21</v>
      </c>
      <c r="F28" s="4" t="s">
        <v>22</v>
      </c>
      <c r="G28" s="4" t="s">
        <v>23</v>
      </c>
      <c r="H28" s="4" t="s">
        <v>24</v>
      </c>
      <c r="I28" s="4" t="s">
        <v>25</v>
      </c>
      <c r="J28" s="5" t="s">
        <v>25</v>
      </c>
      <c r="K28" s="5" t="s">
        <v>189</v>
      </c>
      <c r="L28" s="5" t="s">
        <v>190</v>
      </c>
      <c r="M28" s="5" t="s">
        <v>191</v>
      </c>
      <c r="N28" s="5" t="s">
        <v>192</v>
      </c>
      <c r="O28" s="5" t="s">
        <v>193</v>
      </c>
      <c r="P28" s="4" t="str">
        <f t="shared" si="0"/>
        <v>Outstanding</v>
      </c>
      <c r="Q28" s="13" t="s">
        <v>25</v>
      </c>
    </row>
    <row r="29" spans="1:17" ht="60" customHeight="1" x14ac:dyDescent="0.35">
      <c r="A29" s="11" t="s">
        <v>194</v>
      </c>
      <c r="B29" s="2" t="s">
        <v>195</v>
      </c>
      <c r="C29" s="1" t="s">
        <v>196</v>
      </c>
      <c r="D29" s="3" t="s">
        <v>93</v>
      </c>
      <c r="E29" s="3" t="s">
        <v>21</v>
      </c>
      <c r="F29" s="4" t="s">
        <v>22</v>
      </c>
      <c r="G29" s="4" t="s">
        <v>23</v>
      </c>
      <c r="H29" s="4" t="s">
        <v>24</v>
      </c>
      <c r="I29" s="4" t="s">
        <v>25</v>
      </c>
      <c r="J29" s="5" t="s">
        <v>25</v>
      </c>
      <c r="K29" s="5" t="s">
        <v>197</v>
      </c>
      <c r="L29" s="5" t="s">
        <v>198</v>
      </c>
      <c r="M29" s="5" t="s">
        <v>199</v>
      </c>
      <c r="N29" s="5" t="s">
        <v>200</v>
      </c>
      <c r="O29" s="5"/>
      <c r="P29" s="4" t="str">
        <f t="shared" si="0"/>
        <v>Outstanding</v>
      </c>
      <c r="Q29" s="13" t="s">
        <v>25</v>
      </c>
    </row>
    <row r="30" spans="1:17" ht="60" customHeight="1" x14ac:dyDescent="0.35">
      <c r="A30" s="11" t="s">
        <v>194</v>
      </c>
      <c r="B30" s="2" t="s">
        <v>201</v>
      </c>
      <c r="C30" s="1" t="s">
        <v>202</v>
      </c>
      <c r="D30" s="3" t="s">
        <v>20</v>
      </c>
      <c r="E30" s="3" t="s">
        <v>21</v>
      </c>
      <c r="F30" s="4" t="s">
        <v>22</v>
      </c>
      <c r="G30" s="4" t="s">
        <v>23</v>
      </c>
      <c r="H30" s="4" t="s">
        <v>24</v>
      </c>
      <c r="I30" s="4" t="s">
        <v>25</v>
      </c>
      <c r="J30" s="5" t="s">
        <v>25</v>
      </c>
      <c r="K30" s="5" t="s">
        <v>203</v>
      </c>
      <c r="L30" s="5" t="s">
        <v>204</v>
      </c>
      <c r="M30" s="5" t="s">
        <v>205</v>
      </c>
      <c r="N30" s="5" t="s">
        <v>206</v>
      </c>
      <c r="O30" s="5"/>
      <c r="P30" s="4" t="str">
        <f t="shared" si="0"/>
        <v>Outstanding</v>
      </c>
      <c r="Q30" s="13" t="s">
        <v>25</v>
      </c>
    </row>
    <row r="31" spans="1:17" ht="60" customHeight="1" x14ac:dyDescent="0.35">
      <c r="A31" s="11" t="s">
        <v>194</v>
      </c>
      <c r="B31" s="2" t="s">
        <v>207</v>
      </c>
      <c r="C31" s="1" t="s">
        <v>208</v>
      </c>
      <c r="D31" s="3" t="s">
        <v>20</v>
      </c>
      <c r="E31" s="3" t="s">
        <v>21</v>
      </c>
      <c r="F31" s="4" t="s">
        <v>22</v>
      </c>
      <c r="G31" s="4" t="s">
        <v>23</v>
      </c>
      <c r="H31" s="4" t="s">
        <v>24</v>
      </c>
      <c r="I31" s="4" t="s">
        <v>25</v>
      </c>
      <c r="J31" s="5" t="s">
        <v>25</v>
      </c>
      <c r="K31" s="5" t="s">
        <v>209</v>
      </c>
      <c r="L31" s="5" t="s">
        <v>204</v>
      </c>
      <c r="M31" s="5" t="s">
        <v>210</v>
      </c>
      <c r="N31" s="5" t="s">
        <v>211</v>
      </c>
      <c r="O31" s="5"/>
      <c r="P31" s="4" t="str">
        <f t="shared" si="0"/>
        <v>Outstanding</v>
      </c>
      <c r="Q31" s="13" t="s">
        <v>25</v>
      </c>
    </row>
    <row r="32" spans="1:17" ht="60" customHeight="1" x14ac:dyDescent="0.35">
      <c r="A32" s="11" t="s">
        <v>194</v>
      </c>
      <c r="B32" s="2" t="s">
        <v>212</v>
      </c>
      <c r="C32" s="1" t="s">
        <v>213</v>
      </c>
      <c r="D32" s="3" t="s">
        <v>93</v>
      </c>
      <c r="E32" s="3" t="s">
        <v>21</v>
      </c>
      <c r="F32" s="4" t="s">
        <v>22</v>
      </c>
      <c r="G32" s="4" t="s">
        <v>23</v>
      </c>
      <c r="H32" s="4" t="s">
        <v>24</v>
      </c>
      <c r="I32" s="4" t="s">
        <v>25</v>
      </c>
      <c r="J32" s="5" t="s">
        <v>25</v>
      </c>
      <c r="K32" s="5" t="s">
        <v>214</v>
      </c>
      <c r="L32" s="5" t="s">
        <v>215</v>
      </c>
      <c r="M32" s="5" t="s">
        <v>216</v>
      </c>
      <c r="N32" s="5" t="s">
        <v>217</v>
      </c>
      <c r="O32" s="5"/>
      <c r="P32" s="4" t="str">
        <f t="shared" si="0"/>
        <v>Outstanding</v>
      </c>
      <c r="Q32" s="13" t="s">
        <v>25</v>
      </c>
    </row>
    <row r="33" spans="1:17" ht="60" customHeight="1" x14ac:dyDescent="0.35">
      <c r="A33" s="11" t="s">
        <v>194</v>
      </c>
      <c r="B33" s="2" t="s">
        <v>218</v>
      </c>
      <c r="C33" s="1" t="s">
        <v>219</v>
      </c>
      <c r="D33" s="3" t="s">
        <v>93</v>
      </c>
      <c r="E33" s="3" t="s">
        <v>21</v>
      </c>
      <c r="F33" s="4" t="s">
        <v>22</v>
      </c>
      <c r="G33" s="4" t="s">
        <v>23</v>
      </c>
      <c r="H33" s="4" t="s">
        <v>24</v>
      </c>
      <c r="I33" s="4" t="s">
        <v>25</v>
      </c>
      <c r="J33" s="5" t="s">
        <v>25</v>
      </c>
      <c r="K33" s="5" t="s">
        <v>220</v>
      </c>
      <c r="L33" s="5" t="s">
        <v>221</v>
      </c>
      <c r="M33" s="5" t="s">
        <v>222</v>
      </c>
      <c r="N33" s="5" t="s">
        <v>223</v>
      </c>
      <c r="O33" s="5" t="s">
        <v>224</v>
      </c>
      <c r="P33" s="4" t="str">
        <f t="shared" si="0"/>
        <v>Outstanding</v>
      </c>
      <c r="Q33" s="13" t="s">
        <v>25</v>
      </c>
    </row>
    <row r="34" spans="1:17" ht="60" customHeight="1" x14ac:dyDescent="0.35">
      <c r="A34" s="11" t="s">
        <v>194</v>
      </c>
      <c r="B34" s="2" t="s">
        <v>225</v>
      </c>
      <c r="C34" s="1" t="s">
        <v>226</v>
      </c>
      <c r="D34" s="3" t="s">
        <v>93</v>
      </c>
      <c r="E34" s="3" t="s">
        <v>21</v>
      </c>
      <c r="F34" s="4" t="s">
        <v>22</v>
      </c>
      <c r="G34" s="4" t="s">
        <v>23</v>
      </c>
      <c r="H34" s="4" t="s">
        <v>24</v>
      </c>
      <c r="I34" s="4" t="s">
        <v>25</v>
      </c>
      <c r="J34" s="5" t="s">
        <v>25</v>
      </c>
      <c r="K34" s="5" t="s">
        <v>227</v>
      </c>
      <c r="L34" s="5" t="s">
        <v>228</v>
      </c>
      <c r="M34" s="5"/>
      <c r="N34" s="5" t="s">
        <v>229</v>
      </c>
      <c r="O34" s="5" t="s">
        <v>230</v>
      </c>
      <c r="P34" s="4" t="str">
        <f t="shared" si="0"/>
        <v>Outstanding</v>
      </c>
      <c r="Q34" s="13" t="s">
        <v>25</v>
      </c>
    </row>
    <row r="35" spans="1:17" ht="60" customHeight="1" x14ac:dyDescent="0.35">
      <c r="A35" s="11" t="s">
        <v>194</v>
      </c>
      <c r="B35" s="2" t="s">
        <v>231</v>
      </c>
      <c r="C35" s="1" t="s">
        <v>232</v>
      </c>
      <c r="D35" s="3" t="s">
        <v>20</v>
      </c>
      <c r="E35" s="3" t="s">
        <v>21</v>
      </c>
      <c r="F35" s="4" t="s">
        <v>22</v>
      </c>
      <c r="G35" s="4" t="s">
        <v>23</v>
      </c>
      <c r="H35" s="4" t="s">
        <v>24</v>
      </c>
      <c r="I35" s="4" t="s">
        <v>25</v>
      </c>
      <c r="J35" s="5" t="s">
        <v>25</v>
      </c>
      <c r="K35" s="5" t="s">
        <v>233</v>
      </c>
      <c r="L35" s="5" t="s">
        <v>234</v>
      </c>
      <c r="M35" s="5" t="s">
        <v>235</v>
      </c>
      <c r="N35" s="5" t="s">
        <v>236</v>
      </c>
      <c r="O35" s="5" t="s">
        <v>237</v>
      </c>
      <c r="P35" s="4" t="str">
        <f t="shared" si="0"/>
        <v>Outstanding</v>
      </c>
      <c r="Q35" s="13" t="s">
        <v>25</v>
      </c>
    </row>
    <row r="36" spans="1:17" ht="60" customHeight="1" x14ac:dyDescent="0.35">
      <c r="A36" s="11" t="s">
        <v>194</v>
      </c>
      <c r="B36" s="2" t="s">
        <v>238</v>
      </c>
      <c r="C36" s="1" t="s">
        <v>239</v>
      </c>
      <c r="D36" s="3" t="s">
        <v>20</v>
      </c>
      <c r="E36" s="3" t="s">
        <v>21</v>
      </c>
      <c r="F36" s="4" t="s">
        <v>22</v>
      </c>
      <c r="G36" s="4" t="s">
        <v>23</v>
      </c>
      <c r="H36" s="4" t="s">
        <v>24</v>
      </c>
      <c r="I36" s="4" t="s">
        <v>25</v>
      </c>
      <c r="J36" s="5" t="s">
        <v>25</v>
      </c>
      <c r="K36" s="5" t="s">
        <v>240</v>
      </c>
      <c r="L36" s="5" t="s">
        <v>234</v>
      </c>
      <c r="M36" s="5" t="s">
        <v>241</v>
      </c>
      <c r="N36" s="5" t="s">
        <v>236</v>
      </c>
      <c r="O36" s="5" t="s">
        <v>242</v>
      </c>
      <c r="P36" s="4" t="str">
        <f t="shared" si="0"/>
        <v>Outstanding</v>
      </c>
      <c r="Q36" s="13" t="s">
        <v>25</v>
      </c>
    </row>
    <row r="37" spans="1:17" ht="60" customHeight="1" x14ac:dyDescent="0.35">
      <c r="A37" s="11" t="s">
        <v>194</v>
      </c>
      <c r="B37" s="2" t="s">
        <v>243</v>
      </c>
      <c r="C37" s="1" t="s">
        <v>244</v>
      </c>
      <c r="D37" s="3" t="s">
        <v>20</v>
      </c>
      <c r="E37" s="3" t="s">
        <v>21</v>
      </c>
      <c r="F37" s="4" t="s">
        <v>22</v>
      </c>
      <c r="G37" s="4" t="s">
        <v>23</v>
      </c>
      <c r="H37" s="4" t="s">
        <v>24</v>
      </c>
      <c r="I37" s="4" t="s">
        <v>25</v>
      </c>
      <c r="J37" s="5" t="s">
        <v>25</v>
      </c>
      <c r="K37" s="5" t="s">
        <v>245</v>
      </c>
      <c r="L37" s="5" t="s">
        <v>246</v>
      </c>
      <c r="M37" s="5" t="s">
        <v>247</v>
      </c>
      <c r="N37" s="5" t="s">
        <v>248</v>
      </c>
      <c r="O37" s="5" t="s">
        <v>249</v>
      </c>
      <c r="P37" s="4" t="str">
        <f t="shared" si="0"/>
        <v>Outstanding</v>
      </c>
      <c r="Q37" s="13" t="s">
        <v>25</v>
      </c>
    </row>
    <row r="38" spans="1:17" ht="60" customHeight="1" x14ac:dyDescent="0.35">
      <c r="A38" s="11" t="s">
        <v>194</v>
      </c>
      <c r="B38" s="2" t="s">
        <v>250</v>
      </c>
      <c r="C38" s="1" t="s">
        <v>251</v>
      </c>
      <c r="D38" s="3" t="s">
        <v>93</v>
      </c>
      <c r="E38" s="3" t="s">
        <v>21</v>
      </c>
      <c r="F38" s="4" t="s">
        <v>22</v>
      </c>
      <c r="G38" s="4" t="s">
        <v>23</v>
      </c>
      <c r="H38" s="4" t="s">
        <v>24</v>
      </c>
      <c r="I38" s="4" t="s">
        <v>25</v>
      </c>
      <c r="J38" s="5" t="s">
        <v>25</v>
      </c>
      <c r="K38" s="5" t="s">
        <v>252</v>
      </c>
      <c r="L38" s="5" t="s">
        <v>253</v>
      </c>
      <c r="M38" s="5" t="s">
        <v>254</v>
      </c>
      <c r="N38" s="5" t="s">
        <v>255</v>
      </c>
      <c r="O38" s="5" t="s">
        <v>256</v>
      </c>
      <c r="P38" s="4" t="str">
        <f t="shared" si="0"/>
        <v>Outstanding</v>
      </c>
      <c r="Q38" s="13" t="s">
        <v>25</v>
      </c>
    </row>
    <row r="39" spans="1:17" ht="60" customHeight="1" x14ac:dyDescent="0.35">
      <c r="A39" s="11" t="s">
        <v>257</v>
      </c>
      <c r="B39" s="2" t="s">
        <v>258</v>
      </c>
      <c r="C39" s="1" t="s">
        <v>259</v>
      </c>
      <c r="D39" s="3" t="s">
        <v>20</v>
      </c>
      <c r="E39" s="3" t="s">
        <v>21</v>
      </c>
      <c r="F39" s="4" t="s">
        <v>22</v>
      </c>
      <c r="G39" s="4" t="s">
        <v>23</v>
      </c>
      <c r="H39" s="4" t="s">
        <v>24</v>
      </c>
      <c r="I39" s="4" t="s">
        <v>25</v>
      </c>
      <c r="J39" s="5" t="s">
        <v>25</v>
      </c>
      <c r="K39" s="5" t="s">
        <v>260</v>
      </c>
      <c r="L39" s="5" t="s">
        <v>261</v>
      </c>
      <c r="M39" s="5" t="s">
        <v>262</v>
      </c>
      <c r="N39" s="5" t="s">
        <v>263</v>
      </c>
      <c r="O39" s="5" t="s">
        <v>264</v>
      </c>
      <c r="P39" s="4" t="str">
        <f t="shared" si="0"/>
        <v>Outstanding</v>
      </c>
      <c r="Q39" s="13" t="s">
        <v>25</v>
      </c>
    </row>
    <row r="40" spans="1:17" ht="60" customHeight="1" x14ac:dyDescent="0.35">
      <c r="A40" s="11" t="s">
        <v>257</v>
      </c>
      <c r="B40" s="2" t="s">
        <v>265</v>
      </c>
      <c r="C40" s="1" t="s">
        <v>266</v>
      </c>
      <c r="D40" s="3" t="s">
        <v>20</v>
      </c>
      <c r="E40" s="3" t="s">
        <v>21</v>
      </c>
      <c r="F40" s="4" t="s">
        <v>22</v>
      </c>
      <c r="G40" s="4" t="s">
        <v>23</v>
      </c>
      <c r="H40" s="4" t="s">
        <v>24</v>
      </c>
      <c r="I40" s="4" t="s">
        <v>25</v>
      </c>
      <c r="J40" s="5" t="s">
        <v>25</v>
      </c>
      <c r="K40" s="5" t="s">
        <v>267</v>
      </c>
      <c r="L40" s="5" t="s">
        <v>268</v>
      </c>
      <c r="M40" s="5" t="s">
        <v>269</v>
      </c>
      <c r="N40" s="5" t="s">
        <v>270</v>
      </c>
      <c r="O40" s="5" t="s">
        <v>271</v>
      </c>
      <c r="P40" s="4" t="str">
        <f t="shared" si="0"/>
        <v>Outstanding</v>
      </c>
      <c r="Q40" s="13" t="s">
        <v>25</v>
      </c>
    </row>
    <row r="41" spans="1:17" ht="60" customHeight="1" x14ac:dyDescent="0.35">
      <c r="A41" s="11" t="s">
        <v>257</v>
      </c>
      <c r="B41" s="2" t="s">
        <v>272</v>
      </c>
      <c r="C41" s="1" t="s">
        <v>273</v>
      </c>
      <c r="D41" s="3" t="s">
        <v>93</v>
      </c>
      <c r="E41" s="3" t="s">
        <v>21</v>
      </c>
      <c r="F41" s="4" t="s">
        <v>22</v>
      </c>
      <c r="G41" s="4" t="s">
        <v>23</v>
      </c>
      <c r="H41" s="4" t="s">
        <v>24</v>
      </c>
      <c r="I41" s="4" t="s">
        <v>25</v>
      </c>
      <c r="J41" s="5" t="s">
        <v>25</v>
      </c>
      <c r="K41" s="5" t="s">
        <v>274</v>
      </c>
      <c r="L41" s="5" t="s">
        <v>275</v>
      </c>
      <c r="M41" s="5" t="s">
        <v>276</v>
      </c>
      <c r="N41" s="5" t="s">
        <v>277</v>
      </c>
      <c r="O41" s="5" t="s">
        <v>278</v>
      </c>
      <c r="P41" s="4" t="str">
        <f t="shared" si="0"/>
        <v>Outstanding</v>
      </c>
      <c r="Q41" s="13" t="s">
        <v>25</v>
      </c>
    </row>
    <row r="42" spans="1:17" ht="60" customHeight="1" x14ac:dyDescent="0.35">
      <c r="A42" s="11" t="s">
        <v>257</v>
      </c>
      <c r="B42" s="2" t="s">
        <v>279</v>
      </c>
      <c r="C42" s="1" t="s">
        <v>280</v>
      </c>
      <c r="D42" s="3" t="s">
        <v>20</v>
      </c>
      <c r="E42" s="3" t="s">
        <v>21</v>
      </c>
      <c r="F42" s="4" t="s">
        <v>22</v>
      </c>
      <c r="G42" s="4" t="s">
        <v>23</v>
      </c>
      <c r="H42" s="4" t="s">
        <v>24</v>
      </c>
      <c r="I42" s="4" t="s">
        <v>25</v>
      </c>
      <c r="J42" s="5" t="s">
        <v>25</v>
      </c>
      <c r="K42" s="5" t="s">
        <v>281</v>
      </c>
      <c r="L42" s="5" t="s">
        <v>282</v>
      </c>
      <c r="M42" s="5" t="s">
        <v>283</v>
      </c>
      <c r="N42" s="5" t="s">
        <v>284</v>
      </c>
      <c r="O42" s="5" t="s">
        <v>285</v>
      </c>
      <c r="P42" s="4" t="str">
        <f t="shared" si="0"/>
        <v>Outstanding</v>
      </c>
      <c r="Q42" s="13" t="s">
        <v>25</v>
      </c>
    </row>
    <row r="43" spans="1:17" ht="60" customHeight="1" x14ac:dyDescent="0.35">
      <c r="A43" s="11" t="s">
        <v>257</v>
      </c>
      <c r="B43" s="2" t="s">
        <v>286</v>
      </c>
      <c r="C43" s="1" t="s">
        <v>287</v>
      </c>
      <c r="D43" s="3" t="s">
        <v>20</v>
      </c>
      <c r="E43" s="3" t="s">
        <v>21</v>
      </c>
      <c r="F43" s="4" t="s">
        <v>22</v>
      </c>
      <c r="G43" s="4" t="s">
        <v>23</v>
      </c>
      <c r="H43" s="4" t="s">
        <v>24</v>
      </c>
      <c r="I43" s="4" t="s">
        <v>25</v>
      </c>
      <c r="J43" s="5" t="s">
        <v>25</v>
      </c>
      <c r="K43" s="5" t="s">
        <v>288</v>
      </c>
      <c r="L43" s="5" t="s">
        <v>289</v>
      </c>
      <c r="M43" s="5" t="s">
        <v>290</v>
      </c>
      <c r="N43" s="5" t="s">
        <v>291</v>
      </c>
      <c r="O43" s="5" t="s">
        <v>292</v>
      </c>
      <c r="P43" s="4" t="str">
        <f t="shared" si="0"/>
        <v>Outstanding</v>
      </c>
      <c r="Q43" s="13" t="s">
        <v>25</v>
      </c>
    </row>
    <row r="44" spans="1:17" ht="60" customHeight="1" x14ac:dyDescent="0.35">
      <c r="A44" s="11" t="s">
        <v>293</v>
      </c>
      <c r="B44" s="2" t="s">
        <v>294</v>
      </c>
      <c r="C44" s="1" t="s">
        <v>295</v>
      </c>
      <c r="D44" s="3" t="s">
        <v>93</v>
      </c>
      <c r="E44" s="3" t="s">
        <v>21</v>
      </c>
      <c r="F44" s="4" t="s">
        <v>22</v>
      </c>
      <c r="G44" s="4" t="s">
        <v>23</v>
      </c>
      <c r="H44" s="4" t="s">
        <v>24</v>
      </c>
      <c r="I44" s="4" t="s">
        <v>25</v>
      </c>
      <c r="J44" s="5" t="s">
        <v>25</v>
      </c>
      <c r="K44" s="5" t="s">
        <v>296</v>
      </c>
      <c r="L44" s="5" t="s">
        <v>297</v>
      </c>
      <c r="M44" s="5" t="s">
        <v>298</v>
      </c>
      <c r="N44" s="5" t="s">
        <v>299</v>
      </c>
      <c r="O44" s="5" t="s">
        <v>300</v>
      </c>
      <c r="P44" s="4" t="str">
        <f t="shared" si="0"/>
        <v>Outstanding</v>
      </c>
      <c r="Q44" s="13" t="s">
        <v>25</v>
      </c>
    </row>
    <row r="45" spans="1:17" ht="60" customHeight="1" x14ac:dyDescent="0.35">
      <c r="A45" s="11" t="s">
        <v>301</v>
      </c>
      <c r="B45" s="2" t="s">
        <v>302</v>
      </c>
      <c r="C45" s="1" t="s">
        <v>303</v>
      </c>
      <c r="D45" s="3" t="s">
        <v>93</v>
      </c>
      <c r="E45" s="3" t="s">
        <v>21</v>
      </c>
      <c r="F45" s="4" t="s">
        <v>22</v>
      </c>
      <c r="G45" s="4" t="s">
        <v>23</v>
      </c>
      <c r="H45" s="4" t="s">
        <v>24</v>
      </c>
      <c r="I45" s="4" t="s">
        <v>25</v>
      </c>
      <c r="J45" s="5" t="s">
        <v>25</v>
      </c>
      <c r="K45" s="5" t="s">
        <v>304</v>
      </c>
      <c r="L45" s="5" t="s">
        <v>305</v>
      </c>
      <c r="M45" s="5" t="s">
        <v>306</v>
      </c>
      <c r="N45" s="5" t="s">
        <v>307</v>
      </c>
      <c r="O45" s="5" t="s">
        <v>308</v>
      </c>
      <c r="P45" s="4" t="str">
        <f t="shared" si="0"/>
        <v>Outstanding</v>
      </c>
      <c r="Q45" s="13" t="s">
        <v>25</v>
      </c>
    </row>
    <row r="46" spans="1:17" ht="60" customHeight="1" x14ac:dyDescent="0.35">
      <c r="A46" s="11" t="s">
        <v>301</v>
      </c>
      <c r="B46" s="2" t="s">
        <v>309</v>
      </c>
      <c r="C46" s="1" t="s">
        <v>310</v>
      </c>
      <c r="D46" s="3" t="s">
        <v>93</v>
      </c>
      <c r="E46" s="3" t="s">
        <v>21</v>
      </c>
      <c r="F46" s="4" t="s">
        <v>22</v>
      </c>
      <c r="G46" s="4" t="s">
        <v>23</v>
      </c>
      <c r="H46" s="4" t="s">
        <v>24</v>
      </c>
      <c r="I46" s="4" t="s">
        <v>25</v>
      </c>
      <c r="J46" s="5" t="s">
        <v>25</v>
      </c>
      <c r="K46" s="5" t="s">
        <v>311</v>
      </c>
      <c r="L46" s="5" t="s">
        <v>312</v>
      </c>
      <c r="M46" s="5" t="s">
        <v>313</v>
      </c>
      <c r="N46" s="5" t="s">
        <v>314</v>
      </c>
      <c r="O46" s="5" t="s">
        <v>315</v>
      </c>
      <c r="P46" s="4" t="str">
        <f t="shared" si="0"/>
        <v>Outstanding</v>
      </c>
      <c r="Q46" s="13" t="s">
        <v>25</v>
      </c>
    </row>
    <row r="47" spans="1:17" ht="60" customHeight="1" x14ac:dyDescent="0.35">
      <c r="A47" s="11" t="s">
        <v>301</v>
      </c>
      <c r="B47" s="2" t="s">
        <v>316</v>
      </c>
      <c r="C47" s="1" t="s">
        <v>317</v>
      </c>
      <c r="D47" s="3" t="s">
        <v>20</v>
      </c>
      <c r="E47" s="3" t="s">
        <v>21</v>
      </c>
      <c r="F47" s="4" t="s">
        <v>22</v>
      </c>
      <c r="G47" s="4" t="s">
        <v>23</v>
      </c>
      <c r="H47" s="4" t="s">
        <v>24</v>
      </c>
      <c r="I47" s="4" t="s">
        <v>25</v>
      </c>
      <c r="J47" s="5" t="s">
        <v>25</v>
      </c>
      <c r="K47" s="5" t="s">
        <v>318</v>
      </c>
      <c r="L47" s="5" t="s">
        <v>319</v>
      </c>
      <c r="M47" s="5" t="s">
        <v>320</v>
      </c>
      <c r="N47" s="5" t="s">
        <v>321</v>
      </c>
      <c r="O47" s="5" t="s">
        <v>322</v>
      </c>
      <c r="P47" s="4" t="str">
        <f t="shared" si="0"/>
        <v>Outstanding</v>
      </c>
      <c r="Q47" s="13" t="s">
        <v>25</v>
      </c>
    </row>
    <row r="48" spans="1:17" ht="60" customHeight="1" x14ac:dyDescent="0.35">
      <c r="A48" s="11" t="s">
        <v>301</v>
      </c>
      <c r="B48" s="2" t="s">
        <v>323</v>
      </c>
      <c r="C48" s="1" t="s">
        <v>324</v>
      </c>
      <c r="D48" s="3" t="s">
        <v>20</v>
      </c>
      <c r="E48" s="3" t="s">
        <v>21</v>
      </c>
      <c r="F48" s="4" t="s">
        <v>22</v>
      </c>
      <c r="G48" s="4" t="s">
        <v>23</v>
      </c>
      <c r="H48" s="4" t="s">
        <v>24</v>
      </c>
      <c r="I48" s="4" t="s">
        <v>25</v>
      </c>
      <c r="J48" s="5" t="s">
        <v>25</v>
      </c>
      <c r="K48" s="5" t="s">
        <v>325</v>
      </c>
      <c r="L48" s="5" t="s">
        <v>326</v>
      </c>
      <c r="M48" s="5" t="s">
        <v>327</v>
      </c>
      <c r="N48" s="5" t="s">
        <v>328</v>
      </c>
      <c r="O48" s="5" t="s">
        <v>329</v>
      </c>
      <c r="P48" s="4" t="str">
        <f t="shared" si="0"/>
        <v>Outstanding</v>
      </c>
      <c r="Q48" s="13" t="s">
        <v>25</v>
      </c>
    </row>
    <row r="49" spans="1:17" ht="60" customHeight="1" x14ac:dyDescent="0.35">
      <c r="A49" s="11" t="s">
        <v>301</v>
      </c>
      <c r="B49" s="2" t="s">
        <v>330</v>
      </c>
      <c r="C49" s="1" t="s">
        <v>331</v>
      </c>
      <c r="D49" s="3" t="s">
        <v>20</v>
      </c>
      <c r="E49" s="3" t="s">
        <v>21</v>
      </c>
      <c r="F49" s="4" t="s">
        <v>22</v>
      </c>
      <c r="G49" s="4" t="s">
        <v>23</v>
      </c>
      <c r="H49" s="4" t="s">
        <v>24</v>
      </c>
      <c r="I49" s="4" t="s">
        <v>25</v>
      </c>
      <c r="J49" s="5" t="s">
        <v>25</v>
      </c>
      <c r="K49" s="5" t="s">
        <v>332</v>
      </c>
      <c r="L49" s="5" t="s">
        <v>333</v>
      </c>
      <c r="M49" s="5" t="s">
        <v>334</v>
      </c>
      <c r="N49" s="5" t="s">
        <v>328</v>
      </c>
      <c r="O49" s="5" t="s">
        <v>329</v>
      </c>
      <c r="P49" s="4" t="str">
        <f t="shared" si="0"/>
        <v>Outstanding</v>
      </c>
      <c r="Q49" s="13" t="s">
        <v>25</v>
      </c>
    </row>
    <row r="50" spans="1:17" ht="60" customHeight="1" x14ac:dyDescent="0.35">
      <c r="A50" s="11" t="s">
        <v>301</v>
      </c>
      <c r="B50" s="2" t="s">
        <v>335</v>
      </c>
      <c r="C50" s="1" t="s">
        <v>336</v>
      </c>
      <c r="D50" s="3" t="s">
        <v>93</v>
      </c>
      <c r="E50" s="3" t="s">
        <v>21</v>
      </c>
      <c r="F50" s="4" t="s">
        <v>22</v>
      </c>
      <c r="G50" s="4" t="s">
        <v>23</v>
      </c>
      <c r="H50" s="4" t="s">
        <v>24</v>
      </c>
      <c r="I50" s="4" t="s">
        <v>25</v>
      </c>
      <c r="J50" s="5" t="s">
        <v>25</v>
      </c>
      <c r="K50" s="5" t="s">
        <v>337</v>
      </c>
      <c r="L50" s="5" t="s">
        <v>338</v>
      </c>
      <c r="M50" s="5" t="s">
        <v>339</v>
      </c>
      <c r="N50" s="5" t="s">
        <v>340</v>
      </c>
      <c r="O50" s="5" t="s">
        <v>341</v>
      </c>
      <c r="P50" s="4" t="str">
        <f t="shared" si="0"/>
        <v>Outstanding</v>
      </c>
      <c r="Q50" s="13" t="s">
        <v>25</v>
      </c>
    </row>
    <row r="51" spans="1:17" ht="60" customHeight="1" x14ac:dyDescent="0.35">
      <c r="A51" s="11" t="s">
        <v>342</v>
      </c>
      <c r="B51" s="2" t="s">
        <v>343</v>
      </c>
      <c r="C51" s="1" t="s">
        <v>344</v>
      </c>
      <c r="D51" s="3" t="s">
        <v>20</v>
      </c>
      <c r="E51" s="3" t="s">
        <v>21</v>
      </c>
      <c r="F51" s="4" t="s">
        <v>22</v>
      </c>
      <c r="G51" s="4" t="s">
        <v>23</v>
      </c>
      <c r="H51" s="4" t="s">
        <v>24</v>
      </c>
      <c r="I51" s="4" t="s">
        <v>25</v>
      </c>
      <c r="J51" s="5" t="s">
        <v>25</v>
      </c>
      <c r="K51" s="5" t="s">
        <v>345</v>
      </c>
      <c r="L51" s="5" t="s">
        <v>346</v>
      </c>
      <c r="M51" s="5" t="s">
        <v>347</v>
      </c>
      <c r="N51" s="5" t="s">
        <v>348</v>
      </c>
      <c r="O51" s="5" t="s">
        <v>349</v>
      </c>
      <c r="P51" s="4" t="str">
        <f t="shared" si="0"/>
        <v>Outstanding</v>
      </c>
      <c r="Q51" s="13" t="s">
        <v>25</v>
      </c>
    </row>
    <row r="52" spans="1:17" ht="60" customHeight="1" x14ac:dyDescent="0.35">
      <c r="A52" s="11" t="s">
        <v>342</v>
      </c>
      <c r="B52" s="2" t="s">
        <v>350</v>
      </c>
      <c r="C52" s="1" t="s">
        <v>351</v>
      </c>
      <c r="D52" s="3" t="s">
        <v>20</v>
      </c>
      <c r="E52" s="3" t="s">
        <v>21</v>
      </c>
      <c r="F52" s="4" t="s">
        <v>22</v>
      </c>
      <c r="G52" s="4" t="s">
        <v>23</v>
      </c>
      <c r="H52" s="4" t="s">
        <v>24</v>
      </c>
      <c r="I52" s="4" t="s">
        <v>25</v>
      </c>
      <c r="J52" s="5" t="s">
        <v>25</v>
      </c>
      <c r="K52" s="5" t="s">
        <v>352</v>
      </c>
      <c r="L52" s="5" t="s">
        <v>353</v>
      </c>
      <c r="M52" s="5" t="s">
        <v>354</v>
      </c>
      <c r="N52" s="5" t="s">
        <v>355</v>
      </c>
      <c r="O52" s="5" t="s">
        <v>356</v>
      </c>
      <c r="P52" s="4" t="str">
        <f t="shared" si="0"/>
        <v>Outstanding</v>
      </c>
      <c r="Q52" s="13" t="s">
        <v>25</v>
      </c>
    </row>
    <row r="53" spans="1:17" ht="60" customHeight="1" x14ac:dyDescent="0.35">
      <c r="A53" s="11" t="s">
        <v>342</v>
      </c>
      <c r="B53" s="2" t="s">
        <v>357</v>
      </c>
      <c r="C53" s="1" t="s">
        <v>358</v>
      </c>
      <c r="D53" s="3" t="s">
        <v>20</v>
      </c>
      <c r="E53" s="3" t="s">
        <v>21</v>
      </c>
      <c r="F53" s="4" t="s">
        <v>22</v>
      </c>
      <c r="G53" s="4" t="s">
        <v>23</v>
      </c>
      <c r="H53" s="4" t="s">
        <v>24</v>
      </c>
      <c r="I53" s="4" t="s">
        <v>25</v>
      </c>
      <c r="J53" s="5" t="s">
        <v>25</v>
      </c>
      <c r="K53" s="5" t="s">
        <v>359</v>
      </c>
      <c r="L53" s="5" t="s">
        <v>360</v>
      </c>
      <c r="M53" s="5" t="s">
        <v>361</v>
      </c>
      <c r="N53" s="5" t="s">
        <v>362</v>
      </c>
      <c r="O53" s="5" t="s">
        <v>363</v>
      </c>
      <c r="P53" s="4" t="str">
        <f t="shared" si="0"/>
        <v>Outstanding</v>
      </c>
      <c r="Q53" s="13" t="s">
        <v>25</v>
      </c>
    </row>
    <row r="54" spans="1:17" ht="60" customHeight="1" x14ac:dyDescent="0.35">
      <c r="A54" s="11" t="s">
        <v>342</v>
      </c>
      <c r="B54" s="2" t="s">
        <v>364</v>
      </c>
      <c r="C54" s="1" t="s">
        <v>365</v>
      </c>
      <c r="D54" s="3" t="s">
        <v>20</v>
      </c>
      <c r="E54" s="3" t="s">
        <v>21</v>
      </c>
      <c r="F54" s="4" t="s">
        <v>22</v>
      </c>
      <c r="G54" s="4" t="s">
        <v>23</v>
      </c>
      <c r="H54" s="4" t="s">
        <v>24</v>
      </c>
      <c r="I54" s="4" t="s">
        <v>25</v>
      </c>
      <c r="J54" s="5" t="s">
        <v>25</v>
      </c>
      <c r="K54" s="5" t="s">
        <v>366</v>
      </c>
      <c r="L54" s="5" t="s">
        <v>367</v>
      </c>
      <c r="M54" s="5" t="s">
        <v>368</v>
      </c>
      <c r="N54" s="5" t="s">
        <v>369</v>
      </c>
      <c r="O54" s="5" t="s">
        <v>370</v>
      </c>
      <c r="P54" s="4" t="str">
        <f t="shared" si="0"/>
        <v>Outstanding</v>
      </c>
      <c r="Q54" s="13" t="s">
        <v>25</v>
      </c>
    </row>
    <row r="55" spans="1:17" ht="60" customHeight="1" x14ac:dyDescent="0.35">
      <c r="A55" s="11" t="s">
        <v>342</v>
      </c>
      <c r="B55" s="2" t="s">
        <v>371</v>
      </c>
      <c r="C55" s="1" t="s">
        <v>372</v>
      </c>
      <c r="D55" s="3" t="s">
        <v>20</v>
      </c>
      <c r="E55" s="3" t="s">
        <v>21</v>
      </c>
      <c r="F55" s="4" t="s">
        <v>22</v>
      </c>
      <c r="G55" s="4" t="s">
        <v>23</v>
      </c>
      <c r="H55" s="4" t="s">
        <v>24</v>
      </c>
      <c r="I55" s="4" t="s">
        <v>25</v>
      </c>
      <c r="J55" s="5" t="s">
        <v>25</v>
      </c>
      <c r="K55" s="5" t="s">
        <v>373</v>
      </c>
      <c r="L55" s="5" t="s">
        <v>374</v>
      </c>
      <c r="M55" s="5" t="s">
        <v>375</v>
      </c>
      <c r="N55" s="5" t="s">
        <v>376</v>
      </c>
      <c r="O55" s="5" t="s">
        <v>377</v>
      </c>
      <c r="P55" s="4" t="str">
        <f t="shared" si="0"/>
        <v>Outstanding</v>
      </c>
      <c r="Q55" s="13" t="s">
        <v>25</v>
      </c>
    </row>
    <row r="56" spans="1:17" ht="60" customHeight="1" x14ac:dyDescent="0.35">
      <c r="A56" s="11" t="s">
        <v>342</v>
      </c>
      <c r="B56" s="2" t="s">
        <v>378</v>
      </c>
      <c r="C56" s="1" t="s">
        <v>379</v>
      </c>
      <c r="D56" s="3" t="s">
        <v>20</v>
      </c>
      <c r="E56" s="3" t="s">
        <v>21</v>
      </c>
      <c r="F56" s="4" t="s">
        <v>22</v>
      </c>
      <c r="G56" s="4" t="s">
        <v>23</v>
      </c>
      <c r="H56" s="4" t="s">
        <v>24</v>
      </c>
      <c r="I56" s="4" t="s">
        <v>25</v>
      </c>
      <c r="J56" s="5" t="s">
        <v>25</v>
      </c>
      <c r="K56" s="5" t="s">
        <v>380</v>
      </c>
      <c r="L56" s="5" t="s">
        <v>381</v>
      </c>
      <c r="M56" s="5" t="s">
        <v>382</v>
      </c>
      <c r="N56" s="5" t="s">
        <v>383</v>
      </c>
      <c r="O56" s="5" t="s">
        <v>384</v>
      </c>
      <c r="P56" s="4" t="str">
        <f t="shared" si="0"/>
        <v>Outstanding</v>
      </c>
      <c r="Q56" s="13" t="s">
        <v>25</v>
      </c>
    </row>
    <row r="57" spans="1:17" ht="60" customHeight="1" x14ac:dyDescent="0.35">
      <c r="A57" s="11" t="s">
        <v>342</v>
      </c>
      <c r="B57" s="2" t="s">
        <v>385</v>
      </c>
      <c r="C57" s="1" t="s">
        <v>386</v>
      </c>
      <c r="D57" s="3" t="s">
        <v>20</v>
      </c>
      <c r="E57" s="3" t="s">
        <v>21</v>
      </c>
      <c r="F57" s="4" t="s">
        <v>22</v>
      </c>
      <c r="G57" s="4" t="s">
        <v>23</v>
      </c>
      <c r="H57" s="4" t="s">
        <v>24</v>
      </c>
      <c r="I57" s="4" t="s">
        <v>25</v>
      </c>
      <c r="J57" s="5" t="s">
        <v>25</v>
      </c>
      <c r="K57" s="5" t="s">
        <v>387</v>
      </c>
      <c r="L57" s="5" t="s">
        <v>388</v>
      </c>
      <c r="M57" s="5" t="s">
        <v>389</v>
      </c>
      <c r="N57" s="5" t="s">
        <v>390</v>
      </c>
      <c r="O57" s="5" t="s">
        <v>391</v>
      </c>
      <c r="P57" s="4" t="str">
        <f t="shared" si="0"/>
        <v>Outstanding</v>
      </c>
      <c r="Q57" s="13" t="s">
        <v>25</v>
      </c>
    </row>
    <row r="58" spans="1:17" ht="60" customHeight="1" x14ac:dyDescent="0.35">
      <c r="A58" s="11" t="s">
        <v>342</v>
      </c>
      <c r="B58" s="2" t="s">
        <v>392</v>
      </c>
      <c r="C58" s="1" t="s">
        <v>393</v>
      </c>
      <c r="D58" s="3" t="s">
        <v>20</v>
      </c>
      <c r="E58" s="3" t="s">
        <v>21</v>
      </c>
      <c r="F58" s="4" t="s">
        <v>22</v>
      </c>
      <c r="G58" s="4" t="s">
        <v>23</v>
      </c>
      <c r="H58" s="4" t="s">
        <v>24</v>
      </c>
      <c r="I58" s="4" t="s">
        <v>25</v>
      </c>
      <c r="J58" s="5" t="s">
        <v>25</v>
      </c>
      <c r="K58" s="5" t="s">
        <v>394</v>
      </c>
      <c r="L58" s="5" t="s">
        <v>395</v>
      </c>
      <c r="M58" s="5"/>
      <c r="N58" s="5" t="s">
        <v>396</v>
      </c>
      <c r="O58" s="5"/>
      <c r="P58" s="4" t="str">
        <f t="shared" si="0"/>
        <v>Outstanding</v>
      </c>
      <c r="Q58" s="13" t="s">
        <v>25</v>
      </c>
    </row>
    <row r="59" spans="1:17" ht="60" customHeight="1" x14ac:dyDescent="0.35">
      <c r="A59" s="11" t="s">
        <v>397</v>
      </c>
      <c r="B59" s="2" t="s">
        <v>398</v>
      </c>
      <c r="C59" s="1" t="s">
        <v>399</v>
      </c>
      <c r="D59" s="3" t="s">
        <v>20</v>
      </c>
      <c r="E59" s="3" t="s">
        <v>21</v>
      </c>
      <c r="F59" s="4" t="s">
        <v>22</v>
      </c>
      <c r="G59" s="4" t="s">
        <v>23</v>
      </c>
      <c r="H59" s="4" t="s">
        <v>24</v>
      </c>
      <c r="I59" s="4" t="s">
        <v>25</v>
      </c>
      <c r="J59" s="5" t="s">
        <v>25</v>
      </c>
      <c r="K59" s="5" t="s">
        <v>400</v>
      </c>
      <c r="L59" s="5" t="s">
        <v>401</v>
      </c>
      <c r="M59" s="5" t="s">
        <v>402</v>
      </c>
      <c r="N59" s="5" t="s">
        <v>403</v>
      </c>
      <c r="O59" s="5" t="s">
        <v>404</v>
      </c>
      <c r="P59" s="4" t="str">
        <f t="shared" si="0"/>
        <v>Outstanding</v>
      </c>
      <c r="Q59" s="13" t="s">
        <v>25</v>
      </c>
    </row>
    <row r="60" spans="1:17" ht="60" customHeight="1" x14ac:dyDescent="0.35">
      <c r="A60" s="11" t="s">
        <v>397</v>
      </c>
      <c r="B60" s="2" t="s">
        <v>405</v>
      </c>
      <c r="C60" s="1" t="s">
        <v>406</v>
      </c>
      <c r="D60" s="3" t="s">
        <v>20</v>
      </c>
      <c r="E60" s="3" t="s">
        <v>21</v>
      </c>
      <c r="F60" s="4" t="s">
        <v>22</v>
      </c>
      <c r="G60" s="4" t="s">
        <v>23</v>
      </c>
      <c r="H60" s="4" t="s">
        <v>24</v>
      </c>
      <c r="I60" s="4" t="s">
        <v>25</v>
      </c>
      <c r="J60" s="5" t="s">
        <v>25</v>
      </c>
      <c r="K60" s="5" t="s">
        <v>407</v>
      </c>
      <c r="L60" s="5" t="s">
        <v>408</v>
      </c>
      <c r="M60" s="5" t="s">
        <v>409</v>
      </c>
      <c r="N60" s="5" t="s">
        <v>410</v>
      </c>
      <c r="O60" s="5" t="s">
        <v>411</v>
      </c>
      <c r="P60" s="4" t="str">
        <f t="shared" si="0"/>
        <v>Outstanding</v>
      </c>
      <c r="Q60" s="13" t="s">
        <v>25</v>
      </c>
    </row>
    <row r="61" spans="1:17" ht="60" customHeight="1" x14ac:dyDescent="0.35">
      <c r="A61" s="11" t="s">
        <v>397</v>
      </c>
      <c r="B61" s="2" t="s">
        <v>412</v>
      </c>
      <c r="C61" s="1" t="s">
        <v>413</v>
      </c>
      <c r="D61" s="3" t="s">
        <v>20</v>
      </c>
      <c r="E61" s="3" t="s">
        <v>21</v>
      </c>
      <c r="F61" s="4" t="s">
        <v>22</v>
      </c>
      <c r="G61" s="4" t="s">
        <v>23</v>
      </c>
      <c r="H61" s="4" t="s">
        <v>24</v>
      </c>
      <c r="I61" s="4" t="s">
        <v>25</v>
      </c>
      <c r="J61" s="5" t="s">
        <v>25</v>
      </c>
      <c r="K61" s="5" t="s">
        <v>414</v>
      </c>
      <c r="L61" s="5" t="s">
        <v>415</v>
      </c>
      <c r="M61" s="5" t="s">
        <v>416</v>
      </c>
      <c r="N61" s="5" t="s">
        <v>417</v>
      </c>
      <c r="O61" s="5" t="s">
        <v>418</v>
      </c>
      <c r="P61" s="4" t="str">
        <f t="shared" si="0"/>
        <v>Outstanding</v>
      </c>
      <c r="Q61" s="13" t="s">
        <v>25</v>
      </c>
    </row>
    <row r="62" spans="1:17" ht="60" customHeight="1" x14ac:dyDescent="0.35">
      <c r="A62" s="11" t="s">
        <v>397</v>
      </c>
      <c r="B62" s="2" t="s">
        <v>419</v>
      </c>
      <c r="C62" s="1" t="s">
        <v>420</v>
      </c>
      <c r="D62" s="3" t="s">
        <v>93</v>
      </c>
      <c r="E62" s="3" t="s">
        <v>421</v>
      </c>
      <c r="F62" s="4" t="s">
        <v>22</v>
      </c>
      <c r="G62" s="4" t="s">
        <v>23</v>
      </c>
      <c r="H62" s="4" t="s">
        <v>24</v>
      </c>
      <c r="I62" s="4" t="s">
        <v>25</v>
      </c>
      <c r="J62" s="5" t="s">
        <v>25</v>
      </c>
      <c r="K62" s="5" t="s">
        <v>422</v>
      </c>
      <c r="L62" s="5" t="s">
        <v>423</v>
      </c>
      <c r="M62" s="5" t="s">
        <v>424</v>
      </c>
      <c r="N62" s="5" t="s">
        <v>425</v>
      </c>
      <c r="O62" s="5" t="s">
        <v>426</v>
      </c>
      <c r="P62" s="4" t="str">
        <f t="shared" si="0"/>
        <v>Outstanding</v>
      </c>
      <c r="Q62" s="13" t="s">
        <v>25</v>
      </c>
    </row>
    <row r="63" spans="1:17" ht="60" customHeight="1" x14ac:dyDescent="0.35">
      <c r="A63" s="11" t="s">
        <v>427</v>
      </c>
      <c r="B63" s="2" t="s">
        <v>428</v>
      </c>
      <c r="C63" s="1" t="s">
        <v>429</v>
      </c>
      <c r="D63" s="3" t="s">
        <v>20</v>
      </c>
      <c r="E63" s="3" t="s">
        <v>21</v>
      </c>
      <c r="F63" s="4" t="s">
        <v>22</v>
      </c>
      <c r="G63" s="4" t="s">
        <v>23</v>
      </c>
      <c r="H63" s="4" t="s">
        <v>24</v>
      </c>
      <c r="I63" s="4" t="s">
        <v>25</v>
      </c>
      <c r="J63" s="5" t="s">
        <v>25</v>
      </c>
      <c r="K63" s="5" t="s">
        <v>430</v>
      </c>
      <c r="L63" s="5" t="s">
        <v>431</v>
      </c>
      <c r="M63" s="5" t="s">
        <v>432</v>
      </c>
      <c r="N63" s="5" t="s">
        <v>433</v>
      </c>
      <c r="O63" s="5" t="s">
        <v>434</v>
      </c>
      <c r="P63" s="4" t="str">
        <f t="shared" si="0"/>
        <v>Outstanding</v>
      </c>
      <c r="Q63" s="13" t="s">
        <v>25</v>
      </c>
    </row>
    <row r="64" spans="1:17" ht="60" customHeight="1" x14ac:dyDescent="0.35">
      <c r="A64" s="11" t="s">
        <v>435</v>
      </c>
      <c r="B64" s="2" t="s">
        <v>436</v>
      </c>
      <c r="C64" s="1" t="s">
        <v>437</v>
      </c>
      <c r="D64" s="3" t="s">
        <v>20</v>
      </c>
      <c r="E64" s="3" t="s">
        <v>21</v>
      </c>
      <c r="F64" s="4" t="s">
        <v>22</v>
      </c>
      <c r="G64" s="4" t="s">
        <v>23</v>
      </c>
      <c r="H64" s="4" t="s">
        <v>24</v>
      </c>
      <c r="I64" s="4" t="s">
        <v>25</v>
      </c>
      <c r="J64" s="5" t="s">
        <v>25</v>
      </c>
      <c r="K64" s="5" t="s">
        <v>438</v>
      </c>
      <c r="L64" s="5" t="s">
        <v>439</v>
      </c>
      <c r="M64" s="5" t="s">
        <v>440</v>
      </c>
      <c r="N64" s="5" t="s">
        <v>441</v>
      </c>
      <c r="O64" s="5" t="s">
        <v>442</v>
      </c>
      <c r="P64" s="4" t="str">
        <f t="shared" si="0"/>
        <v>Outstanding</v>
      </c>
      <c r="Q64" s="13" t="s">
        <v>25</v>
      </c>
    </row>
    <row r="65" spans="1:17" ht="60" customHeight="1" x14ac:dyDescent="0.35">
      <c r="A65" s="11" t="s">
        <v>435</v>
      </c>
      <c r="B65" s="2" t="s">
        <v>443</v>
      </c>
      <c r="C65" s="1" t="s">
        <v>444</v>
      </c>
      <c r="D65" s="3" t="s">
        <v>93</v>
      </c>
      <c r="E65" s="3" t="s">
        <v>21</v>
      </c>
      <c r="F65" s="4" t="s">
        <v>22</v>
      </c>
      <c r="G65" s="4" t="s">
        <v>23</v>
      </c>
      <c r="H65" s="4" t="s">
        <v>24</v>
      </c>
      <c r="I65" s="4" t="s">
        <v>25</v>
      </c>
      <c r="J65" s="5" t="s">
        <v>25</v>
      </c>
      <c r="K65" s="5" t="s">
        <v>445</v>
      </c>
      <c r="L65" s="5" t="s">
        <v>446</v>
      </c>
      <c r="M65" s="5" t="s">
        <v>447</v>
      </c>
      <c r="N65" s="5" t="s">
        <v>448</v>
      </c>
      <c r="O65" s="5"/>
      <c r="P65" s="4" t="str">
        <f t="shared" si="0"/>
        <v>Outstanding</v>
      </c>
      <c r="Q65" s="13" t="s">
        <v>25</v>
      </c>
    </row>
    <row r="66" spans="1:17" ht="60" customHeight="1" x14ac:dyDescent="0.35">
      <c r="A66" s="11" t="s">
        <v>435</v>
      </c>
      <c r="B66" s="2" t="s">
        <v>449</v>
      </c>
      <c r="C66" s="1" t="s">
        <v>450</v>
      </c>
      <c r="D66" s="3" t="s">
        <v>20</v>
      </c>
      <c r="E66" s="3" t="s">
        <v>21</v>
      </c>
      <c r="F66" s="4" t="s">
        <v>22</v>
      </c>
      <c r="G66" s="4" t="s">
        <v>23</v>
      </c>
      <c r="H66" s="4" t="s">
        <v>24</v>
      </c>
      <c r="I66" s="4" t="s">
        <v>25</v>
      </c>
      <c r="J66" s="5" t="s">
        <v>25</v>
      </c>
      <c r="K66" s="5" t="s">
        <v>451</v>
      </c>
      <c r="L66" s="5" t="s">
        <v>452</v>
      </c>
      <c r="M66" s="5" t="s">
        <v>453</v>
      </c>
      <c r="N66" s="5" t="s">
        <v>454</v>
      </c>
      <c r="O66" s="5" t="s">
        <v>455</v>
      </c>
      <c r="P66" s="4" t="str">
        <f t="shared" si="0"/>
        <v>Outstanding</v>
      </c>
      <c r="Q66" s="13" t="s">
        <v>25</v>
      </c>
    </row>
    <row r="67" spans="1:17" ht="60" customHeight="1" x14ac:dyDescent="0.35">
      <c r="A67" s="11" t="s">
        <v>435</v>
      </c>
      <c r="B67" s="2" t="s">
        <v>456</v>
      </c>
      <c r="C67" s="1" t="s">
        <v>457</v>
      </c>
      <c r="D67" s="3" t="s">
        <v>93</v>
      </c>
      <c r="E67" s="3" t="s">
        <v>21</v>
      </c>
      <c r="F67" s="4" t="s">
        <v>22</v>
      </c>
      <c r="G67" s="4" t="s">
        <v>23</v>
      </c>
      <c r="H67" s="4" t="s">
        <v>24</v>
      </c>
      <c r="I67" s="4" t="s">
        <v>25</v>
      </c>
      <c r="J67" s="5" t="s">
        <v>25</v>
      </c>
      <c r="K67" s="5" t="s">
        <v>458</v>
      </c>
      <c r="L67" s="5" t="s">
        <v>459</v>
      </c>
      <c r="M67" s="5" t="s">
        <v>460</v>
      </c>
      <c r="N67" s="5" t="s">
        <v>461</v>
      </c>
      <c r="O67" s="5" t="s">
        <v>462</v>
      </c>
      <c r="P67" s="4" t="str">
        <f t="shared" si="0"/>
        <v>Outstanding</v>
      </c>
      <c r="Q67" s="13" t="s">
        <v>25</v>
      </c>
    </row>
    <row r="68" spans="1:17" ht="60" customHeight="1" x14ac:dyDescent="0.35">
      <c r="A68" s="11" t="s">
        <v>463</v>
      </c>
      <c r="B68" s="2" t="s">
        <v>464</v>
      </c>
      <c r="C68" s="1" t="s">
        <v>465</v>
      </c>
      <c r="D68" s="3" t="s">
        <v>93</v>
      </c>
      <c r="E68" s="3" t="s">
        <v>21</v>
      </c>
      <c r="F68" s="4" t="s">
        <v>22</v>
      </c>
      <c r="G68" s="4" t="s">
        <v>23</v>
      </c>
      <c r="H68" s="4" t="s">
        <v>24</v>
      </c>
      <c r="I68" s="4" t="s">
        <v>25</v>
      </c>
      <c r="J68" s="5" t="s">
        <v>25</v>
      </c>
      <c r="K68" s="5" t="s">
        <v>466</v>
      </c>
      <c r="L68" s="5" t="s">
        <v>467</v>
      </c>
      <c r="M68" s="5" t="s">
        <v>468</v>
      </c>
      <c r="N68" s="5" t="s">
        <v>469</v>
      </c>
      <c r="O68" s="5" t="s">
        <v>470</v>
      </c>
      <c r="P68" s="4" t="str">
        <f t="shared" si="0"/>
        <v>Outstanding</v>
      </c>
      <c r="Q68" s="13" t="s">
        <v>25</v>
      </c>
    </row>
    <row r="69" spans="1:17" ht="60" customHeight="1" x14ac:dyDescent="0.35">
      <c r="A69" s="11" t="s">
        <v>463</v>
      </c>
      <c r="B69" s="2" t="s">
        <v>471</v>
      </c>
      <c r="C69" s="1" t="s">
        <v>472</v>
      </c>
      <c r="D69" s="3" t="s">
        <v>93</v>
      </c>
      <c r="E69" s="3" t="s">
        <v>421</v>
      </c>
      <c r="F69" s="4" t="s">
        <v>22</v>
      </c>
      <c r="G69" s="4" t="s">
        <v>23</v>
      </c>
      <c r="H69" s="4" t="s">
        <v>24</v>
      </c>
      <c r="I69" s="4" t="s">
        <v>25</v>
      </c>
      <c r="J69" s="5" t="s">
        <v>25</v>
      </c>
      <c r="K69" s="5" t="s">
        <v>473</v>
      </c>
      <c r="L69" s="5" t="s">
        <v>474</v>
      </c>
      <c r="M69" s="5" t="s">
        <v>475</v>
      </c>
      <c r="N69" s="5" t="s">
        <v>476</v>
      </c>
      <c r="O69" s="5" t="s">
        <v>315</v>
      </c>
      <c r="P69" s="4" t="str">
        <f t="shared" si="0"/>
        <v>Outstanding</v>
      </c>
      <c r="Q69" s="13" t="s">
        <v>25</v>
      </c>
    </row>
    <row r="70" spans="1:17" ht="60" customHeight="1" x14ac:dyDescent="0.35">
      <c r="A70" s="11" t="s">
        <v>463</v>
      </c>
      <c r="B70" s="2" t="s">
        <v>477</v>
      </c>
      <c r="C70" s="1" t="s">
        <v>478</v>
      </c>
      <c r="D70" s="3" t="s">
        <v>93</v>
      </c>
      <c r="E70" s="3" t="s">
        <v>21</v>
      </c>
      <c r="F70" s="4" t="s">
        <v>22</v>
      </c>
      <c r="G70" s="4" t="s">
        <v>23</v>
      </c>
      <c r="H70" s="4" t="s">
        <v>24</v>
      </c>
      <c r="I70" s="4" t="s">
        <v>25</v>
      </c>
      <c r="J70" s="5" t="s">
        <v>25</v>
      </c>
      <c r="K70" s="5" t="s">
        <v>479</v>
      </c>
      <c r="L70" s="5" t="s">
        <v>480</v>
      </c>
      <c r="M70" s="5" t="s">
        <v>481</v>
      </c>
      <c r="N70" s="5" t="s">
        <v>482</v>
      </c>
      <c r="O70" s="5" t="s">
        <v>483</v>
      </c>
      <c r="P70" s="4" t="str">
        <f t="shared" si="0"/>
        <v>Outstanding</v>
      </c>
      <c r="Q70" s="13" t="s">
        <v>25</v>
      </c>
    </row>
    <row r="71" spans="1:17" ht="60" customHeight="1" x14ac:dyDescent="0.35">
      <c r="A71" s="11" t="s">
        <v>463</v>
      </c>
      <c r="B71" s="2" t="s">
        <v>484</v>
      </c>
      <c r="C71" s="1" t="s">
        <v>485</v>
      </c>
      <c r="D71" s="3" t="s">
        <v>93</v>
      </c>
      <c r="E71" s="3" t="s">
        <v>21</v>
      </c>
      <c r="F71" s="4" t="s">
        <v>22</v>
      </c>
      <c r="G71" s="4" t="s">
        <v>23</v>
      </c>
      <c r="H71" s="4" t="s">
        <v>24</v>
      </c>
      <c r="I71" s="4" t="s">
        <v>25</v>
      </c>
      <c r="J71" s="5" t="s">
        <v>25</v>
      </c>
      <c r="K71" s="5" t="s">
        <v>486</v>
      </c>
      <c r="L71" s="5" t="s">
        <v>487</v>
      </c>
      <c r="M71" s="5" t="s">
        <v>488</v>
      </c>
      <c r="N71" s="5" t="s">
        <v>489</v>
      </c>
      <c r="O71" s="5" t="s">
        <v>490</v>
      </c>
      <c r="P71" s="4" t="str">
        <f t="shared" si="0"/>
        <v>Outstanding</v>
      </c>
      <c r="Q71" s="13" t="s">
        <v>25</v>
      </c>
    </row>
    <row r="72" spans="1:17" ht="60" customHeight="1" x14ac:dyDescent="0.35">
      <c r="A72" s="11" t="s">
        <v>491</v>
      </c>
      <c r="B72" s="2" t="s">
        <v>492</v>
      </c>
      <c r="C72" s="1" t="s">
        <v>493</v>
      </c>
      <c r="D72" s="3" t="s">
        <v>93</v>
      </c>
      <c r="E72" s="3" t="s">
        <v>421</v>
      </c>
      <c r="F72" s="4" t="s">
        <v>22</v>
      </c>
      <c r="G72" s="4" t="s">
        <v>23</v>
      </c>
      <c r="H72" s="4" t="s">
        <v>24</v>
      </c>
      <c r="I72" s="4" t="s">
        <v>25</v>
      </c>
      <c r="J72" s="5" t="s">
        <v>25</v>
      </c>
      <c r="K72" s="5" t="s">
        <v>494</v>
      </c>
      <c r="L72" s="5" t="s">
        <v>495</v>
      </c>
      <c r="M72" s="5" t="s">
        <v>496</v>
      </c>
      <c r="N72" s="5" t="s">
        <v>497</v>
      </c>
      <c r="O72" s="5" t="s">
        <v>498</v>
      </c>
      <c r="P72" s="4" t="str">
        <f t="shared" si="0"/>
        <v>Outstanding</v>
      </c>
      <c r="Q72" s="13" t="s">
        <v>25</v>
      </c>
    </row>
    <row r="73" spans="1:17" ht="60" customHeight="1" x14ac:dyDescent="0.35">
      <c r="A73" s="11" t="s">
        <v>491</v>
      </c>
      <c r="B73" s="2" t="s">
        <v>499</v>
      </c>
      <c r="C73" s="1" t="s">
        <v>500</v>
      </c>
      <c r="D73" s="3" t="s">
        <v>93</v>
      </c>
      <c r="E73" s="3" t="s">
        <v>421</v>
      </c>
      <c r="F73" s="4" t="s">
        <v>22</v>
      </c>
      <c r="G73" s="4" t="s">
        <v>23</v>
      </c>
      <c r="H73" s="4" t="s">
        <v>24</v>
      </c>
      <c r="I73" s="4" t="s">
        <v>25</v>
      </c>
      <c r="J73" s="5" t="s">
        <v>25</v>
      </c>
      <c r="K73" s="5" t="s">
        <v>501</v>
      </c>
      <c r="L73" s="5" t="s">
        <v>495</v>
      </c>
      <c r="M73" s="5" t="s">
        <v>502</v>
      </c>
      <c r="N73" s="5" t="s">
        <v>503</v>
      </c>
      <c r="O73" s="5" t="s">
        <v>504</v>
      </c>
      <c r="P73" s="4" t="str">
        <f t="shared" si="0"/>
        <v>Outstanding</v>
      </c>
      <c r="Q73" s="13" t="s">
        <v>25</v>
      </c>
    </row>
    <row r="74" spans="1:17" ht="60" customHeight="1" x14ac:dyDescent="0.35">
      <c r="A74" s="11" t="s">
        <v>505</v>
      </c>
      <c r="B74" s="2" t="s">
        <v>506</v>
      </c>
      <c r="C74" s="1" t="s">
        <v>507</v>
      </c>
      <c r="D74" s="3" t="s">
        <v>93</v>
      </c>
      <c r="E74" s="3" t="s">
        <v>421</v>
      </c>
      <c r="F74" s="4" t="s">
        <v>22</v>
      </c>
      <c r="G74" s="4" t="s">
        <v>23</v>
      </c>
      <c r="H74" s="4" t="s">
        <v>24</v>
      </c>
      <c r="I74" s="4" t="s">
        <v>25</v>
      </c>
      <c r="J74" s="5" t="s">
        <v>25</v>
      </c>
      <c r="K74" s="5" t="s">
        <v>508</v>
      </c>
      <c r="L74" s="5" t="s">
        <v>509</v>
      </c>
      <c r="M74" s="5" t="s">
        <v>510</v>
      </c>
      <c r="N74" s="5" t="s">
        <v>511</v>
      </c>
      <c r="O74" s="5" t="s">
        <v>512</v>
      </c>
      <c r="P74" s="4" t="str">
        <f t="shared" si="0"/>
        <v>Outstanding</v>
      </c>
      <c r="Q74" s="13" t="s">
        <v>25</v>
      </c>
    </row>
    <row r="75" spans="1:17" ht="60" customHeight="1" x14ac:dyDescent="0.35">
      <c r="A75" s="11" t="s">
        <v>505</v>
      </c>
      <c r="B75" s="2" t="s">
        <v>513</v>
      </c>
      <c r="C75" s="1" t="s">
        <v>514</v>
      </c>
      <c r="D75" s="3" t="s">
        <v>93</v>
      </c>
      <c r="E75" s="3" t="s">
        <v>421</v>
      </c>
      <c r="F75" s="4" t="s">
        <v>22</v>
      </c>
      <c r="G75" s="4" t="s">
        <v>23</v>
      </c>
      <c r="H75" s="4" t="s">
        <v>24</v>
      </c>
      <c r="I75" s="4" t="s">
        <v>25</v>
      </c>
      <c r="J75" s="5" t="s">
        <v>25</v>
      </c>
      <c r="K75" s="5" t="s">
        <v>515</v>
      </c>
      <c r="L75" s="5" t="s">
        <v>516</v>
      </c>
      <c r="M75" s="5" t="s">
        <v>517</v>
      </c>
      <c r="N75" s="5" t="s">
        <v>511</v>
      </c>
      <c r="O75" s="5"/>
      <c r="P75" s="4" t="str">
        <f t="shared" si="0"/>
        <v>Outstanding</v>
      </c>
      <c r="Q75" s="13" t="s">
        <v>25</v>
      </c>
    </row>
    <row r="76" spans="1:17" ht="60" customHeight="1" x14ac:dyDescent="0.35">
      <c r="A76" s="11" t="s">
        <v>505</v>
      </c>
      <c r="B76" s="2" t="s">
        <v>518</v>
      </c>
      <c r="C76" s="1" t="s">
        <v>519</v>
      </c>
      <c r="D76" s="3" t="s">
        <v>93</v>
      </c>
      <c r="E76" s="3" t="s">
        <v>421</v>
      </c>
      <c r="F76" s="4" t="s">
        <v>22</v>
      </c>
      <c r="G76" s="4" t="s">
        <v>23</v>
      </c>
      <c r="H76" s="4" t="s">
        <v>24</v>
      </c>
      <c r="I76" s="4" t="s">
        <v>25</v>
      </c>
      <c r="J76" s="5" t="s">
        <v>25</v>
      </c>
      <c r="K76" s="5" t="s">
        <v>520</v>
      </c>
      <c r="L76" s="5" t="s">
        <v>521</v>
      </c>
      <c r="M76" s="5" t="s">
        <v>522</v>
      </c>
      <c r="N76" s="5" t="s">
        <v>511</v>
      </c>
      <c r="O76" s="5" t="s">
        <v>512</v>
      </c>
      <c r="P76" s="4" t="str">
        <f t="shared" si="0"/>
        <v>Outstanding</v>
      </c>
      <c r="Q76" s="13" t="s">
        <v>25</v>
      </c>
    </row>
    <row r="77" spans="1:17" ht="60" customHeight="1" x14ac:dyDescent="0.35">
      <c r="A77" s="11" t="s">
        <v>505</v>
      </c>
      <c r="B77" s="2" t="s">
        <v>523</v>
      </c>
      <c r="C77" s="1" t="s">
        <v>524</v>
      </c>
      <c r="D77" s="3" t="s">
        <v>93</v>
      </c>
      <c r="E77" s="3" t="s">
        <v>421</v>
      </c>
      <c r="F77" s="4" t="s">
        <v>22</v>
      </c>
      <c r="G77" s="4" t="s">
        <v>23</v>
      </c>
      <c r="H77" s="4" t="s">
        <v>24</v>
      </c>
      <c r="I77" s="4" t="s">
        <v>25</v>
      </c>
      <c r="J77" s="5" t="s">
        <v>25</v>
      </c>
      <c r="K77" s="5" t="s">
        <v>525</v>
      </c>
      <c r="L77" s="5" t="s">
        <v>526</v>
      </c>
      <c r="M77" s="5" t="s">
        <v>527</v>
      </c>
      <c r="N77" s="5" t="s">
        <v>528</v>
      </c>
      <c r="O77" s="5" t="s">
        <v>512</v>
      </c>
      <c r="P77" s="4" t="str">
        <f t="shared" si="0"/>
        <v>Outstanding</v>
      </c>
      <c r="Q77" s="13" t="s">
        <v>25</v>
      </c>
    </row>
    <row r="78" spans="1:17" ht="60" customHeight="1" x14ac:dyDescent="0.35">
      <c r="A78" s="11" t="s">
        <v>505</v>
      </c>
      <c r="B78" s="2" t="s">
        <v>529</v>
      </c>
      <c r="C78" s="1" t="s">
        <v>530</v>
      </c>
      <c r="D78" s="3" t="s">
        <v>93</v>
      </c>
      <c r="E78" s="3" t="s">
        <v>421</v>
      </c>
      <c r="F78" s="4" t="s">
        <v>22</v>
      </c>
      <c r="G78" s="4" t="s">
        <v>23</v>
      </c>
      <c r="H78" s="4" t="s">
        <v>24</v>
      </c>
      <c r="I78" s="4" t="s">
        <v>25</v>
      </c>
      <c r="J78" s="5" t="s">
        <v>25</v>
      </c>
      <c r="K78" s="5" t="s">
        <v>531</v>
      </c>
      <c r="L78" s="5" t="s">
        <v>532</v>
      </c>
      <c r="M78" s="5" t="s">
        <v>533</v>
      </c>
      <c r="N78" s="5" t="s">
        <v>534</v>
      </c>
      <c r="O78" s="5" t="s">
        <v>512</v>
      </c>
      <c r="P78" s="4" t="str">
        <f t="shared" si="0"/>
        <v>Outstanding</v>
      </c>
      <c r="Q78" s="13" t="s">
        <v>25</v>
      </c>
    </row>
    <row r="79" spans="1:17" ht="60" customHeight="1" x14ac:dyDescent="0.35">
      <c r="A79" s="11" t="s">
        <v>505</v>
      </c>
      <c r="B79" s="2" t="s">
        <v>535</v>
      </c>
      <c r="C79" s="1" t="s">
        <v>536</v>
      </c>
      <c r="D79" s="3" t="s">
        <v>93</v>
      </c>
      <c r="E79" s="3" t="s">
        <v>21</v>
      </c>
      <c r="F79" s="4" t="s">
        <v>22</v>
      </c>
      <c r="G79" s="4" t="s">
        <v>23</v>
      </c>
      <c r="H79" s="4" t="s">
        <v>24</v>
      </c>
      <c r="I79" s="4" t="s">
        <v>25</v>
      </c>
      <c r="J79" s="5" t="s">
        <v>25</v>
      </c>
      <c r="K79" s="5" t="s">
        <v>537</v>
      </c>
      <c r="L79" s="5" t="s">
        <v>538</v>
      </c>
      <c r="M79" s="5" t="s">
        <v>539</v>
      </c>
      <c r="N79" s="5" t="s">
        <v>540</v>
      </c>
      <c r="O79" s="5" t="s">
        <v>541</v>
      </c>
      <c r="P79" s="4" t="str">
        <f t="shared" si="0"/>
        <v>Outstanding</v>
      </c>
      <c r="Q79" s="13" t="s">
        <v>25</v>
      </c>
    </row>
    <row r="80" spans="1:17" ht="60" customHeight="1" x14ac:dyDescent="0.35">
      <c r="A80" s="11" t="s">
        <v>505</v>
      </c>
      <c r="B80" s="2" t="s">
        <v>542</v>
      </c>
      <c r="C80" s="1" t="s">
        <v>543</v>
      </c>
      <c r="D80" s="3" t="s">
        <v>93</v>
      </c>
      <c r="E80" s="3" t="s">
        <v>21</v>
      </c>
      <c r="F80" s="4" t="s">
        <v>22</v>
      </c>
      <c r="G80" s="4" t="s">
        <v>23</v>
      </c>
      <c r="H80" s="4" t="s">
        <v>24</v>
      </c>
      <c r="I80" s="4" t="s">
        <v>25</v>
      </c>
      <c r="J80" s="5" t="s">
        <v>25</v>
      </c>
      <c r="K80" s="5" t="s">
        <v>544</v>
      </c>
      <c r="L80" s="5" t="s">
        <v>545</v>
      </c>
      <c r="M80" s="5" t="s">
        <v>546</v>
      </c>
      <c r="N80" s="5" t="s">
        <v>547</v>
      </c>
      <c r="O80" s="5" t="s">
        <v>548</v>
      </c>
      <c r="P80" s="4" t="str">
        <f t="shared" si="0"/>
        <v>Outstanding</v>
      </c>
      <c r="Q80" s="13" t="s">
        <v>25</v>
      </c>
    </row>
    <row r="81" spans="1:17" ht="60" customHeight="1" x14ac:dyDescent="0.35">
      <c r="A81" s="11" t="s">
        <v>505</v>
      </c>
      <c r="B81" s="2" t="s">
        <v>549</v>
      </c>
      <c r="C81" s="1" t="s">
        <v>550</v>
      </c>
      <c r="D81" s="3" t="s">
        <v>93</v>
      </c>
      <c r="E81" s="3" t="s">
        <v>21</v>
      </c>
      <c r="F81" s="4" t="s">
        <v>22</v>
      </c>
      <c r="G81" s="4" t="s">
        <v>23</v>
      </c>
      <c r="H81" s="4" t="s">
        <v>24</v>
      </c>
      <c r="I81" s="4" t="s">
        <v>25</v>
      </c>
      <c r="J81" s="5" t="s">
        <v>25</v>
      </c>
      <c r="K81" s="5" t="s">
        <v>551</v>
      </c>
      <c r="L81" s="5" t="s">
        <v>552</v>
      </c>
      <c r="M81" s="5" t="s">
        <v>553</v>
      </c>
      <c r="N81" s="5" t="s">
        <v>554</v>
      </c>
      <c r="O81" s="5" t="s">
        <v>512</v>
      </c>
      <c r="P81" s="4" t="str">
        <f t="shared" si="0"/>
        <v>Outstanding</v>
      </c>
      <c r="Q81" s="13" t="s">
        <v>25</v>
      </c>
    </row>
    <row r="82" spans="1:17" ht="60" customHeight="1" x14ac:dyDescent="0.35">
      <c r="A82" s="11" t="s">
        <v>505</v>
      </c>
      <c r="B82" s="2" t="s">
        <v>555</v>
      </c>
      <c r="C82" s="1" t="s">
        <v>556</v>
      </c>
      <c r="D82" s="3" t="s">
        <v>93</v>
      </c>
      <c r="E82" s="3" t="s">
        <v>21</v>
      </c>
      <c r="F82" s="4" t="s">
        <v>22</v>
      </c>
      <c r="G82" s="4" t="s">
        <v>23</v>
      </c>
      <c r="H82" s="4" t="s">
        <v>24</v>
      </c>
      <c r="I82" s="4" t="s">
        <v>25</v>
      </c>
      <c r="J82" s="5" t="s">
        <v>25</v>
      </c>
      <c r="K82" s="5" t="s">
        <v>557</v>
      </c>
      <c r="L82" s="5" t="s">
        <v>558</v>
      </c>
      <c r="M82" s="5" t="s">
        <v>559</v>
      </c>
      <c r="N82" s="5" t="s">
        <v>560</v>
      </c>
      <c r="O82" s="5" t="s">
        <v>512</v>
      </c>
      <c r="P82" s="4" t="str">
        <f t="shared" si="0"/>
        <v>Outstanding</v>
      </c>
      <c r="Q82" s="13" t="s">
        <v>25</v>
      </c>
    </row>
    <row r="83" spans="1:17" ht="60" customHeight="1" x14ac:dyDescent="0.35">
      <c r="A83" s="11" t="s">
        <v>561</v>
      </c>
      <c r="B83" s="2" t="s">
        <v>562</v>
      </c>
      <c r="C83" s="1" t="s">
        <v>563</v>
      </c>
      <c r="D83" s="3" t="s">
        <v>93</v>
      </c>
      <c r="E83" s="3" t="s">
        <v>21</v>
      </c>
      <c r="F83" s="4" t="s">
        <v>22</v>
      </c>
      <c r="G83" s="4" t="s">
        <v>23</v>
      </c>
      <c r="H83" s="4" t="s">
        <v>24</v>
      </c>
      <c r="I83" s="4" t="s">
        <v>25</v>
      </c>
      <c r="J83" s="5" t="s">
        <v>25</v>
      </c>
      <c r="K83" s="5" t="s">
        <v>564</v>
      </c>
      <c r="L83" s="5" t="s">
        <v>565</v>
      </c>
      <c r="M83" s="5" t="s">
        <v>566</v>
      </c>
      <c r="N83" s="5" t="s">
        <v>567</v>
      </c>
      <c r="O83" s="5" t="s">
        <v>512</v>
      </c>
      <c r="P83" s="4" t="str">
        <f t="shared" si="0"/>
        <v>Outstanding</v>
      </c>
      <c r="Q83" s="13" t="s">
        <v>25</v>
      </c>
    </row>
    <row r="84" spans="1:17" ht="60" customHeight="1" x14ac:dyDescent="0.35">
      <c r="A84" s="11" t="s">
        <v>561</v>
      </c>
      <c r="B84" s="2" t="s">
        <v>568</v>
      </c>
      <c r="C84" s="1" t="s">
        <v>569</v>
      </c>
      <c r="D84" s="3" t="s">
        <v>93</v>
      </c>
      <c r="E84" s="3" t="s">
        <v>21</v>
      </c>
      <c r="F84" s="4" t="s">
        <v>22</v>
      </c>
      <c r="G84" s="4" t="s">
        <v>23</v>
      </c>
      <c r="H84" s="4" t="s">
        <v>24</v>
      </c>
      <c r="I84" s="4" t="s">
        <v>25</v>
      </c>
      <c r="J84" s="5" t="s">
        <v>25</v>
      </c>
      <c r="K84" s="5" t="s">
        <v>570</v>
      </c>
      <c r="L84" s="5" t="s">
        <v>571</v>
      </c>
      <c r="M84" s="5" t="s">
        <v>572</v>
      </c>
      <c r="N84" s="5" t="s">
        <v>573</v>
      </c>
      <c r="O84" s="5" t="s">
        <v>512</v>
      </c>
      <c r="P84" s="4" t="str">
        <f t="shared" si="0"/>
        <v>Outstanding</v>
      </c>
      <c r="Q84" s="13" t="s">
        <v>25</v>
      </c>
    </row>
    <row r="85" spans="1:17" ht="60" customHeight="1" x14ac:dyDescent="0.35">
      <c r="A85" s="12" t="s">
        <v>574</v>
      </c>
      <c r="B85" s="6" t="s">
        <v>575</v>
      </c>
      <c r="C85" s="7" t="s">
        <v>576</v>
      </c>
      <c r="D85" s="8" t="s">
        <v>93</v>
      </c>
      <c r="E85" s="8" t="s">
        <v>21</v>
      </c>
      <c r="F85" s="9" t="s">
        <v>22</v>
      </c>
      <c r="G85" s="9" t="s">
        <v>23</v>
      </c>
      <c r="H85" s="9" t="s">
        <v>24</v>
      </c>
      <c r="I85" s="9" t="s">
        <v>25</v>
      </c>
      <c r="J85" s="10" t="s">
        <v>25</v>
      </c>
      <c r="K85" s="10" t="s">
        <v>577</v>
      </c>
      <c r="L85" s="10" t="s">
        <v>578</v>
      </c>
      <c r="M85" s="10" t="s">
        <v>579</v>
      </c>
      <c r="N85" s="10" t="s">
        <v>580</v>
      </c>
      <c r="O85" s="10" t="s">
        <v>512</v>
      </c>
      <c r="P85" s="9" t="str">
        <f t="shared" si="0"/>
        <v>Outstanding</v>
      </c>
      <c r="Q85" s="14" t="s">
        <v>25</v>
      </c>
    </row>
    <row r="89" spans="1:17" ht="32" customHeight="1" x14ac:dyDescent="0.35">
      <c r="A89" s="106" t="s">
        <v>581</v>
      </c>
      <c r="B89" s="106"/>
      <c r="C89" s="106"/>
      <c r="D89" s="106"/>
    </row>
  </sheetData>
  <mergeCells count="1">
    <mergeCell ref="A89:D89"/>
  </mergeCells>
  <conditionalFormatting sqref="F2:F85">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85">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85">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85" xr:uid="{00000000-0002-0000-0200-000000000000}">
      <formula1>"Must,Should,Could,Won't,Unassigned"</formula1>
    </dataValidation>
    <dataValidation type="list" showErrorMessage="1" errorTitle="Invalid Value" error="Please select a value from the list: Low, Medium, High, Unassessed." sqref="G2:G85" xr:uid="{00000000-0002-0000-0200-000001000000}">
      <formula1>"Low,Medium,High,Unassessed"</formula1>
    </dataValidation>
    <dataValidation type="list" showErrorMessage="1" errorTitle="Invalid Value" error="Please select a value from the list: Phase1, Phase2, Phase3, Phase4, Phase5, Pending." sqref="H2:H8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85" xr:uid="{00000000-0002-0000-0200-000003000000}">
      <formula1>"Implemented,Testing,Failed,Compensated,Risk Accepted,N/A"</formula1>
    </dataValidation>
  </dataValidations>
  <hyperlinks>
    <hyperlink ref="A8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714</v>
      </c>
      <c r="C2" s="123" t="s">
        <v>714</v>
      </c>
      <c r="D2" s="123" t="s">
        <v>714</v>
      </c>
      <c r="E2" s="123" t="s">
        <v>714</v>
      </c>
      <c r="F2" s="123" t="s">
        <v>714</v>
      </c>
      <c r="G2" s="123" t="s">
        <v>714</v>
      </c>
      <c r="H2" s="127" t="s">
        <v>715</v>
      </c>
      <c r="I2" s="127" t="s">
        <v>715</v>
      </c>
      <c r="J2" s="127" t="s">
        <v>715</v>
      </c>
      <c r="K2" s="127" t="s">
        <v>715</v>
      </c>
      <c r="L2" s="127" t="s">
        <v>715</v>
      </c>
      <c r="M2" s="126" t="s">
        <v>716</v>
      </c>
      <c r="N2" s="126" t="s">
        <v>716</v>
      </c>
      <c r="O2" s="128" t="s">
        <v>717</v>
      </c>
      <c r="P2" s="128" t="s">
        <v>717</v>
      </c>
      <c r="Q2" s="124" t="s">
        <v>15</v>
      </c>
      <c r="R2" s="124" t="s">
        <v>15</v>
      </c>
      <c r="S2" s="124" t="s">
        <v>15</v>
      </c>
      <c r="T2" s="125" t="s">
        <v>718</v>
      </c>
    </row>
    <row r="3" spans="2:20" ht="35" customHeight="1" x14ac:dyDescent="0.35">
      <c r="B3" s="70" t="s">
        <v>719</v>
      </c>
      <c r="C3" s="70" t="s">
        <v>720</v>
      </c>
      <c r="D3" s="70" t="s">
        <v>721</v>
      </c>
      <c r="E3" s="70" t="s">
        <v>722</v>
      </c>
      <c r="F3" s="70" t="s">
        <v>723</v>
      </c>
      <c r="G3" s="70" t="s">
        <v>11</v>
      </c>
      <c r="H3" s="71" t="s">
        <v>724</v>
      </c>
      <c r="I3" s="71" t="s">
        <v>725</v>
      </c>
      <c r="J3" s="71" t="s">
        <v>726</v>
      </c>
      <c r="K3" s="71" t="s">
        <v>727</v>
      </c>
      <c r="L3" s="71" t="s">
        <v>658</v>
      </c>
      <c r="M3" s="72" t="s">
        <v>728</v>
      </c>
      <c r="N3" s="72" t="s">
        <v>729</v>
      </c>
      <c r="O3" s="73" t="s">
        <v>730</v>
      </c>
      <c r="P3" s="73" t="s">
        <v>731</v>
      </c>
      <c r="Q3" s="74" t="s">
        <v>15</v>
      </c>
      <c r="R3" s="74" t="s">
        <v>732</v>
      </c>
      <c r="S3" s="74" t="s">
        <v>733</v>
      </c>
      <c r="T3" s="75" t="s">
        <v>734</v>
      </c>
    </row>
    <row r="4" spans="2:20" ht="60" customHeight="1" x14ac:dyDescent="0.35">
      <c r="B4" s="76" t="s">
        <v>735</v>
      </c>
      <c r="C4" s="76" t="s">
        <v>736</v>
      </c>
      <c r="D4" s="76" t="s">
        <v>737</v>
      </c>
      <c r="E4" s="76" t="s">
        <v>738</v>
      </c>
      <c r="F4" s="76" t="s">
        <v>739</v>
      </c>
      <c r="G4" s="76" t="s">
        <v>740</v>
      </c>
      <c r="H4" s="76" t="s">
        <v>741</v>
      </c>
      <c r="I4" s="76" t="s">
        <v>742</v>
      </c>
      <c r="J4" s="76" t="s">
        <v>743</v>
      </c>
      <c r="K4" s="76" t="s">
        <v>744</v>
      </c>
      <c r="L4" s="76" t="s">
        <v>745</v>
      </c>
      <c r="M4" s="76" t="s">
        <v>746</v>
      </c>
      <c r="N4" s="76" t="s">
        <v>747</v>
      </c>
      <c r="O4" s="76" t="s">
        <v>748</v>
      </c>
      <c r="P4" s="76" t="s">
        <v>749</v>
      </c>
      <c r="Q4" s="76" t="s">
        <v>750</v>
      </c>
      <c r="R4" s="76" t="s">
        <v>751</v>
      </c>
      <c r="S4" s="76" t="s">
        <v>752</v>
      </c>
      <c r="T4" s="76" t="s">
        <v>753</v>
      </c>
    </row>
    <row r="5" spans="2:20" ht="60" customHeight="1" x14ac:dyDescent="0.35">
      <c r="B5" s="38" t="s">
        <v>754</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755</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756</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757</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758</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759</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760</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761</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762</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763</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764</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765</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766</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767</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768</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769</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770</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771</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772</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773</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774</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775</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776</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777</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778</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779</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780</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781</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782</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783</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784</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785</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786</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787</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788</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789</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790</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791</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792</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793</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794</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795</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796</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797</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798</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799</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800</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801</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802</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803</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581</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804</v>
      </c>
      <c r="B1" s="104" t="s">
        <v>1</v>
      </c>
      <c r="C1" s="104" t="s">
        <v>805</v>
      </c>
      <c r="D1" s="104" t="s">
        <v>11</v>
      </c>
      <c r="E1" s="104" t="s">
        <v>806</v>
      </c>
      <c r="F1" s="104" t="s">
        <v>807</v>
      </c>
      <c r="G1" s="104" t="s">
        <v>808</v>
      </c>
      <c r="H1" s="104" t="s">
        <v>809</v>
      </c>
      <c r="I1" s="104" t="s">
        <v>810</v>
      </c>
      <c r="J1" s="104" t="s">
        <v>811</v>
      </c>
      <c r="K1" s="104" t="s">
        <v>812</v>
      </c>
      <c r="L1" s="104" t="s">
        <v>813</v>
      </c>
      <c r="M1" s="104" t="s">
        <v>814</v>
      </c>
      <c r="N1" s="104" t="s">
        <v>815</v>
      </c>
      <c r="O1" s="104" t="s">
        <v>816</v>
      </c>
      <c r="P1" s="104" t="s">
        <v>817</v>
      </c>
      <c r="Q1" s="104" t="s">
        <v>818</v>
      </c>
      <c r="R1" s="104" t="s">
        <v>819</v>
      </c>
      <c r="S1" s="104" t="s">
        <v>820</v>
      </c>
      <c r="T1" s="104" t="s">
        <v>821</v>
      </c>
      <c r="U1" s="104" t="s">
        <v>822</v>
      </c>
      <c r="V1" s="104" t="s">
        <v>823</v>
      </c>
      <c r="W1" s="104" t="s">
        <v>824</v>
      </c>
      <c r="X1" s="104" t="s">
        <v>825</v>
      </c>
      <c r="Y1" s="104" t="s">
        <v>826</v>
      </c>
      <c r="Z1" s="104" t="s">
        <v>827</v>
      </c>
      <c r="AA1" s="104" t="s">
        <v>828</v>
      </c>
      <c r="AB1" s="104" t="s">
        <v>829</v>
      </c>
      <c r="AC1" s="104" t="s">
        <v>830</v>
      </c>
      <c r="AD1" s="104" t="s">
        <v>831</v>
      </c>
      <c r="AE1" s="104" t="s">
        <v>832</v>
      </c>
      <c r="AF1" s="104" t="s">
        <v>833</v>
      </c>
      <c r="AG1" s="104" t="s">
        <v>834</v>
      </c>
      <c r="AH1" s="104" t="s">
        <v>835</v>
      </c>
      <c r="AI1" s="104" t="s">
        <v>836</v>
      </c>
      <c r="AJ1" s="104" t="s">
        <v>837</v>
      </c>
      <c r="AK1" s="104" t="s">
        <v>838</v>
      </c>
      <c r="AL1" s="104" t="s">
        <v>839</v>
      </c>
      <c r="AM1" s="104" t="s">
        <v>840</v>
      </c>
      <c r="AN1" s="104" t="s">
        <v>841</v>
      </c>
      <c r="AO1" s="104" t="s">
        <v>842</v>
      </c>
      <c r="AP1" s="104" t="s">
        <v>843</v>
      </c>
      <c r="AQ1" s="104" t="s">
        <v>844</v>
      </c>
      <c r="AR1" s="104" t="s">
        <v>845</v>
      </c>
      <c r="AS1" s="104" t="s">
        <v>846</v>
      </c>
      <c r="AT1" s="104" t="s">
        <v>847</v>
      </c>
      <c r="AU1" s="104" t="s">
        <v>848</v>
      </c>
      <c r="AV1" s="104" t="s">
        <v>849</v>
      </c>
      <c r="AW1" s="105" t="s">
        <v>850</v>
      </c>
    </row>
    <row r="2" spans="1:49" ht="60" customHeight="1" outlineLevel="1" x14ac:dyDescent="0.35">
      <c r="A2" s="97" t="s">
        <v>851</v>
      </c>
      <c r="B2" s="80">
        <v>1</v>
      </c>
      <c r="C2" s="82" t="s">
        <v>25</v>
      </c>
      <c r="D2" s="84" t="s">
        <v>852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851</v>
      </c>
      <c r="B3" s="81" t="s">
        <v>853</v>
      </c>
      <c r="C3" s="83" t="s">
        <v>854</v>
      </c>
      <c r="D3" s="85" t="s">
        <v>855</v>
      </c>
      <c r="E3" s="85" t="s">
        <v>856</v>
      </c>
      <c r="F3" s="86" t="s">
        <v>857</v>
      </c>
      <c r="G3" s="86" t="s">
        <v>858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851</v>
      </c>
      <c r="B4" s="81" t="s">
        <v>859</v>
      </c>
      <c r="C4" s="83" t="s">
        <v>860</v>
      </c>
      <c r="D4" s="85" t="s">
        <v>861</v>
      </c>
      <c r="E4" s="85" t="s">
        <v>862</v>
      </c>
      <c r="F4" s="86" t="s">
        <v>857</v>
      </c>
      <c r="G4" s="86" t="s">
        <v>863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851</v>
      </c>
      <c r="B5" s="81" t="s">
        <v>864</v>
      </c>
      <c r="C5" s="83" t="s">
        <v>865</v>
      </c>
      <c r="D5" s="85" t="s">
        <v>866</v>
      </c>
      <c r="E5" s="85" t="s">
        <v>867</v>
      </c>
      <c r="F5" s="86" t="s">
        <v>857</v>
      </c>
      <c r="G5" s="86" t="s">
        <v>868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851</v>
      </c>
      <c r="B6" s="81" t="s">
        <v>869</v>
      </c>
      <c r="C6" s="83" t="s">
        <v>870</v>
      </c>
      <c r="D6" s="85" t="s">
        <v>871</v>
      </c>
      <c r="E6" s="85" t="s">
        <v>872</v>
      </c>
      <c r="F6" s="86" t="s">
        <v>857</v>
      </c>
      <c r="G6" s="86" t="s">
        <v>858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851</v>
      </c>
      <c r="B7" s="81" t="s">
        <v>873</v>
      </c>
      <c r="C7" s="83" t="s">
        <v>874</v>
      </c>
      <c r="D7" s="85" t="s">
        <v>875</v>
      </c>
      <c r="E7" s="85" t="s">
        <v>876</v>
      </c>
      <c r="F7" s="86" t="s">
        <v>857</v>
      </c>
      <c r="G7" s="86" t="s">
        <v>868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877</v>
      </c>
      <c r="B8" s="80">
        <v>2</v>
      </c>
      <c r="C8" s="82" t="s">
        <v>25</v>
      </c>
      <c r="D8" s="84" t="s">
        <v>878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877</v>
      </c>
      <c r="B9" s="81" t="s">
        <v>879</v>
      </c>
      <c r="C9" s="83" t="s">
        <v>880</v>
      </c>
      <c r="D9" s="85" t="s">
        <v>881</v>
      </c>
      <c r="E9" s="85" t="s">
        <v>882</v>
      </c>
      <c r="F9" s="86" t="s">
        <v>883</v>
      </c>
      <c r="G9" s="86" t="s">
        <v>858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877</v>
      </c>
      <c r="B10" s="81" t="s">
        <v>884</v>
      </c>
      <c r="C10" s="83" t="s">
        <v>885</v>
      </c>
      <c r="D10" s="85" t="s">
        <v>886</v>
      </c>
      <c r="E10" s="85" t="s">
        <v>887</v>
      </c>
      <c r="F10" s="86" t="s">
        <v>883</v>
      </c>
      <c r="G10" s="86" t="s">
        <v>858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877</v>
      </c>
      <c r="B11" s="81" t="s">
        <v>888</v>
      </c>
      <c r="C11" s="83" t="s">
        <v>889</v>
      </c>
      <c r="D11" s="85" t="s">
        <v>890</v>
      </c>
      <c r="E11" s="85" t="s">
        <v>891</v>
      </c>
      <c r="F11" s="86" t="s">
        <v>883</v>
      </c>
      <c r="G11" s="86" t="s">
        <v>863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877</v>
      </c>
      <c r="B12" s="81" t="s">
        <v>892</v>
      </c>
      <c r="C12" s="83" t="s">
        <v>893</v>
      </c>
      <c r="D12" s="85" t="s">
        <v>894</v>
      </c>
      <c r="E12" s="85" t="s">
        <v>895</v>
      </c>
      <c r="F12" s="86" t="s">
        <v>883</v>
      </c>
      <c r="G12" s="86" t="s">
        <v>868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877</v>
      </c>
      <c r="B13" s="81" t="s">
        <v>896</v>
      </c>
      <c r="C13" s="83" t="s">
        <v>897</v>
      </c>
      <c r="D13" s="85" t="s">
        <v>898</v>
      </c>
      <c r="E13" s="85" t="s">
        <v>899</v>
      </c>
      <c r="F13" s="86" t="s">
        <v>883</v>
      </c>
      <c r="G13" s="86" t="s">
        <v>900</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877</v>
      </c>
      <c r="B14" s="81" t="s">
        <v>901</v>
      </c>
      <c r="C14" s="83" t="s">
        <v>902</v>
      </c>
      <c r="D14" s="85" t="s">
        <v>903</v>
      </c>
      <c r="E14" s="85" t="s">
        <v>904</v>
      </c>
      <c r="F14" s="86" t="s">
        <v>883</v>
      </c>
      <c r="G14" s="86" t="s">
        <v>900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877</v>
      </c>
      <c r="B15" s="81" t="s">
        <v>905</v>
      </c>
      <c r="C15" s="83" t="s">
        <v>906</v>
      </c>
      <c r="D15" s="85" t="s">
        <v>907</v>
      </c>
      <c r="E15" s="85" t="s">
        <v>908</v>
      </c>
      <c r="F15" s="86" t="s">
        <v>883</v>
      </c>
      <c r="G15" s="86" t="s">
        <v>900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909</v>
      </c>
      <c r="B16" s="80">
        <v>3</v>
      </c>
      <c r="C16" s="82" t="s">
        <v>25</v>
      </c>
      <c r="D16" s="84" t="s">
        <v>910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909</v>
      </c>
      <c r="B17" s="81" t="s">
        <v>911</v>
      </c>
      <c r="C17" s="83" t="s">
        <v>912</v>
      </c>
      <c r="D17" s="85" t="s">
        <v>913</v>
      </c>
      <c r="E17" s="85" t="s">
        <v>914</v>
      </c>
      <c r="F17" s="86" t="s">
        <v>915</v>
      </c>
      <c r="G17" s="86" t="s">
        <v>916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909</v>
      </c>
      <c r="B18" s="81" t="s">
        <v>917</v>
      </c>
      <c r="C18" s="83" t="s">
        <v>918</v>
      </c>
      <c r="D18" s="85" t="s">
        <v>919</v>
      </c>
      <c r="E18" s="85" t="s">
        <v>920</v>
      </c>
      <c r="F18" s="86" t="s">
        <v>915</v>
      </c>
      <c r="G18" s="86" t="s">
        <v>858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909</v>
      </c>
      <c r="B19" s="81" t="s">
        <v>921</v>
      </c>
      <c r="C19" s="83" t="s">
        <v>922</v>
      </c>
      <c r="D19" s="85" t="s">
        <v>923</v>
      </c>
      <c r="E19" s="85" t="s">
        <v>924</v>
      </c>
      <c r="F19" s="86" t="s">
        <v>915</v>
      </c>
      <c r="G19" s="86" t="s">
        <v>900</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909</v>
      </c>
      <c r="B20" s="81" t="s">
        <v>925</v>
      </c>
      <c r="C20" s="83" t="s">
        <v>926</v>
      </c>
      <c r="D20" s="85" t="s">
        <v>927</v>
      </c>
      <c r="E20" s="85" t="s">
        <v>928</v>
      </c>
      <c r="F20" s="86" t="s">
        <v>915</v>
      </c>
      <c r="G20" s="86" t="s">
        <v>900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909</v>
      </c>
      <c r="B21" s="81" t="s">
        <v>929</v>
      </c>
      <c r="C21" s="83" t="s">
        <v>930</v>
      </c>
      <c r="D21" s="85" t="s">
        <v>931</v>
      </c>
      <c r="E21" s="85" t="s">
        <v>932</v>
      </c>
      <c r="F21" s="86" t="s">
        <v>915</v>
      </c>
      <c r="G21" s="86" t="s">
        <v>900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909</v>
      </c>
      <c r="B22" s="81" t="s">
        <v>933</v>
      </c>
      <c r="C22" s="83" t="s">
        <v>934</v>
      </c>
      <c r="D22" s="85" t="s">
        <v>935</v>
      </c>
      <c r="E22" s="85" t="s">
        <v>936</v>
      </c>
      <c r="F22" s="86" t="s">
        <v>915</v>
      </c>
      <c r="G22" s="86" t="s">
        <v>900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909</v>
      </c>
      <c r="B23" s="81" t="s">
        <v>937</v>
      </c>
      <c r="C23" s="83" t="s">
        <v>938</v>
      </c>
      <c r="D23" s="85" t="s">
        <v>939</v>
      </c>
      <c r="E23" s="85" t="s">
        <v>940</v>
      </c>
      <c r="F23" s="86" t="s">
        <v>915</v>
      </c>
      <c r="G23" s="86" t="s">
        <v>858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909</v>
      </c>
      <c r="B24" s="81" t="s">
        <v>941</v>
      </c>
      <c r="C24" s="83" t="s">
        <v>942</v>
      </c>
      <c r="D24" s="85" t="s">
        <v>943</v>
      </c>
      <c r="E24" s="85" t="s">
        <v>944</v>
      </c>
      <c r="F24" s="86" t="s">
        <v>915</v>
      </c>
      <c r="G24" s="86" t="s">
        <v>858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909</v>
      </c>
      <c r="B25" s="81" t="s">
        <v>945</v>
      </c>
      <c r="C25" s="83" t="s">
        <v>946</v>
      </c>
      <c r="D25" s="85" t="s">
        <v>947</v>
      </c>
      <c r="E25" s="85" t="s">
        <v>948</v>
      </c>
      <c r="F25" s="86" t="s">
        <v>915</v>
      </c>
      <c r="G25" s="86" t="s">
        <v>900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909</v>
      </c>
      <c r="B26" s="81" t="s">
        <v>949</v>
      </c>
      <c r="C26" s="83" t="s">
        <v>950</v>
      </c>
      <c r="D26" s="85" t="s">
        <v>951</v>
      </c>
      <c r="E26" s="85" t="s">
        <v>952</v>
      </c>
      <c r="F26" s="86" t="s">
        <v>915</v>
      </c>
      <c r="G26" s="86" t="s">
        <v>900</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909</v>
      </c>
      <c r="B27" s="81" t="s">
        <v>953</v>
      </c>
      <c r="C27" s="83" t="s">
        <v>954</v>
      </c>
      <c r="D27" s="85" t="s">
        <v>955</v>
      </c>
      <c r="E27" s="85" t="s">
        <v>956</v>
      </c>
      <c r="F27" s="86" t="s">
        <v>915</v>
      </c>
      <c r="G27" s="86" t="s">
        <v>900</v>
      </c>
      <c r="H27" s="86">
        <v>2</v>
      </c>
      <c r="I27" s="88">
        <f>IF(COUNTIF(J27:AW27,"&lt;&gt;")=0,"",SUMPRODUCT(((Recommendations[ImplStatus]="Implemented")+(Recommendations[ImplStatus]="Compensated"))*ISNUMBER(MATCH(Recommendations[Id],J27:AW27,0)))/COUNTIF(J27:AW27,"&lt;&gt;"))</f>
        <v>0</v>
      </c>
      <c r="J27" s="90" t="s">
        <v>180</v>
      </c>
      <c r="K27" s="90" t="s">
        <v>187</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909</v>
      </c>
      <c r="B28" s="81" t="s">
        <v>957</v>
      </c>
      <c r="C28" s="83" t="s">
        <v>958</v>
      </c>
      <c r="D28" s="85" t="s">
        <v>959</v>
      </c>
      <c r="E28" s="85" t="s">
        <v>960</v>
      </c>
      <c r="F28" s="86" t="s">
        <v>915</v>
      </c>
      <c r="G28" s="86" t="s">
        <v>900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909</v>
      </c>
      <c r="B29" s="81" t="s">
        <v>961</v>
      </c>
      <c r="C29" s="83" t="s">
        <v>962</v>
      </c>
      <c r="D29" s="85" t="s">
        <v>963</v>
      </c>
      <c r="E29" s="85" t="s">
        <v>964</v>
      </c>
      <c r="F29" s="86" t="s">
        <v>915</v>
      </c>
      <c r="G29" s="86" t="s">
        <v>900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909</v>
      </c>
      <c r="B30" s="81" t="s">
        <v>965</v>
      </c>
      <c r="C30" s="83" t="s">
        <v>966</v>
      </c>
      <c r="D30" s="85" t="s">
        <v>967</v>
      </c>
      <c r="E30" s="85" t="s">
        <v>968</v>
      </c>
      <c r="F30" s="86" t="s">
        <v>915</v>
      </c>
      <c r="G30" s="86" t="s">
        <v>868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969</v>
      </c>
      <c r="B31" s="80">
        <v>4</v>
      </c>
      <c r="C31" s="82" t="s">
        <v>25</v>
      </c>
      <c r="D31" s="84" t="s">
        <v>970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969</v>
      </c>
      <c r="B32" s="81" t="s">
        <v>971</v>
      </c>
      <c r="C32" s="83" t="s">
        <v>972</v>
      </c>
      <c r="D32" s="85" t="s">
        <v>973</v>
      </c>
      <c r="E32" s="85" t="s">
        <v>974</v>
      </c>
      <c r="F32" s="86" t="s">
        <v>975</v>
      </c>
      <c r="G32" s="86" t="s">
        <v>916</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969</v>
      </c>
      <c r="B33" s="81" t="s">
        <v>976</v>
      </c>
      <c r="C33" s="83" t="s">
        <v>977</v>
      </c>
      <c r="D33" s="85" t="s">
        <v>978</v>
      </c>
      <c r="E33" s="85" t="s">
        <v>979</v>
      </c>
      <c r="F33" s="86" t="s">
        <v>975</v>
      </c>
      <c r="G33" s="86" t="s">
        <v>916</v>
      </c>
      <c r="H33" s="86">
        <v>1</v>
      </c>
      <c r="I33" s="88">
        <f>IF(COUNTIF(J33:AW33,"&lt;&gt;")=0,"",SUMPRODUCT(((Recommendations[ImplStatus]="Implemented")+(Recommendations[ImplStatus]="Compensated"))*ISNUMBER(MATCH(Recommendations[Id],J33:AW33,0)))/COUNTIF(J33:AW33,"&lt;&gt;"))</f>
        <v>0</v>
      </c>
      <c r="J33" s="90" t="s">
        <v>492</v>
      </c>
      <c r="K33" s="90" t="s">
        <v>499</v>
      </c>
      <c r="L33" s="90" t="s">
        <v>506</v>
      </c>
      <c r="M33" s="90" t="s">
        <v>513</v>
      </c>
      <c r="N33" s="90" t="s">
        <v>518</v>
      </c>
      <c r="O33" s="90" t="s">
        <v>523</v>
      </c>
      <c r="P33" s="90" t="s">
        <v>529</v>
      </c>
      <c r="Q33" s="90" t="s">
        <v>535</v>
      </c>
      <c r="R33" s="90" t="s">
        <v>542</v>
      </c>
      <c r="S33" s="90" t="s">
        <v>549</v>
      </c>
      <c r="T33" s="90" t="s">
        <v>555</v>
      </c>
      <c r="U33" s="90" t="s">
        <v>562</v>
      </c>
      <c r="V33" s="90" t="s">
        <v>568</v>
      </c>
      <c r="W33" s="90" t="s">
        <v>575</v>
      </c>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969</v>
      </c>
      <c r="B34" s="81" t="s">
        <v>980</v>
      </c>
      <c r="C34" s="83" t="s">
        <v>981</v>
      </c>
      <c r="D34" s="85" t="s">
        <v>982</v>
      </c>
      <c r="E34" s="85" t="s">
        <v>983</v>
      </c>
      <c r="F34" s="86" t="s">
        <v>857</v>
      </c>
      <c r="G34" s="86" t="s">
        <v>900</v>
      </c>
      <c r="H34" s="86">
        <v>1</v>
      </c>
      <c r="I34" s="88">
        <f>IF(COUNTIF(J34:AW34,"&lt;&gt;")=0,"",SUMPRODUCT(((Recommendations[ImplStatus]="Implemented")+(Recommendations[ImplStatus]="Compensated"))*ISNUMBER(MATCH(Recommendations[Id],J34:AW34,0)))/COUNTIF(J34:AW34,"&lt;&gt;"))</f>
        <v>0</v>
      </c>
      <c r="J34" s="90" t="s">
        <v>122</v>
      </c>
      <c r="K34" s="90" t="s">
        <v>128</v>
      </c>
      <c r="L34" s="90" t="s">
        <v>133</v>
      </c>
      <c r="M34" s="90" t="s">
        <v>279</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969</v>
      </c>
      <c r="B35" s="81" t="s">
        <v>984</v>
      </c>
      <c r="C35" s="83" t="s">
        <v>985</v>
      </c>
      <c r="D35" s="85" t="s">
        <v>986</v>
      </c>
      <c r="E35" s="85" t="s">
        <v>987</v>
      </c>
      <c r="F35" s="86" t="s">
        <v>857</v>
      </c>
      <c r="G35" s="86" t="s">
        <v>900</v>
      </c>
      <c r="H35" s="86">
        <v>1</v>
      </c>
      <c r="I35" s="88">
        <f>IF(COUNTIF(J35:AW35,"&lt;&gt;")=0,"",SUMPRODUCT(((Recommendations[ImplStatus]="Implemented")+(Recommendations[ImplStatus]="Compensated"))*ISNUMBER(MATCH(Recommendations[Id],J35:AW35,0)))/COUNTIF(J35:AW35,"&lt;&gt;"))</f>
        <v>0</v>
      </c>
      <c r="J35" s="90" t="s">
        <v>104</v>
      </c>
      <c r="K35" s="90" t="s">
        <v>195</v>
      </c>
      <c r="L35" s="90" t="s">
        <v>201</v>
      </c>
      <c r="M35" s="90" t="s">
        <v>207</v>
      </c>
      <c r="N35" s="90" t="s">
        <v>212</v>
      </c>
      <c r="O35" s="90" t="s">
        <v>302</v>
      </c>
      <c r="P35" s="90" t="s">
        <v>309</v>
      </c>
      <c r="Q35" s="90" t="s">
        <v>316</v>
      </c>
      <c r="R35" s="90" t="s">
        <v>323</v>
      </c>
      <c r="S35" s="90" t="s">
        <v>330</v>
      </c>
      <c r="T35" s="90" t="s">
        <v>335</v>
      </c>
      <c r="U35" s="90" t="s">
        <v>436</v>
      </c>
      <c r="V35" s="90" t="s">
        <v>456</v>
      </c>
      <c r="W35" s="90" t="s">
        <v>464</v>
      </c>
      <c r="X35" s="90" t="s">
        <v>471</v>
      </c>
      <c r="Y35" s="90" t="s">
        <v>477</v>
      </c>
      <c r="Z35" s="90" t="s">
        <v>484</v>
      </c>
      <c r="AA35" s="90" t="s">
        <v>492</v>
      </c>
      <c r="AB35" s="90" t="s">
        <v>499</v>
      </c>
      <c r="AC35" s="90" t="s">
        <v>506</v>
      </c>
      <c r="AD35" s="90" t="s">
        <v>513</v>
      </c>
      <c r="AE35" s="90" t="s">
        <v>518</v>
      </c>
      <c r="AF35" s="90" t="s">
        <v>523</v>
      </c>
      <c r="AG35" s="90" t="s">
        <v>529</v>
      </c>
      <c r="AH35" s="90" t="s">
        <v>535</v>
      </c>
      <c r="AI35" s="90" t="s">
        <v>542</v>
      </c>
      <c r="AJ35" s="90" t="s">
        <v>549</v>
      </c>
      <c r="AK35" s="90" t="s">
        <v>555</v>
      </c>
      <c r="AL35" s="90" t="s">
        <v>562</v>
      </c>
      <c r="AM35" s="90" t="s">
        <v>568</v>
      </c>
      <c r="AN35" s="90" t="s">
        <v>575</v>
      </c>
      <c r="AO35" s="90"/>
      <c r="AP35" s="90"/>
      <c r="AQ35" s="90"/>
      <c r="AR35" s="90"/>
      <c r="AS35" s="90"/>
      <c r="AT35" s="90"/>
      <c r="AU35" s="90"/>
      <c r="AV35" s="90"/>
      <c r="AW35" s="101"/>
    </row>
    <row r="36" spans="1:49" ht="60" customHeight="1" x14ac:dyDescent="0.35">
      <c r="A36" s="98" t="s">
        <v>969</v>
      </c>
      <c r="B36" s="81" t="s">
        <v>988</v>
      </c>
      <c r="C36" s="83" t="s">
        <v>989</v>
      </c>
      <c r="D36" s="85" t="s">
        <v>990</v>
      </c>
      <c r="E36" s="85" t="s">
        <v>991</v>
      </c>
      <c r="F36" s="86" t="s">
        <v>857</v>
      </c>
      <c r="G36" s="86" t="s">
        <v>900</v>
      </c>
      <c r="H36" s="86">
        <v>1</v>
      </c>
      <c r="I36" s="88">
        <f>IF(COUNTIF(J36:AW36,"&lt;&gt;")=0,"",SUMPRODUCT(((Recommendations[ImplStatus]="Implemented")+(Recommendations[ImplStatus]="Compensated"))*ISNUMBER(MATCH(Recommendations[Id],J36:AW36,0)))/COUNTIF(J36:AW36,"&lt;&gt;"))</f>
        <v>0</v>
      </c>
      <c r="J36" s="90" t="s">
        <v>104</v>
      </c>
      <c r="K36" s="90" t="s">
        <v>195</v>
      </c>
      <c r="L36" s="90" t="s">
        <v>201</v>
      </c>
      <c r="M36" s="90" t="s">
        <v>207</v>
      </c>
      <c r="N36" s="90" t="s">
        <v>212</v>
      </c>
      <c r="O36" s="90" t="s">
        <v>302</v>
      </c>
      <c r="P36" s="90" t="s">
        <v>309</v>
      </c>
      <c r="Q36" s="90" t="s">
        <v>316</v>
      </c>
      <c r="R36" s="90" t="s">
        <v>323</v>
      </c>
      <c r="S36" s="90" t="s">
        <v>330</v>
      </c>
      <c r="T36" s="90" t="s">
        <v>335</v>
      </c>
      <c r="U36" s="90" t="s">
        <v>436</v>
      </c>
      <c r="V36" s="90" t="s">
        <v>456</v>
      </c>
      <c r="W36" s="90" t="s">
        <v>464</v>
      </c>
      <c r="X36" s="90" t="s">
        <v>471</v>
      </c>
      <c r="Y36" s="90" t="s">
        <v>477</v>
      </c>
      <c r="Z36" s="90" t="s">
        <v>484</v>
      </c>
      <c r="AA36" s="90" t="s">
        <v>492</v>
      </c>
      <c r="AB36" s="90" t="s">
        <v>499</v>
      </c>
      <c r="AC36" s="90" t="s">
        <v>506</v>
      </c>
      <c r="AD36" s="90" t="s">
        <v>513</v>
      </c>
      <c r="AE36" s="90" t="s">
        <v>518</v>
      </c>
      <c r="AF36" s="90" t="s">
        <v>523</v>
      </c>
      <c r="AG36" s="90" t="s">
        <v>529</v>
      </c>
      <c r="AH36" s="90" t="s">
        <v>535</v>
      </c>
      <c r="AI36" s="90" t="s">
        <v>542</v>
      </c>
      <c r="AJ36" s="90" t="s">
        <v>549</v>
      </c>
      <c r="AK36" s="90" t="s">
        <v>555</v>
      </c>
      <c r="AL36" s="90" t="s">
        <v>562</v>
      </c>
      <c r="AM36" s="90" t="s">
        <v>568</v>
      </c>
      <c r="AN36" s="90" t="s">
        <v>575</v>
      </c>
      <c r="AO36" s="90"/>
      <c r="AP36" s="90"/>
      <c r="AQ36" s="90"/>
      <c r="AR36" s="90"/>
      <c r="AS36" s="90"/>
      <c r="AT36" s="90"/>
      <c r="AU36" s="90"/>
      <c r="AV36" s="90"/>
      <c r="AW36" s="101"/>
    </row>
    <row r="37" spans="1:49" ht="60" customHeight="1" x14ac:dyDescent="0.35">
      <c r="A37" s="98" t="s">
        <v>969</v>
      </c>
      <c r="B37" s="81" t="s">
        <v>992</v>
      </c>
      <c r="C37" s="83" t="s">
        <v>993</v>
      </c>
      <c r="D37" s="85" t="s">
        <v>994</v>
      </c>
      <c r="E37" s="85" t="s">
        <v>995</v>
      </c>
      <c r="F37" s="86" t="s">
        <v>857</v>
      </c>
      <c r="G37" s="86" t="s">
        <v>900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969</v>
      </c>
      <c r="B38" s="81" t="s">
        <v>996</v>
      </c>
      <c r="C38" s="83" t="s">
        <v>997</v>
      </c>
      <c r="D38" s="85" t="s">
        <v>998</v>
      </c>
      <c r="E38" s="85" t="s">
        <v>999</v>
      </c>
      <c r="F38" s="86" t="s">
        <v>1000</v>
      </c>
      <c r="G38" s="86" t="s">
        <v>900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969</v>
      </c>
      <c r="B39" s="81" t="s">
        <v>1001</v>
      </c>
      <c r="C39" s="83" t="s">
        <v>1002</v>
      </c>
      <c r="D39" s="85" t="s">
        <v>1003</v>
      </c>
      <c r="E39" s="85" t="s">
        <v>1004</v>
      </c>
      <c r="F39" s="86" t="s">
        <v>857</v>
      </c>
      <c r="G39" s="86" t="s">
        <v>900</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969</v>
      </c>
      <c r="B40" s="81" t="s">
        <v>1005</v>
      </c>
      <c r="C40" s="83" t="s">
        <v>1006</v>
      </c>
      <c r="D40" s="85" t="s">
        <v>1007</v>
      </c>
      <c r="E40" s="85" t="s">
        <v>1008</v>
      </c>
      <c r="F40" s="86" t="s">
        <v>857</v>
      </c>
      <c r="G40" s="86" t="s">
        <v>900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969</v>
      </c>
      <c r="B41" s="81" t="s">
        <v>1009</v>
      </c>
      <c r="C41" s="83" t="s">
        <v>1010</v>
      </c>
      <c r="D41" s="85" t="s">
        <v>1011</v>
      </c>
      <c r="E41" s="85" t="s">
        <v>1012</v>
      </c>
      <c r="F41" s="86" t="s">
        <v>857</v>
      </c>
      <c r="G41" s="86" t="s">
        <v>900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969</v>
      </c>
      <c r="B42" s="81" t="s">
        <v>1013</v>
      </c>
      <c r="C42" s="83" t="s">
        <v>1014</v>
      </c>
      <c r="D42" s="85" t="s">
        <v>1015</v>
      </c>
      <c r="E42" s="85" t="s">
        <v>1016</v>
      </c>
      <c r="F42" s="86" t="s">
        <v>915</v>
      </c>
      <c r="G42" s="86" t="s">
        <v>900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969</v>
      </c>
      <c r="B43" s="81" t="s">
        <v>1017</v>
      </c>
      <c r="C43" s="83" t="s">
        <v>1018</v>
      </c>
      <c r="D43" s="85" t="s">
        <v>1019</v>
      </c>
      <c r="E43" s="85" t="s">
        <v>1020</v>
      </c>
      <c r="F43" s="86" t="s">
        <v>915</v>
      </c>
      <c r="G43" s="86" t="s">
        <v>900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1021</v>
      </c>
      <c r="B44" s="80">
        <v>5</v>
      </c>
      <c r="C44" s="82" t="s">
        <v>25</v>
      </c>
      <c r="D44" s="84" t="s">
        <v>1022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1021</v>
      </c>
      <c r="B45" s="81" t="s">
        <v>1023</v>
      </c>
      <c r="C45" s="83" t="s">
        <v>1024</v>
      </c>
      <c r="D45" s="85" t="s">
        <v>1025</v>
      </c>
      <c r="E45" s="85" t="s">
        <v>1026</v>
      </c>
      <c r="F45" s="86" t="s">
        <v>1000</v>
      </c>
      <c r="G45" s="86" t="s">
        <v>858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1021</v>
      </c>
      <c r="B46" s="81" t="s">
        <v>1027</v>
      </c>
      <c r="C46" s="83" t="s">
        <v>1028</v>
      </c>
      <c r="D46" s="85" t="s">
        <v>1029</v>
      </c>
      <c r="E46" s="85" t="s">
        <v>1030</v>
      </c>
      <c r="F46" s="86" t="s">
        <v>1000</v>
      </c>
      <c r="G46" s="86" t="s">
        <v>900</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1021</v>
      </c>
      <c r="B47" s="81" t="s">
        <v>1031</v>
      </c>
      <c r="C47" s="83" t="s">
        <v>1032</v>
      </c>
      <c r="D47" s="85" t="s">
        <v>1033</v>
      </c>
      <c r="E47" s="85" t="s">
        <v>1034</v>
      </c>
      <c r="F47" s="86" t="s">
        <v>1000</v>
      </c>
      <c r="G47" s="86" t="s">
        <v>900</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1021</v>
      </c>
      <c r="B48" s="81" t="s">
        <v>1035</v>
      </c>
      <c r="C48" s="83" t="s">
        <v>1036</v>
      </c>
      <c r="D48" s="85" t="s">
        <v>1037</v>
      </c>
      <c r="E48" s="85" t="s">
        <v>1038</v>
      </c>
      <c r="F48" s="86" t="s">
        <v>1000</v>
      </c>
      <c r="G48" s="86" t="s">
        <v>900</v>
      </c>
      <c r="H48" s="86">
        <v>1</v>
      </c>
      <c r="I48" s="88">
        <f>IF(COUNTIF(J48:AW48,"&lt;&gt;")=0,"",SUMPRODUCT(((Recommendations[ImplStatus]="Implemented")+(Recommendations[ImplStatus]="Compensated"))*ISNUMBER(MATCH(Recommendations[Id],J48:AW48,0)))/COUNTIF(J48:AW48,"&lt;&gt;"))</f>
        <v>0</v>
      </c>
      <c r="J48" s="90" t="s">
        <v>173</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1021</v>
      </c>
      <c r="B49" s="81" t="s">
        <v>1039</v>
      </c>
      <c r="C49" s="83" t="s">
        <v>1040</v>
      </c>
      <c r="D49" s="85" t="s">
        <v>1041</v>
      </c>
      <c r="E49" s="85" t="s">
        <v>1042</v>
      </c>
      <c r="F49" s="86" t="s">
        <v>1000</v>
      </c>
      <c r="G49" s="86" t="s">
        <v>858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1021</v>
      </c>
      <c r="B50" s="81" t="s">
        <v>1043</v>
      </c>
      <c r="C50" s="83" t="s">
        <v>1044</v>
      </c>
      <c r="D50" s="85" t="s">
        <v>1045</v>
      </c>
      <c r="E50" s="85" t="s">
        <v>1046</v>
      </c>
      <c r="F50" s="86" t="s">
        <v>1000</v>
      </c>
      <c r="G50" s="86" t="s">
        <v>916</v>
      </c>
      <c r="H50" s="86">
        <v>2</v>
      </c>
      <c r="I50" s="88">
        <f>IF(COUNTIF(J50:AW50,"&lt;&gt;")=0,"",SUMPRODUCT(((Recommendations[ImplStatus]="Implemented")+(Recommendations[ImplStatus]="Compensated"))*ISNUMBER(MATCH(Recommendations[Id],J50:AW50,0)))/COUNTIF(J50:AW50,"&lt;&gt;"))</f>
        <v>0</v>
      </c>
      <c r="J50" s="90" t="s">
        <v>18</v>
      </c>
      <c r="K50" s="90" t="s">
        <v>31</v>
      </c>
      <c r="L50" s="90" t="s">
        <v>38</v>
      </c>
      <c r="M50" s="90" t="s">
        <v>45</v>
      </c>
      <c r="N50" s="90" t="s">
        <v>52</v>
      </c>
      <c r="O50" s="90" t="s">
        <v>65</v>
      </c>
      <c r="P50" s="90" t="s">
        <v>443</v>
      </c>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1047</v>
      </c>
      <c r="B51" s="80">
        <v>6</v>
      </c>
      <c r="C51" s="82" t="s">
        <v>25</v>
      </c>
      <c r="D51" s="84" t="s">
        <v>1048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1047</v>
      </c>
      <c r="B52" s="81" t="s">
        <v>1049</v>
      </c>
      <c r="C52" s="83" t="s">
        <v>1050</v>
      </c>
      <c r="D52" s="85" t="s">
        <v>1051</v>
      </c>
      <c r="E52" s="85" t="s">
        <v>1052</v>
      </c>
      <c r="F52" s="86" t="s">
        <v>975</v>
      </c>
      <c r="G52" s="86" t="s">
        <v>916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1047</v>
      </c>
      <c r="B53" s="81" t="s">
        <v>1053</v>
      </c>
      <c r="C53" s="83" t="s">
        <v>1054</v>
      </c>
      <c r="D53" s="85" t="s">
        <v>1055</v>
      </c>
      <c r="E53" s="85" t="s">
        <v>1056</v>
      </c>
      <c r="F53" s="86" t="s">
        <v>975</v>
      </c>
      <c r="G53" s="86" t="s">
        <v>916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1047</v>
      </c>
      <c r="B54" s="81" t="s">
        <v>1057</v>
      </c>
      <c r="C54" s="83" t="s">
        <v>1058</v>
      </c>
      <c r="D54" s="85" t="s">
        <v>1059</v>
      </c>
      <c r="E54" s="85" t="s">
        <v>1060</v>
      </c>
      <c r="F54" s="86" t="s">
        <v>1000</v>
      </c>
      <c r="G54" s="86" t="s">
        <v>900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1047</v>
      </c>
      <c r="B55" s="81" t="s">
        <v>1061</v>
      </c>
      <c r="C55" s="83" t="s">
        <v>1062</v>
      </c>
      <c r="D55" s="85" t="s">
        <v>1063</v>
      </c>
      <c r="E55" s="85" t="s">
        <v>1064</v>
      </c>
      <c r="F55" s="86" t="s">
        <v>1000</v>
      </c>
      <c r="G55" s="86" t="s">
        <v>900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1047</v>
      </c>
      <c r="B56" s="81" t="s">
        <v>1065</v>
      </c>
      <c r="C56" s="83" t="s">
        <v>1066</v>
      </c>
      <c r="D56" s="85" t="s">
        <v>1067</v>
      </c>
      <c r="E56" s="85" t="s">
        <v>1068</v>
      </c>
      <c r="F56" s="86" t="s">
        <v>1000</v>
      </c>
      <c r="G56" s="86" t="s">
        <v>900</v>
      </c>
      <c r="H56" s="86">
        <v>1</v>
      </c>
      <c r="I56" s="88">
        <f>IF(COUNTIF(J56:AW56,"&lt;&gt;")=0,"",SUMPRODUCT(((Recommendations[ImplStatus]="Implemented")+(Recommendations[ImplStatus]="Compensated"))*ISNUMBER(MATCH(Recommendations[Id],J56:AW56,0)))/COUNTIF(J56:AW56,"&lt;&gt;"))</f>
        <v>0</v>
      </c>
      <c r="J56" s="90" t="s">
        <v>98</v>
      </c>
      <c r="K56" s="90" t="s">
        <v>243</v>
      </c>
      <c r="L56" s="90" t="s">
        <v>250</v>
      </c>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1047</v>
      </c>
      <c r="B57" s="81" t="s">
        <v>1069</v>
      </c>
      <c r="C57" s="83" t="s">
        <v>1070</v>
      </c>
      <c r="D57" s="85" t="s">
        <v>1071</v>
      </c>
      <c r="E57" s="85" t="s">
        <v>1072</v>
      </c>
      <c r="F57" s="86" t="s">
        <v>883</v>
      </c>
      <c r="G57" s="86" t="s">
        <v>858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1047</v>
      </c>
      <c r="B58" s="81" t="s">
        <v>1073</v>
      </c>
      <c r="C58" s="83" t="s">
        <v>1074</v>
      </c>
      <c r="D58" s="85" t="s">
        <v>1075</v>
      </c>
      <c r="E58" s="85" t="s">
        <v>1076</v>
      </c>
      <c r="F58" s="86" t="s">
        <v>1000</v>
      </c>
      <c r="G58" s="86" t="s">
        <v>900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1047</v>
      </c>
      <c r="B59" s="81" t="s">
        <v>1077</v>
      </c>
      <c r="C59" s="83" t="s">
        <v>1078</v>
      </c>
      <c r="D59" s="85" t="s">
        <v>1079</v>
      </c>
      <c r="E59" s="85" t="s">
        <v>1080</v>
      </c>
      <c r="F59" s="86" t="s">
        <v>1000</v>
      </c>
      <c r="G59" s="86" t="s">
        <v>916</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1081</v>
      </c>
      <c r="B60" s="80">
        <v>7</v>
      </c>
      <c r="C60" s="82" t="s">
        <v>25</v>
      </c>
      <c r="D60" s="84" t="s">
        <v>1082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1081</v>
      </c>
      <c r="B61" s="81" t="s">
        <v>1083</v>
      </c>
      <c r="C61" s="83" t="s">
        <v>1084</v>
      </c>
      <c r="D61" s="85" t="s">
        <v>1085</v>
      </c>
      <c r="E61" s="85" t="s">
        <v>1086</v>
      </c>
      <c r="F61" s="86" t="s">
        <v>975</v>
      </c>
      <c r="G61" s="86" t="s">
        <v>916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1081</v>
      </c>
      <c r="B62" s="81" t="s">
        <v>1087</v>
      </c>
      <c r="C62" s="83" t="s">
        <v>1088</v>
      </c>
      <c r="D62" s="85" t="s">
        <v>1089</v>
      </c>
      <c r="E62" s="85" t="s">
        <v>1090</v>
      </c>
      <c r="F62" s="86" t="s">
        <v>975</v>
      </c>
      <c r="G62" s="86" t="s">
        <v>916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1081</v>
      </c>
      <c r="B63" s="81" t="s">
        <v>1091</v>
      </c>
      <c r="C63" s="83" t="s">
        <v>1092</v>
      </c>
      <c r="D63" s="85" t="s">
        <v>1093</v>
      </c>
      <c r="E63" s="85" t="s">
        <v>1094</v>
      </c>
      <c r="F63" s="86" t="s">
        <v>883</v>
      </c>
      <c r="G63" s="86" t="s">
        <v>900</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1081</v>
      </c>
      <c r="B64" s="81" t="s">
        <v>1095</v>
      </c>
      <c r="C64" s="83" t="s">
        <v>1096</v>
      </c>
      <c r="D64" s="85" t="s">
        <v>1097</v>
      </c>
      <c r="E64" s="85" t="s">
        <v>1098</v>
      </c>
      <c r="F64" s="86" t="s">
        <v>883</v>
      </c>
      <c r="G64" s="86" t="s">
        <v>900</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1081</v>
      </c>
      <c r="B65" s="81" t="s">
        <v>1099</v>
      </c>
      <c r="C65" s="83" t="s">
        <v>1100</v>
      </c>
      <c r="D65" s="85" t="s">
        <v>1101</v>
      </c>
      <c r="E65" s="85" t="s">
        <v>1102</v>
      </c>
      <c r="F65" s="86" t="s">
        <v>883</v>
      </c>
      <c r="G65" s="86" t="s">
        <v>858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1081</v>
      </c>
      <c r="B66" s="81" t="s">
        <v>1103</v>
      </c>
      <c r="C66" s="83" t="s">
        <v>1104</v>
      </c>
      <c r="D66" s="85" t="s">
        <v>1105</v>
      </c>
      <c r="E66" s="85" t="s">
        <v>1106</v>
      </c>
      <c r="F66" s="86" t="s">
        <v>883</v>
      </c>
      <c r="G66" s="86" t="s">
        <v>858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1081</v>
      </c>
      <c r="B67" s="81" t="s">
        <v>1107</v>
      </c>
      <c r="C67" s="83" t="s">
        <v>1108</v>
      </c>
      <c r="D67" s="85" t="s">
        <v>1109</v>
      </c>
      <c r="E67" s="85" t="s">
        <v>1110</v>
      </c>
      <c r="F67" s="86" t="s">
        <v>883</v>
      </c>
      <c r="G67" s="86" t="s">
        <v>863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1111</v>
      </c>
      <c r="B68" s="80">
        <v>8</v>
      </c>
      <c r="C68" s="82" t="s">
        <v>25</v>
      </c>
      <c r="D68" s="84" t="s">
        <v>1112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1111</v>
      </c>
      <c r="B69" s="81" t="s">
        <v>1113</v>
      </c>
      <c r="C69" s="83" t="s">
        <v>1114</v>
      </c>
      <c r="D69" s="85" t="s">
        <v>1115</v>
      </c>
      <c r="E69" s="85" t="s">
        <v>1116</v>
      </c>
      <c r="F69" s="86" t="s">
        <v>975</v>
      </c>
      <c r="G69" s="86" t="s">
        <v>916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1111</v>
      </c>
      <c r="B70" s="81" t="s">
        <v>1117</v>
      </c>
      <c r="C70" s="83" t="s">
        <v>1118</v>
      </c>
      <c r="D70" s="85" t="s">
        <v>1119</v>
      </c>
      <c r="E70" s="85" t="s">
        <v>1120</v>
      </c>
      <c r="F70" s="86" t="s">
        <v>915</v>
      </c>
      <c r="G70" s="86" t="s">
        <v>868</v>
      </c>
      <c r="H70" s="86">
        <v>1</v>
      </c>
      <c r="I70" s="88">
        <f>IF(COUNTIF(J70:AW70,"&lt;&gt;")=0,"",SUMPRODUCT(((Recommendations[ImplStatus]="Implemented")+(Recommendations[ImplStatus]="Compensated"))*ISNUMBER(MATCH(Recommendations[Id],J70:AW70,0)))/COUNTIF(J70:AW70,"&lt;&gt;"))</f>
        <v>0</v>
      </c>
      <c r="J70" s="90" t="s">
        <v>58</v>
      </c>
      <c r="K70" s="90" t="s">
        <v>72</v>
      </c>
      <c r="L70" s="90" t="s">
        <v>78</v>
      </c>
      <c r="M70" s="90" t="s">
        <v>84</v>
      </c>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1111</v>
      </c>
      <c r="B71" s="81" t="s">
        <v>1121</v>
      </c>
      <c r="C71" s="83" t="s">
        <v>1122</v>
      </c>
      <c r="D71" s="85" t="s">
        <v>1123</v>
      </c>
      <c r="E71" s="85" t="s">
        <v>1124</v>
      </c>
      <c r="F71" s="86" t="s">
        <v>915</v>
      </c>
      <c r="G71" s="86" t="s">
        <v>900</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1111</v>
      </c>
      <c r="B72" s="81" t="s">
        <v>1125</v>
      </c>
      <c r="C72" s="83" t="s">
        <v>1126</v>
      </c>
      <c r="D72" s="85" t="s">
        <v>1127</v>
      </c>
      <c r="E72" s="85" t="s">
        <v>1128</v>
      </c>
      <c r="F72" s="86" t="s">
        <v>1129</v>
      </c>
      <c r="G72" s="86" t="s">
        <v>900</v>
      </c>
      <c r="H72" s="86">
        <v>2</v>
      </c>
      <c r="I72" s="88">
        <f>IF(COUNTIF(J72:AW72,"&lt;&gt;")=0,"",SUMPRODUCT(((Recommendations[ImplStatus]="Implemented")+(Recommendations[ImplStatus]="Compensated"))*ISNUMBER(MATCH(Recommendations[Id],J72:AW72,0)))/COUNTIF(J72:AW72,"&lt;&gt;"))</f>
        <v>0</v>
      </c>
      <c r="J72" s="90" t="s">
        <v>398</v>
      </c>
      <c r="K72" s="90" t="s">
        <v>405</v>
      </c>
      <c r="L72" s="90" t="s">
        <v>412</v>
      </c>
      <c r="M72" s="90" t="s">
        <v>419</v>
      </c>
      <c r="N72" s="90" t="s">
        <v>428</v>
      </c>
      <c r="O72" s="90" t="s">
        <v>449</v>
      </c>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1111</v>
      </c>
      <c r="B73" s="81" t="s">
        <v>1130</v>
      </c>
      <c r="C73" s="83" t="s">
        <v>1131</v>
      </c>
      <c r="D73" s="85" t="s">
        <v>1132</v>
      </c>
      <c r="E73" s="85" t="s">
        <v>1133</v>
      </c>
      <c r="F73" s="86" t="s">
        <v>915</v>
      </c>
      <c r="G73" s="86" t="s">
        <v>868</v>
      </c>
      <c r="H73" s="86">
        <v>2</v>
      </c>
      <c r="I73" s="88">
        <f>IF(COUNTIF(J73:AW73,"&lt;&gt;")=0,"",SUMPRODUCT(((Recommendations[ImplStatus]="Implemented")+(Recommendations[ImplStatus]="Compensated"))*ISNUMBER(MATCH(Recommendations[Id],J73:AW73,0)))/COUNTIF(J73:AW73,"&lt;&gt;"))</f>
        <v>0</v>
      </c>
      <c r="J73" s="90" t="s">
        <v>58</v>
      </c>
      <c r="K73" s="90" t="s">
        <v>72</v>
      </c>
      <c r="L73" s="90" t="s">
        <v>78</v>
      </c>
      <c r="M73" s="90" t="s">
        <v>84</v>
      </c>
      <c r="N73" s="90" t="s">
        <v>343</v>
      </c>
      <c r="O73" s="90" t="s">
        <v>350</v>
      </c>
      <c r="P73" s="90" t="s">
        <v>357</v>
      </c>
      <c r="Q73" s="90" t="s">
        <v>371</v>
      </c>
      <c r="R73" s="90" t="s">
        <v>378</v>
      </c>
      <c r="S73" s="90" t="s">
        <v>385</v>
      </c>
      <c r="T73" s="90" t="s">
        <v>392</v>
      </c>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1111</v>
      </c>
      <c r="B74" s="81" t="s">
        <v>1134</v>
      </c>
      <c r="C74" s="83" t="s">
        <v>1135</v>
      </c>
      <c r="D74" s="85" t="s">
        <v>1136</v>
      </c>
      <c r="E74" s="85" t="s">
        <v>1137</v>
      </c>
      <c r="F74" s="86" t="s">
        <v>915</v>
      </c>
      <c r="G74" s="86" t="s">
        <v>868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1111</v>
      </c>
      <c r="B75" s="81" t="s">
        <v>1138</v>
      </c>
      <c r="C75" s="83" t="s">
        <v>1139</v>
      </c>
      <c r="D75" s="85" t="s">
        <v>1140</v>
      </c>
      <c r="E75" s="85" t="s">
        <v>1141</v>
      </c>
      <c r="F75" s="86" t="s">
        <v>915</v>
      </c>
      <c r="G75" s="86" t="s">
        <v>868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1111</v>
      </c>
      <c r="B76" s="81" t="s">
        <v>1142</v>
      </c>
      <c r="C76" s="83" t="s">
        <v>1143</v>
      </c>
      <c r="D76" s="85" t="s">
        <v>1144</v>
      </c>
      <c r="E76" s="85" t="s">
        <v>1145</v>
      </c>
      <c r="F76" s="86" t="s">
        <v>915</v>
      </c>
      <c r="G76" s="86" t="s">
        <v>868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1111</v>
      </c>
      <c r="B77" s="81" t="s">
        <v>1146</v>
      </c>
      <c r="C77" s="83" t="s">
        <v>1147</v>
      </c>
      <c r="D77" s="85" t="s">
        <v>1148</v>
      </c>
      <c r="E77" s="85" t="s">
        <v>1149</v>
      </c>
      <c r="F77" s="86" t="s">
        <v>915</v>
      </c>
      <c r="G77" s="86" t="s">
        <v>868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1111</v>
      </c>
      <c r="B78" s="81" t="s">
        <v>1150</v>
      </c>
      <c r="C78" s="83" t="s">
        <v>1151</v>
      </c>
      <c r="D78" s="85" t="s">
        <v>1152</v>
      </c>
      <c r="E78" s="85" t="s">
        <v>1153</v>
      </c>
      <c r="F78" s="86" t="s">
        <v>915</v>
      </c>
      <c r="G78" s="86" t="s">
        <v>900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1111</v>
      </c>
      <c r="B79" s="81" t="s">
        <v>1154</v>
      </c>
      <c r="C79" s="83" t="s">
        <v>1155</v>
      </c>
      <c r="D79" s="85" t="s">
        <v>1156</v>
      </c>
      <c r="E79" s="85" t="s">
        <v>1157</v>
      </c>
      <c r="F79" s="86" t="s">
        <v>915</v>
      </c>
      <c r="G79" s="86" t="s">
        <v>868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1111</v>
      </c>
      <c r="B80" s="81" t="s">
        <v>1158</v>
      </c>
      <c r="C80" s="83" t="s">
        <v>1159</v>
      </c>
      <c r="D80" s="85" t="s">
        <v>1160</v>
      </c>
      <c r="E80" s="85" t="s">
        <v>1161</v>
      </c>
      <c r="F80" s="86" t="s">
        <v>915</v>
      </c>
      <c r="G80" s="86" t="s">
        <v>868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1162</v>
      </c>
      <c r="B81" s="80">
        <v>9</v>
      </c>
      <c r="C81" s="82" t="s">
        <v>25</v>
      </c>
      <c r="D81" s="84" t="s">
        <v>1163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1162</v>
      </c>
      <c r="B82" s="81" t="s">
        <v>1164</v>
      </c>
      <c r="C82" s="83" t="s">
        <v>1165</v>
      </c>
      <c r="D82" s="85" t="s">
        <v>1166</v>
      </c>
      <c r="E82" s="85" t="s">
        <v>1167</v>
      </c>
      <c r="F82" s="86" t="s">
        <v>883</v>
      </c>
      <c r="G82" s="86" t="s">
        <v>900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1162</v>
      </c>
      <c r="B83" s="81" t="s">
        <v>1168</v>
      </c>
      <c r="C83" s="83" t="s">
        <v>1169</v>
      </c>
      <c r="D83" s="85" t="s">
        <v>1170</v>
      </c>
      <c r="E83" s="85" t="s">
        <v>1171</v>
      </c>
      <c r="F83" s="86" t="s">
        <v>857</v>
      </c>
      <c r="G83" s="86" t="s">
        <v>900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1162</v>
      </c>
      <c r="B84" s="81" t="s">
        <v>1172</v>
      </c>
      <c r="C84" s="83" t="s">
        <v>1173</v>
      </c>
      <c r="D84" s="85" t="s">
        <v>1174</v>
      </c>
      <c r="E84" s="85" t="s">
        <v>1175</v>
      </c>
      <c r="F84" s="86" t="s">
        <v>1129</v>
      </c>
      <c r="G84" s="86" t="s">
        <v>900</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1162</v>
      </c>
      <c r="B85" s="81" t="s">
        <v>1176</v>
      </c>
      <c r="C85" s="83" t="s">
        <v>1177</v>
      </c>
      <c r="D85" s="85" t="s">
        <v>1178</v>
      </c>
      <c r="E85" s="85" t="s">
        <v>1179</v>
      </c>
      <c r="F85" s="86" t="s">
        <v>883</v>
      </c>
      <c r="G85" s="86" t="s">
        <v>900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1162</v>
      </c>
      <c r="B86" s="81" t="s">
        <v>1180</v>
      </c>
      <c r="C86" s="83" t="s">
        <v>1181</v>
      </c>
      <c r="D86" s="85" t="s">
        <v>1182</v>
      </c>
      <c r="E86" s="85" t="s">
        <v>1183</v>
      </c>
      <c r="F86" s="86" t="s">
        <v>1129</v>
      </c>
      <c r="G86" s="86" t="s">
        <v>900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1162</v>
      </c>
      <c r="B87" s="81" t="s">
        <v>1184</v>
      </c>
      <c r="C87" s="83" t="s">
        <v>1185</v>
      </c>
      <c r="D87" s="85" t="s">
        <v>1186</v>
      </c>
      <c r="E87" s="85" t="s">
        <v>1187</v>
      </c>
      <c r="F87" s="86" t="s">
        <v>1129</v>
      </c>
      <c r="G87" s="86" t="s">
        <v>900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1162</v>
      </c>
      <c r="B88" s="81" t="s">
        <v>1188</v>
      </c>
      <c r="C88" s="83" t="s">
        <v>1189</v>
      </c>
      <c r="D88" s="85" t="s">
        <v>1190</v>
      </c>
      <c r="E88" s="85" t="s">
        <v>1191</v>
      </c>
      <c r="F88" s="86" t="s">
        <v>1129</v>
      </c>
      <c r="G88" s="86" t="s">
        <v>900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1192</v>
      </c>
      <c r="B89" s="80">
        <v>10</v>
      </c>
      <c r="C89" s="82" t="s">
        <v>25</v>
      </c>
      <c r="D89" s="84" t="s">
        <v>1193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1192</v>
      </c>
      <c r="B90" s="81" t="s">
        <v>1194</v>
      </c>
      <c r="C90" s="83" t="s">
        <v>1195</v>
      </c>
      <c r="D90" s="85" t="s">
        <v>1196</v>
      </c>
      <c r="E90" s="85" t="s">
        <v>1197</v>
      </c>
      <c r="F90" s="86" t="s">
        <v>857</v>
      </c>
      <c r="G90" s="86" t="s">
        <v>868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1192</v>
      </c>
      <c r="B91" s="81" t="s">
        <v>1198</v>
      </c>
      <c r="C91" s="83" t="s">
        <v>1199</v>
      </c>
      <c r="D91" s="85" t="s">
        <v>1200</v>
      </c>
      <c r="E91" s="85" t="s">
        <v>1201</v>
      </c>
      <c r="F91" s="86" t="s">
        <v>857</v>
      </c>
      <c r="G91" s="86" t="s">
        <v>900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1192</v>
      </c>
      <c r="B92" s="81" t="s">
        <v>1202</v>
      </c>
      <c r="C92" s="83" t="s">
        <v>1203</v>
      </c>
      <c r="D92" s="85" t="s">
        <v>1204</v>
      </c>
      <c r="E92" s="85" t="s">
        <v>1205</v>
      </c>
      <c r="F92" s="86" t="s">
        <v>857</v>
      </c>
      <c r="G92" s="86" t="s">
        <v>900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1192</v>
      </c>
      <c r="B93" s="81" t="s">
        <v>1206</v>
      </c>
      <c r="C93" s="83" t="s">
        <v>1207</v>
      </c>
      <c r="D93" s="85" t="s">
        <v>1208</v>
      </c>
      <c r="E93" s="85" t="s">
        <v>1209</v>
      </c>
      <c r="F93" s="86" t="s">
        <v>857</v>
      </c>
      <c r="G93" s="86" t="s">
        <v>868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1192</v>
      </c>
      <c r="B94" s="81" t="s">
        <v>1210</v>
      </c>
      <c r="C94" s="83" t="s">
        <v>1211</v>
      </c>
      <c r="D94" s="85" t="s">
        <v>1212</v>
      </c>
      <c r="E94" s="85" t="s">
        <v>1213</v>
      </c>
      <c r="F94" s="86" t="s">
        <v>857</v>
      </c>
      <c r="G94" s="86" t="s">
        <v>900</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1192</v>
      </c>
      <c r="B95" s="81" t="s">
        <v>1214</v>
      </c>
      <c r="C95" s="83" t="s">
        <v>1215</v>
      </c>
      <c r="D95" s="85" t="s">
        <v>1216</v>
      </c>
      <c r="E95" s="85" t="s">
        <v>1217</v>
      </c>
      <c r="F95" s="86" t="s">
        <v>857</v>
      </c>
      <c r="G95" s="86" t="s">
        <v>900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1192</v>
      </c>
      <c r="B96" s="81" t="s">
        <v>1218</v>
      </c>
      <c r="C96" s="83" t="s">
        <v>1219</v>
      </c>
      <c r="D96" s="85" t="s">
        <v>1220</v>
      </c>
      <c r="E96" s="85" t="s">
        <v>1221</v>
      </c>
      <c r="F96" s="86" t="s">
        <v>857</v>
      </c>
      <c r="G96" s="86" t="s">
        <v>868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1222</v>
      </c>
      <c r="B97" s="80">
        <v>11</v>
      </c>
      <c r="C97" s="82" t="s">
        <v>25</v>
      </c>
      <c r="D97" s="84" t="s">
        <v>1223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1222</v>
      </c>
      <c r="B98" s="81" t="s">
        <v>1224</v>
      </c>
      <c r="C98" s="83" t="s">
        <v>1225</v>
      </c>
      <c r="D98" s="85" t="s">
        <v>1226</v>
      </c>
      <c r="E98" s="85" t="s">
        <v>1227</v>
      </c>
      <c r="F98" s="86" t="s">
        <v>975</v>
      </c>
      <c r="G98" s="86" t="s">
        <v>916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1222</v>
      </c>
      <c r="B99" s="81" t="s">
        <v>1228</v>
      </c>
      <c r="C99" s="83" t="s">
        <v>1229</v>
      </c>
      <c r="D99" s="85" t="s">
        <v>1230</v>
      </c>
      <c r="E99" s="85" t="s">
        <v>1231</v>
      </c>
      <c r="F99" s="86" t="s">
        <v>915</v>
      </c>
      <c r="G99" s="86" t="s">
        <v>1232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1222</v>
      </c>
      <c r="B100" s="81" t="s">
        <v>1233</v>
      </c>
      <c r="C100" s="83" t="s">
        <v>1234</v>
      </c>
      <c r="D100" s="85" t="s">
        <v>1235</v>
      </c>
      <c r="E100" s="85" t="s">
        <v>1236</v>
      </c>
      <c r="F100" s="86" t="s">
        <v>915</v>
      </c>
      <c r="G100" s="86" t="s">
        <v>900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1222</v>
      </c>
      <c r="B101" s="81" t="s">
        <v>1237</v>
      </c>
      <c r="C101" s="83" t="s">
        <v>1238</v>
      </c>
      <c r="D101" s="85" t="s">
        <v>1239</v>
      </c>
      <c r="E101" s="85" t="s">
        <v>1240</v>
      </c>
      <c r="F101" s="86" t="s">
        <v>915</v>
      </c>
      <c r="G101" s="86" t="s">
        <v>1232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1222</v>
      </c>
      <c r="B102" s="81" t="s">
        <v>1241</v>
      </c>
      <c r="C102" s="83" t="s">
        <v>1242</v>
      </c>
      <c r="D102" s="85" t="s">
        <v>1243</v>
      </c>
      <c r="E102" s="85" t="s">
        <v>1244</v>
      </c>
      <c r="F102" s="86" t="s">
        <v>915</v>
      </c>
      <c r="G102" s="86" t="s">
        <v>1232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1245</v>
      </c>
      <c r="B103" s="80">
        <v>12</v>
      </c>
      <c r="C103" s="82" t="s">
        <v>25</v>
      </c>
      <c r="D103" s="84" t="s">
        <v>1246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1245</v>
      </c>
      <c r="B104" s="81" t="s">
        <v>1247</v>
      </c>
      <c r="C104" s="83" t="s">
        <v>1248</v>
      </c>
      <c r="D104" s="85" t="s">
        <v>1249</v>
      </c>
      <c r="E104" s="85" t="s">
        <v>1250</v>
      </c>
      <c r="F104" s="86" t="s">
        <v>1129</v>
      </c>
      <c r="G104" s="86" t="s">
        <v>900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1245</v>
      </c>
      <c r="B105" s="81" t="s">
        <v>1251</v>
      </c>
      <c r="C105" s="83" t="s">
        <v>1252</v>
      </c>
      <c r="D105" s="85" t="s">
        <v>1253</v>
      </c>
      <c r="E105" s="85" t="s">
        <v>1254</v>
      </c>
      <c r="F105" s="86" t="s">
        <v>1129</v>
      </c>
      <c r="G105" s="86" t="s">
        <v>900</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1245</v>
      </c>
      <c r="B106" s="81" t="s">
        <v>1255</v>
      </c>
      <c r="C106" s="83" t="s">
        <v>1256</v>
      </c>
      <c r="D106" s="85" t="s">
        <v>1257</v>
      </c>
      <c r="E106" s="85" t="s">
        <v>1258</v>
      </c>
      <c r="F106" s="86" t="s">
        <v>1129</v>
      </c>
      <c r="G106" s="86" t="s">
        <v>900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1245</v>
      </c>
      <c r="B107" s="81" t="s">
        <v>1259</v>
      </c>
      <c r="C107" s="83" t="s">
        <v>1260</v>
      </c>
      <c r="D107" s="85" t="s">
        <v>1261</v>
      </c>
      <c r="E107" s="85" t="s">
        <v>1262</v>
      </c>
      <c r="F107" s="86" t="s">
        <v>975</v>
      </c>
      <c r="G107" s="86" t="s">
        <v>916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1245</v>
      </c>
      <c r="B108" s="81" t="s">
        <v>1263</v>
      </c>
      <c r="C108" s="83" t="s">
        <v>1264</v>
      </c>
      <c r="D108" s="85" t="s">
        <v>1265</v>
      </c>
      <c r="E108" s="85" t="s">
        <v>1266</v>
      </c>
      <c r="F108" s="86" t="s">
        <v>1129</v>
      </c>
      <c r="G108" s="86" t="s">
        <v>900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1245</v>
      </c>
      <c r="B109" s="81" t="s">
        <v>1267</v>
      </c>
      <c r="C109" s="83" t="s">
        <v>1268</v>
      </c>
      <c r="D109" s="85" t="s">
        <v>1269</v>
      </c>
      <c r="E109" s="85" t="s">
        <v>1270</v>
      </c>
      <c r="F109" s="86" t="s">
        <v>1129</v>
      </c>
      <c r="G109" s="86" t="s">
        <v>900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1245</v>
      </c>
      <c r="B110" s="81" t="s">
        <v>1271</v>
      </c>
      <c r="C110" s="83" t="s">
        <v>1272</v>
      </c>
      <c r="D110" s="85" t="s">
        <v>1273</v>
      </c>
      <c r="E110" s="85" t="s">
        <v>1274</v>
      </c>
      <c r="F110" s="86" t="s">
        <v>857</v>
      </c>
      <c r="G110" s="86" t="s">
        <v>900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1245</v>
      </c>
      <c r="B111" s="81" t="s">
        <v>1275</v>
      </c>
      <c r="C111" s="83" t="s">
        <v>1276</v>
      </c>
      <c r="D111" s="85" t="s">
        <v>1277</v>
      </c>
      <c r="E111" s="85" t="s">
        <v>1278</v>
      </c>
      <c r="F111" s="86" t="s">
        <v>857</v>
      </c>
      <c r="G111" s="86" t="s">
        <v>900</v>
      </c>
      <c r="H111" s="86">
        <v>3</v>
      </c>
      <c r="I111" s="88">
        <f>IF(COUNTIF(J111:AW111,"&lt;&gt;")=0,"",SUMPRODUCT(((Recommendations[ImplStatus]="Implemented")+(Recommendations[ImplStatus]="Compensated"))*ISNUMBER(MATCH(Recommendations[Id],J111:AW111,0)))/COUNTIF(J111:AW111,"&lt;&gt;"))</f>
        <v>0</v>
      </c>
      <c r="J111" s="90" t="s">
        <v>110</v>
      </c>
      <c r="K111" s="90" t="s">
        <v>116</v>
      </c>
      <c r="L111" s="90" t="s">
        <v>218</v>
      </c>
      <c r="M111" s="90" t="s">
        <v>225</v>
      </c>
      <c r="N111" s="90" t="s">
        <v>231</v>
      </c>
      <c r="O111" s="90" t="s">
        <v>238</v>
      </c>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1279</v>
      </c>
      <c r="B112" s="80">
        <v>13</v>
      </c>
      <c r="C112" s="82" t="s">
        <v>25</v>
      </c>
      <c r="D112" s="84" t="s">
        <v>1280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1279</v>
      </c>
      <c r="B113" s="81" t="s">
        <v>1281</v>
      </c>
      <c r="C113" s="83" t="s">
        <v>1282</v>
      </c>
      <c r="D113" s="85" t="s">
        <v>1283</v>
      </c>
      <c r="E113" s="85" t="s">
        <v>1284</v>
      </c>
      <c r="F113" s="86" t="s">
        <v>1129</v>
      </c>
      <c r="G113" s="86" t="s">
        <v>868</v>
      </c>
      <c r="H113" s="86">
        <v>2</v>
      </c>
      <c r="I113" s="88">
        <f>IF(COUNTIF(J113:AW113,"&lt;&gt;")=0,"",SUMPRODUCT(((Recommendations[ImplStatus]="Implemented")+(Recommendations[ImplStatus]="Compensated"))*ISNUMBER(MATCH(Recommendations[Id],J113:AW113,0)))/COUNTIF(J113:AW113,"&lt;&gt;"))</f>
        <v>0</v>
      </c>
      <c r="J113" s="90" t="s">
        <v>364</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1279</v>
      </c>
      <c r="B114" s="81" t="s">
        <v>1285</v>
      </c>
      <c r="C114" s="83" t="s">
        <v>1286</v>
      </c>
      <c r="D114" s="85" t="s">
        <v>1287</v>
      </c>
      <c r="E114" s="85" t="s">
        <v>1288</v>
      </c>
      <c r="F114" s="86" t="s">
        <v>857</v>
      </c>
      <c r="G114" s="86" t="s">
        <v>868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1279</v>
      </c>
      <c r="B115" s="81" t="s">
        <v>1289</v>
      </c>
      <c r="C115" s="83" t="s">
        <v>1290</v>
      </c>
      <c r="D115" s="85" t="s">
        <v>1291</v>
      </c>
      <c r="E115" s="85" t="s">
        <v>1292</v>
      </c>
      <c r="F115" s="86" t="s">
        <v>1129</v>
      </c>
      <c r="G115" s="86" t="s">
        <v>868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1279</v>
      </c>
      <c r="B116" s="81" t="s">
        <v>1293</v>
      </c>
      <c r="C116" s="83" t="s">
        <v>1294</v>
      </c>
      <c r="D116" s="85" t="s">
        <v>1295</v>
      </c>
      <c r="E116" s="85" t="s">
        <v>1296</v>
      </c>
      <c r="F116" s="86" t="s">
        <v>1129</v>
      </c>
      <c r="G116" s="86" t="s">
        <v>900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1279</v>
      </c>
      <c r="B117" s="81" t="s">
        <v>1297</v>
      </c>
      <c r="C117" s="83" t="s">
        <v>1298</v>
      </c>
      <c r="D117" s="85" t="s">
        <v>1299</v>
      </c>
      <c r="E117" s="85" t="s">
        <v>1300</v>
      </c>
      <c r="F117" s="86" t="s">
        <v>857</v>
      </c>
      <c r="G117" s="86" t="s">
        <v>900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1279</v>
      </c>
      <c r="B118" s="81" t="s">
        <v>1301</v>
      </c>
      <c r="C118" s="83" t="s">
        <v>1302</v>
      </c>
      <c r="D118" s="85" t="s">
        <v>1303</v>
      </c>
      <c r="E118" s="85" t="s">
        <v>1304</v>
      </c>
      <c r="F118" s="86" t="s">
        <v>1129</v>
      </c>
      <c r="G118" s="86" t="s">
        <v>868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1279</v>
      </c>
      <c r="B119" s="81" t="s">
        <v>1305</v>
      </c>
      <c r="C119" s="83" t="s">
        <v>1306</v>
      </c>
      <c r="D119" s="85" t="s">
        <v>1307</v>
      </c>
      <c r="E119" s="85" t="s">
        <v>1308</v>
      </c>
      <c r="F119" s="86" t="s">
        <v>857</v>
      </c>
      <c r="G119" s="86" t="s">
        <v>900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1279</v>
      </c>
      <c r="B120" s="81" t="s">
        <v>1309</v>
      </c>
      <c r="C120" s="83" t="s">
        <v>1310</v>
      </c>
      <c r="D120" s="85" t="s">
        <v>1311</v>
      </c>
      <c r="E120" s="85" t="s">
        <v>1312</v>
      </c>
      <c r="F120" s="86" t="s">
        <v>1129</v>
      </c>
      <c r="G120" s="86" t="s">
        <v>900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1279</v>
      </c>
      <c r="B121" s="81" t="s">
        <v>1313</v>
      </c>
      <c r="C121" s="83" t="s">
        <v>1314</v>
      </c>
      <c r="D121" s="85" t="s">
        <v>1315</v>
      </c>
      <c r="E121" s="85" t="s">
        <v>1316</v>
      </c>
      <c r="F121" s="86" t="s">
        <v>1129</v>
      </c>
      <c r="G121" s="86" t="s">
        <v>900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1279</v>
      </c>
      <c r="B122" s="81" t="s">
        <v>1317</v>
      </c>
      <c r="C122" s="83" t="s">
        <v>1318</v>
      </c>
      <c r="D122" s="85" t="s">
        <v>1319</v>
      </c>
      <c r="E122" s="85" t="s">
        <v>1320</v>
      </c>
      <c r="F122" s="86" t="s">
        <v>1129</v>
      </c>
      <c r="G122" s="86" t="s">
        <v>900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1279</v>
      </c>
      <c r="B123" s="81" t="s">
        <v>1321</v>
      </c>
      <c r="C123" s="83" t="s">
        <v>1322</v>
      </c>
      <c r="D123" s="85" t="s">
        <v>1323</v>
      </c>
      <c r="E123" s="85" t="s">
        <v>1324</v>
      </c>
      <c r="F123" s="86" t="s">
        <v>1129</v>
      </c>
      <c r="G123" s="86" t="s">
        <v>868</v>
      </c>
      <c r="H123" s="86">
        <v>3</v>
      </c>
      <c r="I123" s="88">
        <f>IF(COUNTIF(J123:AW123,"&lt;&gt;")=0,"",SUMPRODUCT(((Recommendations[ImplStatus]="Implemented")+(Recommendations[ImplStatus]="Compensated"))*ISNUMBER(MATCH(Recommendations[Id],J123:AW123,0)))/COUNTIF(J123:AW123,"&lt;&gt;"))</f>
        <v>0</v>
      </c>
      <c r="J123" s="90" t="s">
        <v>364</v>
      </c>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1325</v>
      </c>
      <c r="B124" s="80">
        <v>14</v>
      </c>
      <c r="C124" s="82" t="s">
        <v>25</v>
      </c>
      <c r="D124" s="84" t="s">
        <v>1326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1325</v>
      </c>
      <c r="B125" s="81" t="s">
        <v>1327</v>
      </c>
      <c r="C125" s="83" t="s">
        <v>1328</v>
      </c>
      <c r="D125" s="85" t="s">
        <v>1329</v>
      </c>
      <c r="E125" s="85" t="s">
        <v>1330</v>
      </c>
      <c r="F125" s="86" t="s">
        <v>975</v>
      </c>
      <c r="G125" s="86" t="s">
        <v>916</v>
      </c>
      <c r="H125" s="86">
        <v>1</v>
      </c>
      <c r="I125" s="88">
        <f>IF(COUNTIF(J125:AW125,"&lt;&gt;")=0,"",SUMPRODUCT(((Recommendations[ImplStatus]="Implemented")+(Recommendations[ImplStatus]="Compensated"))*ISNUMBER(MATCH(Recommendations[Id],J125:AW125,0)))/COUNTIF(J125:AW125,"&lt;&gt;"))</f>
        <v>0</v>
      </c>
      <c r="J125" s="90" t="s">
        <v>148</v>
      </c>
      <c r="K125" s="90" t="s">
        <v>155</v>
      </c>
      <c r="L125" s="90" t="s">
        <v>161</v>
      </c>
      <c r="M125" s="90" t="s">
        <v>167</v>
      </c>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1325</v>
      </c>
      <c r="B126" s="81" t="s">
        <v>1331</v>
      </c>
      <c r="C126" s="83" t="s">
        <v>1332</v>
      </c>
      <c r="D126" s="85" t="s">
        <v>1333</v>
      </c>
      <c r="E126" s="85" t="s">
        <v>1334</v>
      </c>
      <c r="F126" s="86" t="s">
        <v>1000</v>
      </c>
      <c r="G126" s="86" t="s">
        <v>900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1325</v>
      </c>
      <c r="B127" s="81" t="s">
        <v>1335</v>
      </c>
      <c r="C127" s="83" t="s">
        <v>1336</v>
      </c>
      <c r="D127" s="85" t="s">
        <v>1337</v>
      </c>
      <c r="E127" s="85" t="s">
        <v>1338</v>
      </c>
      <c r="F127" s="86" t="s">
        <v>1000</v>
      </c>
      <c r="G127" s="86" t="s">
        <v>900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1325</v>
      </c>
      <c r="B128" s="81" t="s">
        <v>1339</v>
      </c>
      <c r="C128" s="83" t="s">
        <v>1340</v>
      </c>
      <c r="D128" s="85" t="s">
        <v>1341</v>
      </c>
      <c r="E128" s="85" t="s">
        <v>1342</v>
      </c>
      <c r="F128" s="86" t="s">
        <v>1000</v>
      </c>
      <c r="G128" s="86" t="s">
        <v>900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1325</v>
      </c>
      <c r="B129" s="81" t="s">
        <v>1343</v>
      </c>
      <c r="C129" s="83" t="s">
        <v>1344</v>
      </c>
      <c r="D129" s="85" t="s">
        <v>1345</v>
      </c>
      <c r="E129" s="85" t="s">
        <v>1346</v>
      </c>
      <c r="F129" s="86" t="s">
        <v>1000</v>
      </c>
      <c r="G129" s="86" t="s">
        <v>900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1325</v>
      </c>
      <c r="B130" s="81" t="s">
        <v>1347</v>
      </c>
      <c r="C130" s="83" t="s">
        <v>1348</v>
      </c>
      <c r="D130" s="85" t="s">
        <v>1349</v>
      </c>
      <c r="E130" s="85" t="s">
        <v>1350</v>
      </c>
      <c r="F130" s="86" t="s">
        <v>1000</v>
      </c>
      <c r="G130" s="86" t="s">
        <v>900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1325</v>
      </c>
      <c r="B131" s="81" t="s">
        <v>1351</v>
      </c>
      <c r="C131" s="83" t="s">
        <v>1352</v>
      </c>
      <c r="D131" s="85" t="s">
        <v>1353</v>
      </c>
      <c r="E131" s="85" t="s">
        <v>1354</v>
      </c>
      <c r="F131" s="86" t="s">
        <v>1000</v>
      </c>
      <c r="G131" s="86" t="s">
        <v>900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1325</v>
      </c>
      <c r="B132" s="81" t="s">
        <v>1355</v>
      </c>
      <c r="C132" s="83" t="s">
        <v>1356</v>
      </c>
      <c r="D132" s="85" t="s">
        <v>1357</v>
      </c>
      <c r="E132" s="85" t="s">
        <v>1358</v>
      </c>
      <c r="F132" s="86" t="s">
        <v>1000</v>
      </c>
      <c r="G132" s="86" t="s">
        <v>900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1325</v>
      </c>
      <c r="B133" s="81" t="s">
        <v>1359</v>
      </c>
      <c r="C133" s="83" t="s">
        <v>1360</v>
      </c>
      <c r="D133" s="85" t="s">
        <v>1361</v>
      </c>
      <c r="E133" s="85" t="s">
        <v>1362</v>
      </c>
      <c r="F133" s="86" t="s">
        <v>1000</v>
      </c>
      <c r="G133" s="86" t="s">
        <v>900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1363</v>
      </c>
      <c r="B134" s="80">
        <v>15</v>
      </c>
      <c r="C134" s="82" t="s">
        <v>25</v>
      </c>
      <c r="D134" s="84" t="s">
        <v>1364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1363</v>
      </c>
      <c r="B135" s="81" t="s">
        <v>1365</v>
      </c>
      <c r="C135" s="83" t="s">
        <v>1366</v>
      </c>
      <c r="D135" s="85" t="s">
        <v>1367</v>
      </c>
      <c r="E135" s="85" t="s">
        <v>1368</v>
      </c>
      <c r="F135" s="86" t="s">
        <v>1000</v>
      </c>
      <c r="G135" s="86" t="s">
        <v>858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1363</v>
      </c>
      <c r="B136" s="81" t="s">
        <v>1369</v>
      </c>
      <c r="C136" s="83" t="s">
        <v>1370</v>
      </c>
      <c r="D136" s="85" t="s">
        <v>1371</v>
      </c>
      <c r="E136" s="85" t="s">
        <v>1372</v>
      </c>
      <c r="F136" s="86" t="s">
        <v>975</v>
      </c>
      <c r="G136" s="86" t="s">
        <v>916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1363</v>
      </c>
      <c r="B137" s="81" t="s">
        <v>1373</v>
      </c>
      <c r="C137" s="83" t="s">
        <v>1374</v>
      </c>
      <c r="D137" s="85" t="s">
        <v>1375</v>
      </c>
      <c r="E137" s="85" t="s">
        <v>1376</v>
      </c>
      <c r="F137" s="86" t="s">
        <v>1000</v>
      </c>
      <c r="G137" s="86" t="s">
        <v>916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1363</v>
      </c>
      <c r="B138" s="81" t="s">
        <v>1377</v>
      </c>
      <c r="C138" s="83" t="s">
        <v>1378</v>
      </c>
      <c r="D138" s="85" t="s">
        <v>1379</v>
      </c>
      <c r="E138" s="85" t="s">
        <v>1380</v>
      </c>
      <c r="F138" s="86" t="s">
        <v>975</v>
      </c>
      <c r="G138" s="86" t="s">
        <v>916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1363</v>
      </c>
      <c r="B139" s="81" t="s">
        <v>1381</v>
      </c>
      <c r="C139" s="83" t="s">
        <v>1382</v>
      </c>
      <c r="D139" s="85" t="s">
        <v>1383</v>
      </c>
      <c r="E139" s="85" t="s">
        <v>1384</v>
      </c>
      <c r="F139" s="86" t="s">
        <v>1000</v>
      </c>
      <c r="G139" s="86" t="s">
        <v>916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1363</v>
      </c>
      <c r="B140" s="81" t="s">
        <v>1385</v>
      </c>
      <c r="C140" s="83" t="s">
        <v>1386</v>
      </c>
      <c r="D140" s="85" t="s">
        <v>1387</v>
      </c>
      <c r="E140" s="85" t="s">
        <v>1388</v>
      </c>
      <c r="F140" s="86" t="s">
        <v>915</v>
      </c>
      <c r="G140" s="86" t="s">
        <v>916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1363</v>
      </c>
      <c r="B141" s="81" t="s">
        <v>1389</v>
      </c>
      <c r="C141" s="83" t="s">
        <v>1390</v>
      </c>
      <c r="D141" s="85" t="s">
        <v>1391</v>
      </c>
      <c r="E141" s="85" t="s">
        <v>1392</v>
      </c>
      <c r="F141" s="86" t="s">
        <v>915</v>
      </c>
      <c r="G141" s="86" t="s">
        <v>900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1393</v>
      </c>
      <c r="B142" s="80">
        <v>16</v>
      </c>
      <c r="C142" s="82" t="s">
        <v>25</v>
      </c>
      <c r="D142" s="84" t="s">
        <v>1394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1393</v>
      </c>
      <c r="B143" s="81" t="s">
        <v>1395</v>
      </c>
      <c r="C143" s="83" t="s">
        <v>1396</v>
      </c>
      <c r="D143" s="85" t="s">
        <v>1397</v>
      </c>
      <c r="E143" s="85" t="s">
        <v>1398</v>
      </c>
      <c r="F143" s="86" t="s">
        <v>975</v>
      </c>
      <c r="G143" s="86" t="s">
        <v>916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1393</v>
      </c>
      <c r="B144" s="81" t="s">
        <v>1399</v>
      </c>
      <c r="C144" s="83" t="s">
        <v>1400</v>
      </c>
      <c r="D144" s="85" t="s">
        <v>1401</v>
      </c>
      <c r="E144" s="85" t="s">
        <v>1402</v>
      </c>
      <c r="F144" s="86" t="s">
        <v>975</v>
      </c>
      <c r="G144" s="86" t="s">
        <v>916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1393</v>
      </c>
      <c r="B145" s="81" t="s">
        <v>1403</v>
      </c>
      <c r="C145" s="83" t="s">
        <v>1404</v>
      </c>
      <c r="D145" s="85" t="s">
        <v>1405</v>
      </c>
      <c r="E145" s="85" t="s">
        <v>1406</v>
      </c>
      <c r="F145" s="86" t="s">
        <v>883</v>
      </c>
      <c r="G145" s="86" t="s">
        <v>868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1393</v>
      </c>
      <c r="B146" s="81" t="s">
        <v>1407</v>
      </c>
      <c r="C146" s="83" t="s">
        <v>1408</v>
      </c>
      <c r="D146" s="85" t="s">
        <v>1409</v>
      </c>
      <c r="E146" s="85" t="s">
        <v>1410</v>
      </c>
      <c r="F146" s="86" t="s">
        <v>883</v>
      </c>
      <c r="G146" s="86" t="s">
        <v>858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1393</v>
      </c>
      <c r="B147" s="81" t="s">
        <v>1411</v>
      </c>
      <c r="C147" s="83" t="s">
        <v>1412</v>
      </c>
      <c r="D147" s="85" t="s">
        <v>1413</v>
      </c>
      <c r="E147" s="85" t="s">
        <v>1414</v>
      </c>
      <c r="F147" s="86" t="s">
        <v>883</v>
      </c>
      <c r="G147" s="86" t="s">
        <v>900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1393</v>
      </c>
      <c r="B148" s="81" t="s">
        <v>1415</v>
      </c>
      <c r="C148" s="83" t="s">
        <v>1416</v>
      </c>
      <c r="D148" s="85" t="s">
        <v>1417</v>
      </c>
      <c r="E148" s="85" t="s">
        <v>1418</v>
      </c>
      <c r="F148" s="86" t="s">
        <v>975</v>
      </c>
      <c r="G148" s="86" t="s">
        <v>916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1393</v>
      </c>
      <c r="B149" s="81" t="s">
        <v>1419</v>
      </c>
      <c r="C149" s="83" t="s">
        <v>1420</v>
      </c>
      <c r="D149" s="85" t="s">
        <v>1421</v>
      </c>
      <c r="E149" s="85" t="s">
        <v>1422</v>
      </c>
      <c r="F149" s="86" t="s">
        <v>883</v>
      </c>
      <c r="G149" s="86" t="s">
        <v>900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1393</v>
      </c>
      <c r="B150" s="81" t="s">
        <v>1423</v>
      </c>
      <c r="C150" s="83" t="s">
        <v>1424</v>
      </c>
      <c r="D150" s="85" t="s">
        <v>1425</v>
      </c>
      <c r="E150" s="85" t="s">
        <v>1426</v>
      </c>
      <c r="F150" s="86" t="s">
        <v>1129</v>
      </c>
      <c r="G150" s="86" t="s">
        <v>900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1393</v>
      </c>
      <c r="B151" s="81" t="s">
        <v>1427</v>
      </c>
      <c r="C151" s="83" t="s">
        <v>1428</v>
      </c>
      <c r="D151" s="85" t="s">
        <v>1429</v>
      </c>
      <c r="E151" s="85" t="s">
        <v>1430</v>
      </c>
      <c r="F151" s="86" t="s">
        <v>1000</v>
      </c>
      <c r="G151" s="86" t="s">
        <v>900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1393</v>
      </c>
      <c r="B152" s="81" t="s">
        <v>1431</v>
      </c>
      <c r="C152" s="83" t="s">
        <v>1432</v>
      </c>
      <c r="D152" s="85" t="s">
        <v>1433</v>
      </c>
      <c r="E152" s="85" t="s">
        <v>1434</v>
      </c>
      <c r="F152" s="86" t="s">
        <v>883</v>
      </c>
      <c r="G152" s="86" t="s">
        <v>900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1393</v>
      </c>
      <c r="B153" s="81" t="s">
        <v>1435</v>
      </c>
      <c r="C153" s="83" t="s">
        <v>1436</v>
      </c>
      <c r="D153" s="85" t="s">
        <v>1437</v>
      </c>
      <c r="E153" s="85" t="s">
        <v>1438</v>
      </c>
      <c r="F153" s="86" t="s">
        <v>883</v>
      </c>
      <c r="G153" s="86" t="s">
        <v>900</v>
      </c>
      <c r="H153" s="86">
        <v>2</v>
      </c>
      <c r="I153" s="88">
        <f>IF(COUNTIF(J153:AW153,"&lt;&gt;")=0,"",SUMPRODUCT(((Recommendations[ImplStatus]="Implemented")+(Recommendations[ImplStatus]="Compensated"))*ISNUMBER(MATCH(Recommendations[Id],J153:AW153,0)))/COUNTIF(J153:AW153,"&lt;&gt;"))</f>
        <v>0</v>
      </c>
      <c r="J153" s="90" t="s">
        <v>272</v>
      </c>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1393</v>
      </c>
      <c r="B154" s="81" t="s">
        <v>1439</v>
      </c>
      <c r="C154" s="83" t="s">
        <v>1440</v>
      </c>
      <c r="D154" s="85" t="s">
        <v>1441</v>
      </c>
      <c r="E154" s="85" t="s">
        <v>1442</v>
      </c>
      <c r="F154" s="86" t="s">
        <v>883</v>
      </c>
      <c r="G154" s="86" t="s">
        <v>900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1393</v>
      </c>
      <c r="B155" s="81" t="s">
        <v>1443</v>
      </c>
      <c r="C155" s="83" t="s">
        <v>1444</v>
      </c>
      <c r="D155" s="85" t="s">
        <v>1445</v>
      </c>
      <c r="E155" s="85" t="s">
        <v>1446</v>
      </c>
      <c r="F155" s="86" t="s">
        <v>883</v>
      </c>
      <c r="G155" s="86" t="s">
        <v>868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1393</v>
      </c>
      <c r="B156" s="81" t="s">
        <v>1447</v>
      </c>
      <c r="C156" s="83" t="s">
        <v>1448</v>
      </c>
      <c r="D156" s="85" t="s">
        <v>1449</v>
      </c>
      <c r="E156" s="85" t="s">
        <v>1450</v>
      </c>
      <c r="F156" s="86" t="s">
        <v>883</v>
      </c>
      <c r="G156" s="86" t="s">
        <v>900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1451</v>
      </c>
      <c r="B157" s="80">
        <v>17</v>
      </c>
      <c r="C157" s="82" t="s">
        <v>25</v>
      </c>
      <c r="D157" s="84" t="s">
        <v>1452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1451</v>
      </c>
      <c r="B158" s="81" t="s">
        <v>1453</v>
      </c>
      <c r="C158" s="83" t="s">
        <v>1454</v>
      </c>
      <c r="D158" s="85" t="s">
        <v>1455</v>
      </c>
      <c r="E158" s="85" t="s">
        <v>1456</v>
      </c>
      <c r="F158" s="86" t="s">
        <v>1000</v>
      </c>
      <c r="G158" s="86" t="s">
        <v>863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1451</v>
      </c>
      <c r="B159" s="81" t="s">
        <v>1457</v>
      </c>
      <c r="C159" s="83" t="s">
        <v>1458</v>
      </c>
      <c r="D159" s="85" t="s">
        <v>1459</v>
      </c>
      <c r="E159" s="85" t="s">
        <v>1460</v>
      </c>
      <c r="F159" s="86" t="s">
        <v>975</v>
      </c>
      <c r="G159" s="86" t="s">
        <v>916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1451</v>
      </c>
      <c r="B160" s="81" t="s">
        <v>1461</v>
      </c>
      <c r="C160" s="83" t="s">
        <v>1462</v>
      </c>
      <c r="D160" s="85" t="s">
        <v>1463</v>
      </c>
      <c r="E160" s="85" t="s">
        <v>1464</v>
      </c>
      <c r="F160" s="86" t="s">
        <v>975</v>
      </c>
      <c r="G160" s="86" t="s">
        <v>916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1451</v>
      </c>
      <c r="B161" s="81" t="s">
        <v>1465</v>
      </c>
      <c r="C161" s="83" t="s">
        <v>1466</v>
      </c>
      <c r="D161" s="85" t="s">
        <v>1467</v>
      </c>
      <c r="E161" s="85" t="s">
        <v>1468</v>
      </c>
      <c r="F161" s="86" t="s">
        <v>975</v>
      </c>
      <c r="G161" s="86" t="s">
        <v>916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1451</v>
      </c>
      <c r="B162" s="81" t="s">
        <v>1469</v>
      </c>
      <c r="C162" s="83" t="s">
        <v>1470</v>
      </c>
      <c r="D162" s="85" t="s">
        <v>1471</v>
      </c>
      <c r="E162" s="85" t="s">
        <v>1472</v>
      </c>
      <c r="F162" s="86" t="s">
        <v>1000</v>
      </c>
      <c r="G162" s="86" t="s">
        <v>863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1451</v>
      </c>
      <c r="B163" s="81" t="s">
        <v>1473</v>
      </c>
      <c r="C163" s="83" t="s">
        <v>1474</v>
      </c>
      <c r="D163" s="85" t="s">
        <v>1475</v>
      </c>
      <c r="E163" s="85" t="s">
        <v>1476</v>
      </c>
      <c r="F163" s="86" t="s">
        <v>1000</v>
      </c>
      <c r="G163" s="86" t="s">
        <v>863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1451</v>
      </c>
      <c r="B164" s="81" t="s">
        <v>1477</v>
      </c>
      <c r="C164" s="83" t="s">
        <v>1478</v>
      </c>
      <c r="D164" s="85" t="s">
        <v>1479</v>
      </c>
      <c r="E164" s="85" t="s">
        <v>1480</v>
      </c>
      <c r="F164" s="86" t="s">
        <v>1000</v>
      </c>
      <c r="G164" s="86" t="s">
        <v>1232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1451</v>
      </c>
      <c r="B165" s="81" t="s">
        <v>1481</v>
      </c>
      <c r="C165" s="83" t="s">
        <v>1482</v>
      </c>
      <c r="D165" s="85" t="s">
        <v>1483</v>
      </c>
      <c r="E165" s="85" t="s">
        <v>1484</v>
      </c>
      <c r="F165" s="86" t="s">
        <v>1000</v>
      </c>
      <c r="G165" s="86" t="s">
        <v>1232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1451</v>
      </c>
      <c r="B166" s="81" t="s">
        <v>1485</v>
      </c>
      <c r="C166" s="83" t="s">
        <v>1486</v>
      </c>
      <c r="D166" s="85" t="s">
        <v>1487</v>
      </c>
      <c r="E166" s="85" t="s">
        <v>1488</v>
      </c>
      <c r="F166" s="86" t="s">
        <v>975</v>
      </c>
      <c r="G166" s="86" t="s">
        <v>1232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1489</v>
      </c>
      <c r="B167" s="80">
        <v>18</v>
      </c>
      <c r="C167" s="82" t="s">
        <v>25</v>
      </c>
      <c r="D167" s="84" t="s">
        <v>1490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1489</v>
      </c>
      <c r="B168" s="81" t="s">
        <v>1491</v>
      </c>
      <c r="C168" s="83" t="s">
        <v>1492</v>
      </c>
      <c r="D168" s="85" t="s">
        <v>1493</v>
      </c>
      <c r="E168" s="85" t="s">
        <v>1494</v>
      </c>
      <c r="F168" s="86" t="s">
        <v>975</v>
      </c>
      <c r="G168" s="86" t="s">
        <v>916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1489</v>
      </c>
      <c r="B169" s="81" t="s">
        <v>1495</v>
      </c>
      <c r="C169" s="83" t="s">
        <v>1496</v>
      </c>
      <c r="D169" s="85" t="s">
        <v>1497</v>
      </c>
      <c r="E169" s="85" t="s">
        <v>1498</v>
      </c>
      <c r="F169" s="86" t="s">
        <v>1129</v>
      </c>
      <c r="G169" s="86" t="s">
        <v>868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1489</v>
      </c>
      <c r="B170" s="81" t="s">
        <v>1499</v>
      </c>
      <c r="C170" s="83" t="s">
        <v>1500</v>
      </c>
      <c r="D170" s="85" t="s">
        <v>1501</v>
      </c>
      <c r="E170" s="85" t="s">
        <v>1502</v>
      </c>
      <c r="F170" s="86" t="s">
        <v>1129</v>
      </c>
      <c r="G170" s="86" t="s">
        <v>900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1489</v>
      </c>
      <c r="B171" s="81" t="s">
        <v>1503</v>
      </c>
      <c r="C171" s="83" t="s">
        <v>1504</v>
      </c>
      <c r="D171" s="85" t="s">
        <v>1505</v>
      </c>
      <c r="E171" s="85" t="s">
        <v>1506</v>
      </c>
      <c r="F171" s="86" t="s">
        <v>1129</v>
      </c>
      <c r="G171" s="86" t="s">
        <v>900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1489</v>
      </c>
      <c r="B172" s="91" t="s">
        <v>1507</v>
      </c>
      <c r="C172" s="92" t="s">
        <v>1508</v>
      </c>
      <c r="D172" s="93" t="s">
        <v>1509</v>
      </c>
      <c r="E172" s="93" t="s">
        <v>1510</v>
      </c>
      <c r="F172" s="94" t="s">
        <v>1129</v>
      </c>
      <c r="G172" s="94" t="s">
        <v>868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581</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IFERROR(INDEX('Recommendations'!$I$2:$I$85, MATCH(J2,'Recommendations'!$B$2:$B$85,0))="Implemented", FALSE))</xm:f>
            <x14:dxf>
              <font>
                <color rgb="FF000000"/>
              </font>
              <fill>
                <patternFill>
                  <bgColor rgb="FF3C7D22"/>
                </patternFill>
              </fill>
            </x14:dxf>
          </x14:cfRule>
          <x14:cfRule type="expression" priority="2" id="{00000000-000E-0000-0400-000002000000}">
            <xm:f>AND(J2&lt;&gt;"", IFERROR(INDEX('Recommendations'!$I$2:$I$85, MATCH(J2,'Recommendations'!$B$2:$B$85,0))="Compensated", FALSE))</xm:f>
            <x14:dxf>
              <font>
                <color rgb="FF000000"/>
              </font>
              <fill>
                <patternFill>
                  <bgColor rgb="FFC6E0B4"/>
                </patternFill>
              </fill>
            </x14:dxf>
          </x14:cfRule>
          <x14:cfRule type="expression" priority="3" id="{00000000-000E-0000-0400-000003000000}">
            <xm:f>AND(J2&lt;&gt;"", IFERROR(INDEX('Recommendations'!$I$2:$I$85, MATCH(J2,'Recommendations'!$B$2:$B$85,0))="Testing", FALSE))</xm:f>
            <x14:dxf>
              <font>
                <color rgb="FF000000"/>
              </font>
              <fill>
                <patternFill>
                  <bgColor rgb="FFFFC000"/>
                </patternFill>
              </fill>
            </x14:dxf>
          </x14:cfRule>
          <x14:cfRule type="expression" priority="4" id="{00000000-000E-0000-0400-000004000000}">
            <xm:f>AND(J2&lt;&gt;"", IFERROR(INDEX('Recommendations'!$I$2:$I$85, MATCH(J2,'Recommendations'!$B$2:$B$85,0))="Failed", FALSE))</xm:f>
            <x14:dxf>
              <font>
                <color rgb="FF000000"/>
              </font>
              <fill>
                <patternFill>
                  <bgColor rgb="FFD82891"/>
                </patternFill>
              </fill>
            </x14:dxf>
          </x14:cfRule>
          <x14:cfRule type="expression" priority="5" id="{00000000-000E-0000-0400-000005000000}">
            <xm:f>AND(J2&lt;&gt;"", IFERROR(INDEX('Recommendations'!$I$2:$I$85, MATCH(J2,'Recommendations'!$B$2:$B$85,0))="Risk Accepted", FALSE))</xm:f>
            <x14:dxf>
              <font>
                <color rgb="FF000000"/>
              </font>
              <fill>
                <patternFill>
                  <bgColor rgb="FFD9D9D9"/>
                </patternFill>
              </fill>
            </x14:dxf>
          </x14:cfRule>
          <x14:cfRule type="expression" priority="6" id="{00000000-000E-0000-0400-000006000000}">
            <xm:f>AND(J2&lt;&gt;"", IFERROR(INDEX('Recommendations'!$I$2:$I$85, MATCH(J2,'Recommendations'!$B$2:$B$85,0))="N/A",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Cisco IOS XE 17.x Benchmark - SHGIR</dc:title>
  <dc:subject>Generated on: 2026-06-08 20:47:20</dc:subject>
  <dc:creator>Anicet Fopa Tchoffo</dc:creator>
  <cp:keywords>Baseline;Hardening;CIS;Benchmark</cp:keywords>
  <dc:description>Baseline Developed By: Center for Internet Security (CIS)</dc:description>
  <cp:lastModifiedBy>Anicet Fopa Tchoffo</cp:lastModifiedBy>
  <dcterms:modified xsi:type="dcterms:W3CDTF">2026-06-08T19:47:31Z</dcterms:modified>
  <cp:category>CIS</cp:category>
  <cp:contentStatus>Draft</cp:contentStatus>
</cp:coreProperties>
</file>