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27E32BA2E81AA1BC4E595E8A9CBF172E256A2213" xr6:coauthVersionLast="47" xr6:coauthVersionMax="47" xr10:uidLastSave="{82D0CAC4-6C23-4BE2-A8C4-0A0A7487305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F84" i="3"/>
  <c r="E92" i="3" s="1"/>
  <c r="E84" i="3"/>
  <c r="D84" i="3"/>
  <c r="C84" i="3"/>
  <c r="F83" i="3"/>
  <c r="E91" i="3" s="1"/>
  <c r="E83" i="3"/>
  <c r="D83" i="3"/>
  <c r="C83" i="3"/>
  <c r="E82" i="3"/>
  <c r="D82" i="3"/>
  <c r="C82" i="3"/>
  <c r="W134" i="3" s="1"/>
  <c r="E81" i="3"/>
  <c r="D81" i="3"/>
  <c r="C81" i="3"/>
  <c r="F81" i="3" s="1"/>
  <c r="E80" i="3"/>
  <c r="D80" i="3"/>
  <c r="C80" i="3"/>
  <c r="F80" i="3" s="1"/>
  <c r="E67" i="3"/>
  <c r="F67" i="3" s="1"/>
  <c r="D67" i="3"/>
  <c r="C67" i="3"/>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F29" i="3" s="1"/>
  <c r="D29" i="3"/>
  <c r="C29" i="3"/>
  <c r="E16" i="3"/>
  <c r="D16" i="3"/>
  <c r="F16" i="3" s="1"/>
  <c r="C16" i="3"/>
  <c r="Q134" i="3" s="1"/>
  <c r="C9" i="3"/>
  <c r="D9" i="3" s="1"/>
  <c r="C8" i="3"/>
  <c r="D8" i="3" s="1"/>
  <c r="C7" i="3"/>
  <c r="D7" i="3" s="1"/>
  <c r="V163" i="3" l="1"/>
  <c r="V158" i="3"/>
  <c r="V153" i="3"/>
  <c r="V148" i="3"/>
  <c r="V143" i="3"/>
  <c r="V138" i="3"/>
  <c r="E89" i="3"/>
  <c r="D89" i="3"/>
  <c r="V162" i="3"/>
  <c r="V157" i="3"/>
  <c r="V152" i="3"/>
  <c r="V147" i="3"/>
  <c r="V142" i="3"/>
  <c r="V137" i="3"/>
  <c r="V166" i="3"/>
  <c r="V161" i="3"/>
  <c r="V156" i="3"/>
  <c r="V151" i="3"/>
  <c r="V146" i="3"/>
  <c r="V141" i="3"/>
  <c r="V136" i="3"/>
  <c r="C89" i="3"/>
  <c r="V165" i="3"/>
  <c r="V160" i="3"/>
  <c r="V155" i="3"/>
  <c r="V150" i="3"/>
  <c r="V145" i="3"/>
  <c r="V140" i="3"/>
  <c r="V164" i="3"/>
  <c r="V159" i="3"/>
  <c r="V154" i="3"/>
  <c r="V149" i="3"/>
  <c r="V144" i="3"/>
  <c r="V139" i="3"/>
  <c r="E53" i="3"/>
  <c r="D53" i="3"/>
  <c r="C53" i="3"/>
  <c r="E54" i="3"/>
  <c r="D54" i="3"/>
  <c r="C54" i="3"/>
  <c r="E71" i="3"/>
  <c r="D71" i="3"/>
  <c r="C71" i="3"/>
  <c r="G123" i="3"/>
  <c r="E111" i="3"/>
  <c r="D111" i="3"/>
  <c r="C111" i="3"/>
  <c r="E109" i="3"/>
  <c r="D109" i="3"/>
  <c r="C109" i="3"/>
  <c r="E110" i="3"/>
  <c r="D110" i="3"/>
  <c r="C110" i="3"/>
  <c r="D56" i="3"/>
  <c r="E56" i="3"/>
  <c r="C56" i="3"/>
  <c r="T163" i="3"/>
  <c r="T158" i="3"/>
  <c r="T153" i="3"/>
  <c r="T148" i="3"/>
  <c r="T143" i="3"/>
  <c r="T138" i="3"/>
  <c r="E88" i="3"/>
  <c r="D88" i="3"/>
  <c r="C88" i="3"/>
  <c r="T162" i="3"/>
  <c r="T157" i="3"/>
  <c r="T152" i="3"/>
  <c r="T147" i="3"/>
  <c r="T142" i="3"/>
  <c r="T137" i="3"/>
  <c r="T166" i="3"/>
  <c r="T161" i="3"/>
  <c r="T156" i="3"/>
  <c r="T151" i="3"/>
  <c r="T146" i="3"/>
  <c r="T141" i="3"/>
  <c r="T136" i="3"/>
  <c r="T165" i="3"/>
  <c r="T160" i="3"/>
  <c r="T155" i="3"/>
  <c r="T150" i="3"/>
  <c r="T145" i="3"/>
  <c r="T140" i="3"/>
  <c r="T164" i="3"/>
  <c r="T159" i="3"/>
  <c r="T154" i="3"/>
  <c r="T149" i="3"/>
  <c r="T144" i="3"/>
  <c r="T139" i="3"/>
  <c r="D55" i="3"/>
  <c r="C55" i="3"/>
  <c r="E55" i="3"/>
  <c r="C57" i="3"/>
  <c r="E57" i="3"/>
  <c r="D57" i="3"/>
  <c r="R164" i="3"/>
  <c r="R159" i="3"/>
  <c r="R154" i="3"/>
  <c r="R149" i="3"/>
  <c r="R144" i="3"/>
  <c r="R139" i="3"/>
  <c r="R163" i="3"/>
  <c r="R158" i="3"/>
  <c r="R153" i="3"/>
  <c r="R148" i="3"/>
  <c r="R143" i="3"/>
  <c r="R138" i="3"/>
  <c r="R162" i="3"/>
  <c r="R157" i="3"/>
  <c r="R152" i="3"/>
  <c r="R147" i="3"/>
  <c r="R142" i="3"/>
  <c r="R137" i="3"/>
  <c r="D20" i="3"/>
  <c r="E20" i="3"/>
  <c r="R166" i="3"/>
  <c r="R161" i="3"/>
  <c r="R156" i="3"/>
  <c r="R151" i="3"/>
  <c r="R146" i="3"/>
  <c r="R141" i="3"/>
  <c r="R136" i="3"/>
  <c r="C20" i="3"/>
  <c r="R165" i="3"/>
  <c r="R160" i="3"/>
  <c r="R155" i="3"/>
  <c r="R150" i="3"/>
  <c r="R145" i="3"/>
  <c r="R140" i="3"/>
  <c r="E58" i="3"/>
  <c r="D58" i="3"/>
  <c r="C58" i="3"/>
  <c r="C35" i="3"/>
  <c r="E35" i="3"/>
  <c r="D35" i="3"/>
  <c r="E34" i="3"/>
  <c r="D34" i="3"/>
  <c r="C34" i="3"/>
  <c r="E108" i="3"/>
  <c r="D108" i="3"/>
  <c r="C108" i="3"/>
  <c r="C91" i="3"/>
  <c r="D91" i="3"/>
  <c r="F82" i="3"/>
  <c r="C92" i="3"/>
  <c r="S134" i="3"/>
  <c r="D92" i="3"/>
  <c r="U134" i="3"/>
  <c r="D90" i="3" l="1"/>
  <c r="X163" i="3"/>
  <c r="X158" i="3"/>
  <c r="X153" i="3"/>
  <c r="X148" i="3"/>
  <c r="X143" i="3"/>
  <c r="X138" i="3"/>
  <c r="C90" i="3"/>
  <c r="X162" i="3"/>
  <c r="X157" i="3"/>
  <c r="X152" i="3"/>
  <c r="X147" i="3"/>
  <c r="X142" i="3"/>
  <c r="X137" i="3"/>
  <c r="X166" i="3"/>
  <c r="X161" i="3"/>
  <c r="X156" i="3"/>
  <c r="X151" i="3"/>
  <c r="X146" i="3"/>
  <c r="X141" i="3"/>
  <c r="X136" i="3"/>
  <c r="X165" i="3"/>
  <c r="X160" i="3"/>
  <c r="X155" i="3"/>
  <c r="X150" i="3"/>
  <c r="X145" i="3"/>
  <c r="X140" i="3"/>
  <c r="X164" i="3"/>
  <c r="X159" i="3"/>
  <c r="X154" i="3"/>
  <c r="X149" i="3"/>
  <c r="X144" i="3"/>
  <c r="X139" i="3"/>
  <c r="E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 xml:space="preserve">Ensure </t>
        </r>
        <r>
          <rPr>
            <sz val="11"/>
            <color rgb="FF000000"/>
            <rFont val="Calibri"/>
          </rPr>
          <t>"</t>
        </r>
        <r>
          <rPr>
            <b/>
            <sz val="11"/>
            <color rgb="FF000000"/>
            <rFont val="Calibri"/>
          </rPr>
          <t>Allow Device Name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19" authorId="0" shapeId="0" xr:uid="{00000000-0006-0000-0400-000002000000}">
      <text>
        <r>
          <rPr>
            <sz val="11"/>
            <rFont val="Calibri"/>
          </rPr>
          <t xml:space="preserve">Ensure </t>
        </r>
        <r>
          <rPr>
            <sz val="11"/>
            <color rgb="FF000000"/>
            <rFont val="Calibri"/>
          </rPr>
          <t>"</t>
        </r>
        <r>
          <rPr>
            <b/>
            <sz val="11"/>
            <color rgb="FF000000"/>
            <rFont val="Calibri"/>
          </rPr>
          <t>Allow Bluetooth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22" authorId="0" shapeId="0" xr:uid="{00000000-0006-0000-0400-000003000000}">
      <text>
        <r>
          <rPr>
            <sz val="11"/>
            <rFont val="Calibri"/>
          </rPr>
          <t xml:space="preserve">Ensure </t>
        </r>
        <r>
          <rPr>
            <sz val="11"/>
            <color rgb="FF000000"/>
            <rFont val="Calibri"/>
          </rPr>
          <t>"</t>
        </r>
        <r>
          <rPr>
            <b/>
            <sz val="11"/>
            <color rgb="FF000000"/>
            <rFont val="Calibri"/>
          </rPr>
          <t>User Enters Missing Info</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22" authorId="0" shapeId="0" xr:uid="{00000000-0006-0000-0400-00000A000000}">
      <text>
        <r>
          <rPr>
            <sz val="11"/>
            <rFont val="Calibri"/>
          </rPr>
          <t xml:space="preserve">Ensure </t>
        </r>
        <r>
          <rPr>
            <sz val="11"/>
            <color rgb="FF000000"/>
            <rFont val="Calibri"/>
          </rPr>
          <t>"</t>
        </r>
        <r>
          <rPr>
            <b/>
            <sz val="11"/>
            <color rgb="FF000000"/>
            <rFont val="Calibri"/>
          </rPr>
          <t>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2" authorId="0" shapeId="0" xr:uid="{00000000-0006-0000-0400-000004000000}">
      <text>
        <r>
          <rPr>
            <sz val="11"/>
            <rFont val="Calibri"/>
          </rPr>
          <t xml:space="preserve">Ensure </t>
        </r>
        <r>
          <rPr>
            <sz val="11"/>
            <color rgb="FF000000"/>
            <rFont val="Calibri"/>
          </rPr>
          <t>"</t>
        </r>
        <r>
          <rPr>
            <b/>
            <sz val="11"/>
            <color rgb="FF000000"/>
            <rFont val="Calibri"/>
          </rPr>
          <t>Defer Force At User Login Max Bypass Attempts</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M22" authorId="0" shapeId="0" xr:uid="{00000000-0006-0000-0400-000005000000}">
      <text>
        <r>
          <rPr>
            <sz val="11"/>
            <rFont val="Calibri"/>
          </rPr>
          <t xml:space="preserve">Ensure </t>
        </r>
        <r>
          <rPr>
            <sz val="11"/>
            <color rgb="FF000000"/>
            <rFont val="Calibri"/>
          </rPr>
          <t>"</t>
        </r>
        <r>
          <rPr>
            <b/>
            <sz val="11"/>
            <color rgb="FF000000"/>
            <rFont val="Calibri"/>
          </rPr>
          <t>Show Recovery Key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2" authorId="0" shapeId="0" xr:uid="{00000000-0006-0000-0400-000006000000}">
      <text>
        <r>
          <rPr>
            <sz val="11"/>
            <rFont val="Calibri"/>
          </rPr>
          <t xml:space="preserve">Ensure </t>
        </r>
        <r>
          <rPr>
            <sz val="11"/>
            <color rgb="FF000000"/>
            <rFont val="Calibri"/>
          </rPr>
          <t>"</t>
        </r>
        <r>
          <rPr>
            <b/>
            <sz val="11"/>
            <color rgb="FF000000"/>
            <rFont val="Calibri"/>
          </rPr>
          <t>Force Enable In Setup Assistant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22" authorId="0" shapeId="0" xr:uid="{00000000-0006-0000-0400-000007000000}">
      <text>
        <r>
          <rPr>
            <sz val="11"/>
            <rFont val="Calibri"/>
          </rPr>
          <t xml:space="preserve">Ensure </t>
        </r>
        <r>
          <rPr>
            <sz val="11"/>
            <color rgb="FF000000"/>
            <rFont val="Calibri"/>
          </rPr>
          <t>"</t>
        </r>
        <r>
          <rPr>
            <b/>
            <sz val="11"/>
            <color rgb="FF000000"/>
            <rFont val="Calibri"/>
          </rPr>
          <t>Defer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2" authorId="0" shapeId="0" xr:uid="{00000000-0006-0000-0400-000008000000}">
      <text>
        <r>
          <rPr>
            <sz val="11"/>
            <rFont val="Calibri"/>
          </rPr>
          <t xml:space="preserve">Ensure </t>
        </r>
        <r>
          <rPr>
            <sz val="11"/>
            <color rgb="FF000000"/>
            <rFont val="Calibri"/>
          </rPr>
          <t>"</t>
        </r>
        <r>
          <rPr>
            <b/>
            <sz val="11"/>
            <color rgb="FF000000"/>
            <rFont val="Calibri"/>
          </rPr>
          <t>Prevent FileVault From Being Disabled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Q22" authorId="0" shapeId="0" xr:uid="{00000000-0006-0000-0400-000009000000}">
      <text>
        <r>
          <rPr>
            <sz val="11"/>
            <rFont val="Calibri"/>
          </rPr>
          <t>Ensure There is a Disk Encryption FileVault Policy</t>
        </r>
      </text>
    </comment>
    <comment ref="J27" authorId="0" shapeId="0" xr:uid="{00000000-0006-0000-0400-00000B000000}">
      <text>
        <r>
          <rPr>
            <sz val="11"/>
            <rFont val="Calibri"/>
          </rPr>
          <t xml:space="preserve">Ensure </t>
        </r>
        <r>
          <rPr>
            <sz val="11"/>
            <color rgb="FF000000"/>
            <rFont val="Calibri"/>
          </rPr>
          <t>"</t>
        </r>
        <r>
          <rPr>
            <b/>
            <sz val="11"/>
            <color rgb="FF000000"/>
            <rFont val="Calibri"/>
          </rPr>
          <t>User Enters Missing Info</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27" authorId="0" shapeId="0" xr:uid="{00000000-0006-0000-0400-00000C000000}">
      <text>
        <r>
          <rPr>
            <sz val="11"/>
            <rFont val="Calibri"/>
          </rPr>
          <t xml:space="preserve">Ensure </t>
        </r>
        <r>
          <rPr>
            <sz val="11"/>
            <color rgb="FF000000"/>
            <rFont val="Calibri"/>
          </rPr>
          <t>"</t>
        </r>
        <r>
          <rPr>
            <b/>
            <sz val="11"/>
            <color rgb="FF000000"/>
            <rFont val="Calibri"/>
          </rPr>
          <t>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7" authorId="0" shapeId="0" xr:uid="{00000000-0006-0000-0400-00000D000000}">
      <text>
        <r>
          <rPr>
            <sz val="11"/>
            <rFont val="Calibri"/>
          </rPr>
          <t xml:space="preserve">Ensure </t>
        </r>
        <r>
          <rPr>
            <sz val="11"/>
            <color rgb="FF000000"/>
            <rFont val="Calibri"/>
          </rPr>
          <t>"</t>
        </r>
        <r>
          <rPr>
            <b/>
            <sz val="11"/>
            <color rgb="FF000000"/>
            <rFont val="Calibri"/>
          </rPr>
          <t>Defer Force At User Login Max Bypass Attempts</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M27" authorId="0" shapeId="0" xr:uid="{00000000-0006-0000-0400-00000E000000}">
      <text>
        <r>
          <rPr>
            <sz val="11"/>
            <rFont val="Calibri"/>
          </rPr>
          <t xml:space="preserve">Ensure </t>
        </r>
        <r>
          <rPr>
            <sz val="11"/>
            <color rgb="FF000000"/>
            <rFont val="Calibri"/>
          </rPr>
          <t>"</t>
        </r>
        <r>
          <rPr>
            <b/>
            <sz val="11"/>
            <color rgb="FF000000"/>
            <rFont val="Calibri"/>
          </rPr>
          <t>Show Recovery Key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400-00000F000000}">
      <text>
        <r>
          <rPr>
            <sz val="11"/>
            <rFont val="Calibri"/>
          </rPr>
          <t xml:space="preserve">Ensure </t>
        </r>
        <r>
          <rPr>
            <sz val="11"/>
            <color rgb="FF000000"/>
            <rFont val="Calibri"/>
          </rPr>
          <t>"</t>
        </r>
        <r>
          <rPr>
            <b/>
            <sz val="11"/>
            <color rgb="FF000000"/>
            <rFont val="Calibri"/>
          </rPr>
          <t>Force Enable In Setup Assistant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27" authorId="0" shapeId="0" xr:uid="{00000000-0006-0000-0400-000010000000}">
      <text>
        <r>
          <rPr>
            <sz val="11"/>
            <rFont val="Calibri"/>
          </rPr>
          <t xml:space="preserve">Ensure </t>
        </r>
        <r>
          <rPr>
            <sz val="11"/>
            <color rgb="FF000000"/>
            <rFont val="Calibri"/>
          </rPr>
          <t>"</t>
        </r>
        <r>
          <rPr>
            <b/>
            <sz val="11"/>
            <color rgb="FF000000"/>
            <rFont val="Calibri"/>
          </rPr>
          <t>Defer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 authorId="0" shapeId="0" xr:uid="{00000000-0006-0000-0400-000011000000}">
      <text>
        <r>
          <rPr>
            <sz val="11"/>
            <rFont val="Calibri"/>
          </rPr>
          <t xml:space="preserve">Ensure </t>
        </r>
        <r>
          <rPr>
            <sz val="11"/>
            <color rgb="FF000000"/>
            <rFont val="Calibri"/>
          </rPr>
          <t>"</t>
        </r>
        <r>
          <rPr>
            <b/>
            <sz val="11"/>
            <color rgb="FF000000"/>
            <rFont val="Calibri"/>
          </rPr>
          <t>Prevent FileVault From Being Disabled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Q27" authorId="0" shapeId="0" xr:uid="{00000000-0006-0000-0400-000012000000}">
      <text>
        <r>
          <rPr>
            <sz val="11"/>
            <rFont val="Calibri"/>
          </rPr>
          <t>Ensure There is a Disk Encryption FileVault Policy</t>
        </r>
      </text>
    </comment>
    <comment ref="J32" authorId="0" shapeId="0" xr:uid="{00000000-0006-0000-0400-000013000000}">
      <text>
        <r>
          <rPr>
            <sz val="11"/>
            <rFont val="Calibri"/>
          </rPr>
          <t xml:space="preserve">Ensure </t>
        </r>
        <r>
          <rPr>
            <sz val="11"/>
            <color rgb="FF000000"/>
            <rFont val="Calibri"/>
          </rPr>
          <t>"</t>
        </r>
        <r>
          <rPr>
            <b/>
            <sz val="11"/>
            <color rgb="FF000000"/>
            <rFont val="Calibri"/>
          </rPr>
          <t>Show Full Name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32" authorId="0" shapeId="0" xr:uid="{00000000-0006-0000-0400-000033000000}">
      <text>
        <r>
          <rPr>
            <sz val="11"/>
            <rFont val="Calibri"/>
          </rPr>
          <t xml:space="preserve">Ensure </t>
        </r>
        <r>
          <rPr>
            <sz val="11"/>
            <color rgb="FF000000"/>
            <rFont val="Calibri"/>
          </rPr>
          <t>"</t>
        </r>
        <r>
          <rPr>
            <b/>
            <sz val="11"/>
            <color rgb="FF000000"/>
            <rFont val="Calibri"/>
          </rPr>
          <t>Disable Login Items Suppression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32" authorId="0" shapeId="0" xr:uid="{00000000-0006-0000-0400-000034000000}">
      <text>
        <r>
          <rPr>
            <sz val="11"/>
            <rFont val="Calibri"/>
          </rPr>
          <t xml:space="preserve">Ensure </t>
        </r>
        <r>
          <rPr>
            <sz val="11"/>
            <color rgb="FF000000"/>
            <rFont val="Calibri"/>
          </rPr>
          <t>"</t>
        </r>
        <r>
          <rPr>
            <b/>
            <sz val="11"/>
            <color rgb="FF000000"/>
            <rFont val="Calibri"/>
          </rPr>
          <t>Activation Lock Allowed While Supervised</t>
        </r>
        <r>
          <rPr>
            <sz val="11"/>
            <color rgb="FF000000"/>
            <rFont val="Calibri"/>
          </rPr>
          <t>"</t>
        </r>
        <r>
          <rPr>
            <sz val="11"/>
            <color rgb="FF000000"/>
            <rFont val="Calibri"/>
          </rPr>
          <t xml:space="preserve"> is set appropriately</t>
        </r>
      </text>
    </comment>
    <comment ref="M32" authorId="0" shapeId="0" xr:uid="{00000000-0006-0000-0400-000035000000}">
      <text>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32" authorId="0" shapeId="0" xr:uid="{00000000-0006-0000-0400-000036000000}">
      <text>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32" authorId="0" shapeId="0" xr:uid="{00000000-0006-0000-0400-000037000000}">
      <text>
        <r>
          <rPr>
            <sz val="11"/>
            <rFont val="Calibri"/>
          </rPr>
          <t xml:space="preserve">Ensure </t>
        </r>
        <r>
          <rPr>
            <sz val="11"/>
            <color rgb="FF000000"/>
            <rFont val="Calibri"/>
          </rPr>
          <t>"</t>
        </r>
        <r>
          <rPr>
            <b/>
            <sz val="11"/>
            <color rgb="FF000000"/>
            <rFont val="Calibri"/>
          </rPr>
          <t>Removal Password</t>
        </r>
        <r>
          <rPr>
            <sz val="11"/>
            <color rgb="FF000000"/>
            <rFont val="Calibri"/>
          </rPr>
          <t>"</t>
        </r>
        <r>
          <rPr>
            <sz val="11"/>
            <color rgb="FF000000"/>
            <rFont val="Calibri"/>
          </rPr>
          <t xml:space="preserve"> is absent or is securely configured with restricted access</t>
        </r>
      </text>
    </comment>
    <comment ref="P32" authorId="0" shapeId="0" xr:uid="{00000000-0006-0000-0400-000038000000}">
      <text>
        <r>
          <rPr>
            <sz val="11"/>
            <rFont val="Calibri"/>
          </rPr>
          <t xml:space="preserve">Ensure </t>
        </r>
        <r>
          <rPr>
            <sz val="11"/>
            <color rgb="FF000000"/>
            <rFont val="Calibri"/>
          </rPr>
          <t>"</t>
        </r>
        <r>
          <rPr>
            <b/>
            <sz val="11"/>
            <color rgb="FF000000"/>
            <rFont val="Calibri"/>
          </rPr>
          <t>Allow Bluetooth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32" authorId="0" shapeId="0" xr:uid="{00000000-0006-0000-0400-000039000000}">
      <text>
        <r>
          <rPr>
            <sz val="11"/>
            <rFont val="Calibri"/>
          </rPr>
          <t xml:space="preserve">Ensure </t>
        </r>
        <r>
          <rPr>
            <sz val="11"/>
            <color rgb="FF000000"/>
            <rFont val="Calibri"/>
          </rPr>
          <t>"</t>
        </r>
        <r>
          <rPr>
            <b/>
            <sz val="11"/>
            <color rgb="FF000000"/>
            <rFont val="Calibri"/>
          </rPr>
          <t>Allow Password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32" authorId="0" shapeId="0" xr:uid="{00000000-0006-0000-0400-000014000000}">
      <text>
        <r>
          <rPr>
            <sz val="11"/>
            <rFont val="Calibri"/>
          </rPr>
          <t xml:space="preserve">Ensure </t>
        </r>
        <r>
          <rPr>
            <sz val="11"/>
            <color rgb="FF000000"/>
            <rFont val="Calibri"/>
          </rPr>
          <t>"</t>
        </r>
        <r>
          <rPr>
            <b/>
            <sz val="11"/>
            <color rgb="FF000000"/>
            <rFont val="Calibri"/>
          </rPr>
          <t>Allow File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S32" authorId="0" shapeId="0" xr:uid="{00000000-0006-0000-0400-000015000000}">
      <text>
        <r>
          <rPr>
            <sz val="11"/>
            <rFont val="Calibri"/>
          </rPr>
          <t xml:space="preserve">Ensure </t>
        </r>
        <r>
          <rPr>
            <sz val="11"/>
            <color rgb="FF000000"/>
            <rFont val="Calibri"/>
          </rPr>
          <t>"</t>
        </r>
        <r>
          <rPr>
            <b/>
            <sz val="11"/>
            <color rgb="FF000000"/>
            <rFont val="Calibri"/>
          </rPr>
          <t>Allow Erase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T32" authorId="0" shapeId="0" xr:uid="{00000000-0006-0000-0400-000016000000}">
      <text>
        <r>
          <rPr>
            <sz val="11"/>
            <rFont val="Calibri"/>
          </rPr>
          <t xml:space="preserve">Ensure </t>
        </r>
        <r>
          <rPr>
            <sz val="11"/>
            <color rgb="FF000000"/>
            <rFont val="Calibri"/>
          </rPr>
          <t>"</t>
        </r>
        <r>
          <rPr>
            <b/>
            <sz val="11"/>
            <color rgb="FF000000"/>
            <rFont val="Calibri"/>
          </rPr>
          <t>Allow Air Play Incoming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U32" authorId="0" shapeId="0" xr:uid="{00000000-0006-0000-0400-000017000000}">
      <text>
        <r>
          <rPr>
            <sz val="11"/>
            <rFont val="Calibri"/>
          </rPr>
          <t xml:space="preserve">Ensure </t>
        </r>
        <r>
          <rPr>
            <sz val="11"/>
            <color rgb="FF000000"/>
            <rFont val="Calibri"/>
          </rPr>
          <t>"</t>
        </r>
        <r>
          <rPr>
            <b/>
            <sz val="11"/>
            <color rgb="FF000000"/>
            <rFont val="Calibri"/>
          </rPr>
          <t>Allow Media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V32" authorId="0" shapeId="0" xr:uid="{00000000-0006-0000-0400-000018000000}">
      <text>
        <r>
          <rPr>
            <sz val="11"/>
            <rFont val="Calibri"/>
          </rPr>
          <t xml:space="preserve">Ensure </t>
        </r>
        <r>
          <rPr>
            <sz val="11"/>
            <color rgb="FF000000"/>
            <rFont val="Calibri"/>
          </rPr>
          <t>"</t>
        </r>
        <r>
          <rPr>
            <b/>
            <sz val="11"/>
            <color rgb="FF000000"/>
            <rFont val="Calibri"/>
          </rPr>
          <t>Allow Cloud Photo Library</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W32" authorId="0" shapeId="0" xr:uid="{00000000-0006-0000-0400-000019000000}">
      <text>
        <r>
          <rPr>
            <sz val="11"/>
            <rFont val="Calibri"/>
          </rPr>
          <t xml:space="preserve">Ensure </t>
        </r>
        <r>
          <rPr>
            <sz val="11"/>
            <color rgb="FF000000"/>
            <rFont val="Calibri"/>
          </rPr>
          <t>"</t>
        </r>
        <r>
          <rPr>
            <b/>
            <sz val="11"/>
            <color rgb="FF000000"/>
            <rFont val="Calibri"/>
          </rPr>
          <t>Allow Cloud Document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X32" authorId="0" shapeId="0" xr:uid="{00000000-0006-0000-0400-00001A000000}">
      <text>
        <r>
          <rPr>
            <sz val="11"/>
            <rFont val="Calibri"/>
          </rPr>
          <t xml:space="preserve">Ensure </t>
        </r>
        <r>
          <rPr>
            <sz val="11"/>
            <color rgb="FF000000"/>
            <rFont val="Calibri"/>
          </rPr>
          <t>"</t>
        </r>
        <r>
          <rPr>
            <b/>
            <sz val="11"/>
            <color rgb="FF000000"/>
            <rFont val="Calibri"/>
          </rPr>
          <t>Allow ARD Remote Management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Y32" authorId="0" shapeId="0" xr:uid="{00000000-0006-0000-0400-00001B000000}">
      <text>
        <r>
          <rPr>
            <sz val="11"/>
            <rFont val="Calibri"/>
          </rPr>
          <t xml:space="preserve">Ensure </t>
        </r>
        <r>
          <rPr>
            <sz val="11"/>
            <color rgb="FF000000"/>
            <rFont val="Calibri"/>
          </rPr>
          <t>"</t>
        </r>
        <r>
          <rPr>
            <b/>
            <sz val="11"/>
            <color rgb="FF000000"/>
            <rFont val="Calibri"/>
          </rPr>
          <t>Allow Assistant</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Z32" authorId="0" shapeId="0" xr:uid="{00000000-0006-0000-0400-00001C000000}">
      <text>
        <r>
          <rPr>
            <sz val="11"/>
            <rFont val="Calibri"/>
          </rPr>
          <t xml:space="preserve">Ensure </t>
        </r>
        <r>
          <rPr>
            <sz val="11"/>
            <color rgb="FF000000"/>
            <rFont val="Calibri"/>
          </rPr>
          <t>"</t>
        </r>
        <r>
          <rPr>
            <b/>
            <sz val="11"/>
            <color rgb="FF000000"/>
            <rFont val="Calibri"/>
          </rPr>
          <t>Allow Startup Disk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A32" authorId="0" shapeId="0" xr:uid="{00000000-0006-0000-0400-00001D000000}">
      <text>
        <r>
          <rPr>
            <sz val="11"/>
            <rFont val="Calibri"/>
          </rPr>
          <t xml:space="preserve">Ensure </t>
        </r>
        <r>
          <rPr>
            <sz val="11"/>
            <color rgb="FF000000"/>
            <rFont val="Calibri"/>
          </rPr>
          <t>"</t>
        </r>
        <r>
          <rPr>
            <b/>
            <sz val="11"/>
            <color rgb="FF000000"/>
            <rFont val="Calibri"/>
          </rPr>
          <t>Allow UI Configuration Profile Installation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B32" authorId="0" shapeId="0" xr:uid="{00000000-0006-0000-0400-00001E000000}">
      <text>
        <r>
          <rPr>
            <sz val="11"/>
            <rFont val="Calibri"/>
          </rPr>
          <t xml:space="preserve">Ensure </t>
        </r>
        <r>
          <rPr>
            <sz val="11"/>
            <color rgb="FF000000"/>
            <rFont val="Calibri"/>
          </rPr>
          <t>"</t>
        </r>
        <r>
          <rPr>
            <b/>
            <sz val="11"/>
            <color rgb="FF000000"/>
            <rFont val="Calibri"/>
          </rPr>
          <t>Allow Find My Friends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C32" authorId="0" shapeId="0" xr:uid="{00000000-0006-0000-0400-00001F000000}">
      <text>
        <r>
          <rPr>
            <sz val="11"/>
            <rFont val="Calibri"/>
          </rPr>
          <t xml:space="preserve">Ensure </t>
        </r>
        <r>
          <rPr>
            <sz val="11"/>
            <color rgb="FF000000"/>
            <rFont val="Calibri"/>
          </rPr>
          <t>"</t>
        </r>
        <r>
          <rPr>
            <b/>
            <sz val="11"/>
            <color rgb="FF000000"/>
            <rFont val="Calibri"/>
          </rPr>
          <t>Allow AirDrop</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D32" authorId="0" shapeId="0" xr:uid="{00000000-0006-0000-0400-000020000000}">
      <text>
        <r>
          <rPr>
            <sz val="11"/>
            <rFont val="Calibri"/>
          </rPr>
          <t xml:space="preserve">Ensure </t>
        </r>
        <r>
          <rPr>
            <sz val="11"/>
            <color rgb="FF000000"/>
            <rFont val="Calibri"/>
          </rPr>
          <t>"</t>
        </r>
        <r>
          <rPr>
            <b/>
            <sz val="11"/>
            <color rgb="FF000000"/>
            <rFont val="Calibri"/>
          </rPr>
          <t>Allow Cloud Notes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E32" authorId="0" shapeId="0" xr:uid="{00000000-0006-0000-0400-000021000000}">
      <text>
        <r>
          <rPr>
            <sz val="11"/>
            <rFont val="Calibri"/>
          </rPr>
          <t xml:space="preserve">Ensure </t>
        </r>
        <r>
          <rPr>
            <sz val="11"/>
            <color rgb="FF000000"/>
            <rFont val="Calibri"/>
          </rPr>
          <t>"</t>
        </r>
        <r>
          <rPr>
            <b/>
            <sz val="11"/>
            <color rgb="FF000000"/>
            <rFont val="Calibri"/>
          </rPr>
          <t>Allow Multiplayer Gaming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F32" authorId="0" shapeId="0" xr:uid="{00000000-0006-0000-0400-000022000000}">
      <text>
        <r>
          <rPr>
            <sz val="11"/>
            <rFont val="Calibri"/>
          </rPr>
          <t xml:space="preserve">Ensure </t>
        </r>
        <r>
          <rPr>
            <sz val="11"/>
            <color rgb="FF000000"/>
            <rFont val="Calibri"/>
          </rPr>
          <t>"</t>
        </r>
        <r>
          <rPr>
            <b/>
            <sz val="11"/>
            <color rgb="FF000000"/>
            <rFont val="Calibri"/>
          </rPr>
          <t>Allow Printer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G32" authorId="0" shapeId="0" xr:uid="{00000000-0006-0000-0400-000023000000}">
      <text>
        <r>
          <rPr>
            <sz val="11"/>
            <rFont val="Calibri"/>
          </rPr>
          <t xml:space="preserve">Ensure </t>
        </r>
        <r>
          <rPr>
            <sz val="11"/>
            <color rgb="FF000000"/>
            <rFont val="Calibri"/>
          </rPr>
          <t>"</t>
        </r>
        <r>
          <rPr>
            <b/>
            <sz val="11"/>
            <color rgb="FF000000"/>
            <rFont val="Calibri"/>
          </rPr>
          <t>Allow Fingerprint For Unlock</t>
        </r>
        <r>
          <rPr>
            <sz val="11"/>
            <color rgb="FF000000"/>
            <rFont val="Calibri"/>
          </rPr>
          <t>"</t>
        </r>
        <r>
          <rPr>
            <sz val="11"/>
            <color rgb="FF000000"/>
            <rFont val="Calibri"/>
          </rPr>
          <t xml:space="preserve"> is set appropriately</t>
        </r>
      </text>
    </comment>
    <comment ref="AH32" authorId="0" shapeId="0" xr:uid="{00000000-0006-0000-0400-000024000000}">
      <text>
        <r>
          <rPr>
            <sz val="11"/>
            <rFont val="Calibri"/>
          </rPr>
          <t xml:space="preserve">Ensure </t>
        </r>
        <r>
          <rPr>
            <sz val="11"/>
            <color rgb="FF000000"/>
            <rFont val="Calibri"/>
          </rPr>
          <t>"</t>
        </r>
        <r>
          <rPr>
            <b/>
            <sz val="11"/>
            <color rgb="FF000000"/>
            <rFont val="Calibri"/>
          </rPr>
          <t>Allow Diagnostic Submission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I32" authorId="0" shapeId="0" xr:uid="{00000000-0006-0000-0400-000025000000}">
      <text>
        <r>
          <rPr>
            <sz val="11"/>
            <rFont val="Calibri"/>
          </rPr>
          <t xml:space="preserve">Ensure </t>
        </r>
        <r>
          <rPr>
            <sz val="11"/>
            <color rgb="FF000000"/>
            <rFont val="Calibri"/>
          </rPr>
          <t>"</t>
        </r>
        <r>
          <rPr>
            <b/>
            <sz val="11"/>
            <color rgb="FF000000"/>
            <rFont val="Calibri"/>
          </rPr>
          <t>Allow Cloud Reminders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J32" authorId="0" shapeId="0" xr:uid="{00000000-0006-0000-0400-000026000000}">
      <text>
        <r>
          <rPr>
            <sz val="11"/>
            <rFont val="Calibri"/>
          </rPr>
          <t xml:space="preserve">Ensure </t>
        </r>
        <r>
          <rPr>
            <sz val="11"/>
            <color rgb="FF000000"/>
            <rFont val="Calibri"/>
          </rPr>
          <t>"</t>
        </r>
        <r>
          <rPr>
            <b/>
            <sz val="11"/>
            <color rgb="FF000000"/>
            <rFont val="Calibri"/>
          </rPr>
          <t>Allow Password Proximity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K32" authorId="0" shapeId="0" xr:uid="{00000000-0006-0000-0400-000027000000}">
      <text>
        <r>
          <rPr>
            <sz val="11"/>
            <rFont val="Calibri"/>
          </rPr>
          <t xml:space="preserve">Ensure </t>
        </r>
        <r>
          <rPr>
            <sz val="11"/>
            <color rgb="FF000000"/>
            <rFont val="Calibri"/>
          </rPr>
          <t>"</t>
        </r>
        <r>
          <rPr>
            <b/>
            <sz val="11"/>
            <color rgb="FF000000"/>
            <rFont val="Calibri"/>
          </rPr>
          <t>Force On Device Only Dictation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AL32" authorId="0" shapeId="0" xr:uid="{00000000-0006-0000-0400-000028000000}">
      <text>
        <r>
          <rPr>
            <sz val="11"/>
            <rFont val="Calibri"/>
          </rPr>
          <t xml:space="preserve">Ensure </t>
        </r>
        <r>
          <rPr>
            <sz val="11"/>
            <color rgb="FF000000"/>
            <rFont val="Calibri"/>
          </rPr>
          <t>"</t>
        </r>
        <r>
          <rPr>
            <b/>
            <sz val="11"/>
            <color rgb="FF000000"/>
            <rFont val="Calibri"/>
          </rPr>
          <t>Allow Universal Control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M32" authorId="0" shapeId="0" xr:uid="{00000000-0006-0000-0400-000029000000}">
      <text>
        <r>
          <rPr>
            <sz val="11"/>
            <rFont val="Calibri"/>
          </rPr>
          <t xml:space="preserve">Ensure </t>
        </r>
        <r>
          <rPr>
            <sz val="11"/>
            <color rgb="FF000000"/>
            <rFont val="Calibri"/>
          </rPr>
          <t>"</t>
        </r>
        <r>
          <rPr>
            <b/>
            <sz val="11"/>
            <color rgb="FF000000"/>
            <rFont val="Calibri"/>
          </rPr>
          <t>Allow Cloud Address Book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N32" authorId="0" shapeId="0" xr:uid="{00000000-0006-0000-0400-00002A000000}">
      <text>
        <r>
          <rPr>
            <sz val="11"/>
            <rFont val="Calibri"/>
          </rPr>
          <t xml:space="preserve">Ensure </t>
        </r>
        <r>
          <rPr>
            <sz val="11"/>
            <color rgb="FF000000"/>
            <rFont val="Calibri"/>
          </rPr>
          <t>"</t>
        </r>
        <r>
          <rPr>
            <b/>
            <sz val="11"/>
            <color rgb="FF000000"/>
            <rFont val="Calibri"/>
          </rPr>
          <t>Allow Cloud Desktop And Documents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O32" authorId="0" shapeId="0" xr:uid="{00000000-0006-0000-0400-00002B000000}">
      <text>
        <r>
          <rPr>
            <sz val="11"/>
            <rFont val="Calibri"/>
          </rPr>
          <t xml:space="preserve">Ensure </t>
        </r>
        <r>
          <rPr>
            <sz val="11"/>
            <color rgb="FF000000"/>
            <rFont val="Calibri"/>
          </rPr>
          <t>"</t>
        </r>
        <r>
          <rPr>
            <b/>
            <sz val="11"/>
            <color rgb="FF000000"/>
            <rFont val="Calibri"/>
          </rPr>
          <t>Allow iTunes File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P32" authorId="0" shapeId="0" xr:uid="{00000000-0006-0000-0400-00002C000000}">
      <text>
        <r>
          <rPr>
            <sz val="11"/>
            <rFont val="Calibri"/>
          </rPr>
          <t xml:space="preserve">Ensure </t>
        </r>
        <r>
          <rPr>
            <sz val="11"/>
            <color rgb="FF000000"/>
            <rFont val="Calibri"/>
          </rPr>
          <t>"</t>
        </r>
        <r>
          <rPr>
            <b/>
            <sz val="11"/>
            <color rgb="FF000000"/>
            <rFont val="Calibri"/>
          </rPr>
          <t>Allow Cloud Keychain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Q32" authorId="0" shapeId="0" xr:uid="{00000000-0006-0000-0400-00002D000000}">
      <text>
        <r>
          <rPr>
            <sz val="11"/>
            <rFont val="Calibri"/>
          </rPr>
          <t xml:space="preserve">Ensure </t>
        </r>
        <r>
          <rPr>
            <sz val="11"/>
            <color rgb="FF000000"/>
            <rFont val="Calibri"/>
          </rPr>
          <t>"</t>
        </r>
        <r>
          <rPr>
            <b/>
            <sz val="11"/>
            <color rgb="FF000000"/>
            <rFont val="Calibri"/>
          </rPr>
          <t>Display Sleep Timer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r>
          <rPr>
            <sz val="11"/>
            <color rgb="FF000000"/>
            <rFont val="Calibri"/>
          </rPr>
          <t xml:space="preserve"> or less, but not 0</t>
        </r>
      </text>
    </comment>
    <comment ref="AR32" authorId="0" shapeId="0" xr:uid="{00000000-0006-0000-0400-00002E000000}">
      <text>
        <r>
          <rPr>
            <sz val="11"/>
            <rFont val="Calibri"/>
          </rPr>
          <t xml:space="preserve">Ensure </t>
        </r>
        <r>
          <rPr>
            <sz val="11"/>
            <color rgb="FF000000"/>
            <rFont val="Calibri"/>
          </rPr>
          <t>"</t>
        </r>
        <r>
          <rPr>
            <b/>
            <sz val="11"/>
            <color rgb="FF000000"/>
            <rFont val="Calibri"/>
          </rPr>
          <t>System Sleep Timer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less, but not 0</t>
        </r>
      </text>
    </comment>
    <comment ref="AS32" authorId="0" shapeId="0" xr:uid="{00000000-0006-0000-0400-00002F000000}">
      <text>
        <r>
          <rPr>
            <sz val="11"/>
            <rFont val="Calibri"/>
          </rPr>
          <t xml:space="preserve">Ensure </t>
        </r>
        <r>
          <rPr>
            <sz val="11"/>
            <color rgb="FF000000"/>
            <rFont val="Calibri"/>
          </rPr>
          <t>"</t>
        </r>
        <r>
          <rPr>
            <b/>
            <sz val="11"/>
            <color rgb="FF000000"/>
            <rFont val="Calibri"/>
          </rPr>
          <t>Destroy FV Key On Standby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AT32" authorId="0" shapeId="0" xr:uid="{00000000-0006-0000-0400-000030000000}">
      <text>
        <r>
          <rPr>
            <sz val="11"/>
            <rFont val="Calibri"/>
          </rPr>
          <t xml:space="preserve">Ensure </t>
        </r>
        <r>
          <rPr>
            <sz val="11"/>
            <color rgb="FF000000"/>
            <rFont val="Calibri"/>
          </rPr>
          <t>"</t>
        </r>
        <r>
          <rPr>
            <b/>
            <sz val="11"/>
            <color rgb="FF000000"/>
            <rFont val="Calibri"/>
          </rPr>
          <t>Allow User Overrides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U32" authorId="0" shapeId="0" xr:uid="{00000000-0006-0000-0400-000031000000}">
      <text>
        <r>
          <rPr>
            <sz val="11"/>
            <rFont val="Calibri"/>
          </rPr>
          <t xml:space="preserve">Ensure </t>
        </r>
        <r>
          <rPr>
            <sz val="11"/>
            <color rgb="FF000000"/>
            <rFont val="Calibri"/>
          </rPr>
          <t>"</t>
        </r>
        <r>
          <rPr>
            <b/>
            <sz val="11"/>
            <color rgb="FF000000"/>
            <rFont val="Calibri"/>
          </rPr>
          <t>Disable Override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AV32" authorId="0" shapeId="0" xr:uid="{00000000-0006-0000-0400-000032000000}">
      <text>
        <r>
          <rPr>
            <sz val="11"/>
            <rFont val="Calibri"/>
          </rPr>
          <t>Ensure Configuration Profile Can Not be Removed by an End User</t>
        </r>
      </text>
    </comment>
    <comment ref="J36" authorId="0" shapeId="0" xr:uid="{00000000-0006-0000-0400-00003A000000}">
      <text>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36" authorId="0" shapeId="0" xr:uid="{00000000-0006-0000-0400-00003B000000}">
      <text>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38" authorId="0" shapeId="0" xr:uid="{00000000-0006-0000-0400-00003C000000}">
      <text>
        <r>
          <rPr>
            <sz val="11"/>
            <rFont val="Calibri"/>
          </rPr>
          <t xml:space="preserve">Ensure </t>
        </r>
        <r>
          <rPr>
            <sz val="11"/>
            <color rgb="FF000000"/>
            <rFont val="Calibri"/>
          </rPr>
          <t>"</t>
        </r>
        <r>
          <rPr>
            <b/>
            <sz val="11"/>
            <color rgb="FF000000"/>
            <rFont val="Calibri"/>
          </rPr>
          <t>Allow Auto Unlock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38" authorId="0" shapeId="0" xr:uid="{00000000-0006-0000-0400-00003D000000}">
      <text>
        <r>
          <rPr>
            <sz val="11"/>
            <rFont val="Calibri"/>
          </rPr>
          <t xml:space="preserve">Ensure </t>
        </r>
        <r>
          <rPr>
            <sz val="11"/>
            <color rgb="FF000000"/>
            <rFont val="Calibri"/>
          </rPr>
          <t>"</t>
        </r>
        <r>
          <rPr>
            <b/>
            <sz val="11"/>
            <color rgb="FF000000"/>
            <rFont val="Calibri"/>
          </rPr>
          <t>Max Grace Period</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L38" authorId="0" shapeId="0" xr:uid="{00000000-0006-0000-0400-00003E000000}">
      <text>
        <r>
          <rPr>
            <sz val="11"/>
            <rFont val="Calibri"/>
          </rPr>
          <t xml:space="preserve">Ensure </t>
        </r>
        <r>
          <rPr>
            <sz val="11"/>
            <color rgb="FF000000"/>
            <rFont val="Calibri"/>
          </rPr>
          <t>"</t>
        </r>
        <r>
          <rPr>
            <b/>
            <sz val="11"/>
            <color rgb="FF000000"/>
            <rFont val="Calibri"/>
          </rPr>
          <t>Max Inactivity</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less</t>
        </r>
      </text>
    </comment>
    <comment ref="M38" authorId="0" shapeId="0" xr:uid="{00000000-0006-0000-0400-00003F000000}">
      <text>
        <r>
          <rPr>
            <sz val="11"/>
            <rFont val="Calibri"/>
          </rPr>
          <t xml:space="preserve">Ensure </t>
        </r>
        <r>
          <rPr>
            <sz val="11"/>
            <color rgb="FF000000"/>
            <rFont val="Calibri"/>
          </rPr>
          <t>"</t>
        </r>
        <r>
          <rPr>
            <b/>
            <sz val="11"/>
            <color rgb="FF000000"/>
            <rFont val="Calibri"/>
          </rPr>
          <t>Ask For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and </t>
        </r>
        <r>
          <rPr>
            <sz val="11"/>
            <color rgb="FF000000"/>
            <rFont val="Calibri"/>
          </rPr>
          <t>"</t>
        </r>
        <r>
          <rPr>
            <b/>
            <sz val="11"/>
            <color rgb="FF000000"/>
            <rFont val="Calibri"/>
          </rPr>
          <t>Ask For Password Delay</t>
        </r>
        <r>
          <rPr>
            <sz val="11"/>
            <color rgb="FF000000"/>
            <rFont val="Calibri"/>
          </rPr>
          <t>"</t>
        </r>
        <r>
          <rPr>
            <sz val="11"/>
            <color rgb="FF000000"/>
            <rFont val="Calibri"/>
          </rPr>
          <t xml:space="preserve"> is absent or set to </t>
        </r>
        <r>
          <rPr>
            <sz val="11"/>
            <color rgb="FF000000"/>
            <rFont val="Calibri"/>
          </rPr>
          <t>"</t>
        </r>
        <r>
          <rPr>
            <b/>
            <sz val="11"/>
            <color rgb="FF000000"/>
            <rFont val="Calibri"/>
          </rPr>
          <t>0</t>
        </r>
        <r>
          <rPr>
            <sz val="11"/>
            <color rgb="FF000000"/>
            <rFont val="Calibri"/>
          </rPr>
          <t>"</t>
        </r>
      </text>
    </comment>
    <comment ref="J39" authorId="0" shapeId="0" xr:uid="{00000000-0006-0000-0400-000040000000}">
      <text>
        <r>
          <rPr>
            <sz val="11"/>
            <rFont val="Calibri"/>
          </rPr>
          <t xml:space="preserve">Ensure </t>
        </r>
        <r>
          <rPr>
            <sz val="11"/>
            <color rgb="FF000000"/>
            <rFont val="Calibri"/>
          </rPr>
          <t>"</t>
        </r>
        <r>
          <rPr>
            <b/>
            <sz val="11"/>
            <color rgb="FF000000"/>
            <rFont val="Calibri"/>
          </rPr>
          <t>Auto Activation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39" authorId="0" shapeId="0" xr:uid="{00000000-0006-0000-0400-000041000000}">
      <text>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39" authorId="0" shapeId="0" xr:uid="{00000000-0006-0000-0400-000042000000}">
      <text>
        <r>
          <rPr>
            <sz val="11"/>
            <rFont val="Calibri"/>
          </rPr>
          <t xml:space="preserve">Ensure </t>
        </r>
        <r>
          <rPr>
            <sz val="11"/>
            <color rgb="FF000000"/>
            <rFont val="Calibri"/>
          </rPr>
          <t>"</t>
        </r>
        <r>
          <rPr>
            <b/>
            <sz val="11"/>
            <color rgb="FF000000"/>
            <rFont val="Calibri"/>
          </rPr>
          <t>Allow Password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39" authorId="0" shapeId="0" xr:uid="{00000000-0006-0000-0400-000043000000}">
      <text>
        <r>
          <rPr>
            <sz val="11"/>
            <rFont val="Calibri"/>
          </rPr>
          <t xml:space="preserve">Ensure </t>
        </r>
        <r>
          <rPr>
            <sz val="11"/>
            <color rgb="FF000000"/>
            <rFont val="Calibri"/>
          </rPr>
          <t>"</t>
        </r>
        <r>
          <rPr>
            <b/>
            <sz val="11"/>
            <color rgb="FF000000"/>
            <rFont val="Calibri"/>
          </rPr>
          <t>Allow File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39" authorId="0" shapeId="0" xr:uid="{00000000-0006-0000-0400-000044000000}">
      <text>
        <r>
          <rPr>
            <sz val="11"/>
            <rFont val="Calibri"/>
          </rPr>
          <t xml:space="preserve">Ensure </t>
        </r>
        <r>
          <rPr>
            <sz val="11"/>
            <color rgb="FF000000"/>
            <rFont val="Calibri"/>
          </rPr>
          <t>"</t>
        </r>
        <r>
          <rPr>
            <b/>
            <sz val="11"/>
            <color rgb="FF000000"/>
            <rFont val="Calibri"/>
          </rPr>
          <t>Allow Air Play Incoming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39" authorId="0" shapeId="0" xr:uid="{00000000-0006-0000-0400-000045000000}">
      <text>
        <r>
          <rPr>
            <sz val="11"/>
            <rFont val="Calibri"/>
          </rPr>
          <t xml:space="preserve">Ensure </t>
        </r>
        <r>
          <rPr>
            <sz val="11"/>
            <color rgb="FF000000"/>
            <rFont val="Calibri"/>
          </rPr>
          <t>"</t>
        </r>
        <r>
          <rPr>
            <b/>
            <sz val="11"/>
            <color rgb="FF000000"/>
            <rFont val="Calibri"/>
          </rPr>
          <t>Allow Media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P39" authorId="0" shapeId="0" xr:uid="{00000000-0006-0000-0400-000046000000}">
      <text>
        <r>
          <rPr>
            <sz val="11"/>
            <rFont val="Calibri"/>
          </rPr>
          <t xml:space="preserve">Ensure </t>
        </r>
        <r>
          <rPr>
            <sz val="11"/>
            <color rgb="FF000000"/>
            <rFont val="Calibri"/>
          </rPr>
          <t>"</t>
        </r>
        <r>
          <rPr>
            <b/>
            <sz val="11"/>
            <color rgb="FF000000"/>
            <rFont val="Calibri"/>
          </rPr>
          <t>Allow Cloud Photo Library</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39" authorId="0" shapeId="0" xr:uid="{00000000-0006-0000-0400-000047000000}">
      <text>
        <r>
          <rPr>
            <sz val="11"/>
            <rFont val="Calibri"/>
          </rPr>
          <t xml:space="preserve">Ensure </t>
        </r>
        <r>
          <rPr>
            <sz val="11"/>
            <color rgb="FF000000"/>
            <rFont val="Calibri"/>
          </rPr>
          <t>"</t>
        </r>
        <r>
          <rPr>
            <b/>
            <sz val="11"/>
            <color rgb="FF000000"/>
            <rFont val="Calibri"/>
          </rPr>
          <t>Allow Cloud Document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39" authorId="0" shapeId="0" xr:uid="{00000000-0006-0000-0400-000048000000}">
      <text>
        <r>
          <rPr>
            <sz val="11"/>
            <rFont val="Calibri"/>
          </rPr>
          <t xml:space="preserve">Ensure </t>
        </r>
        <r>
          <rPr>
            <sz val="11"/>
            <color rgb="FF000000"/>
            <rFont val="Calibri"/>
          </rPr>
          <t>"</t>
        </r>
        <r>
          <rPr>
            <b/>
            <sz val="11"/>
            <color rgb="FF000000"/>
            <rFont val="Calibri"/>
          </rPr>
          <t>Allow Activity Continuation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S39" authorId="0" shapeId="0" xr:uid="{00000000-0006-0000-0400-000049000000}">
      <text>
        <r>
          <rPr>
            <sz val="11"/>
            <rFont val="Calibri"/>
          </rPr>
          <t xml:space="preserve">Ensure </t>
        </r>
        <r>
          <rPr>
            <sz val="11"/>
            <color rgb="FF000000"/>
            <rFont val="Calibri"/>
          </rPr>
          <t>"</t>
        </r>
        <r>
          <rPr>
            <b/>
            <sz val="11"/>
            <color rgb="FF000000"/>
            <rFont val="Calibri"/>
          </rPr>
          <t>Allow Cloud Freeform</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T39" authorId="0" shapeId="0" xr:uid="{00000000-0006-0000-0400-00004A000000}">
      <text>
        <r>
          <rPr>
            <sz val="11"/>
            <rFont val="Calibri"/>
          </rPr>
          <t xml:space="preserve">Ensure </t>
        </r>
        <r>
          <rPr>
            <sz val="11"/>
            <color rgb="FF000000"/>
            <rFont val="Calibri"/>
          </rPr>
          <t>"</t>
        </r>
        <r>
          <rPr>
            <b/>
            <sz val="11"/>
            <color rgb="FF000000"/>
            <rFont val="Calibri"/>
          </rPr>
          <t>Allow Cloud Calendar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U39" authorId="0" shapeId="0" xr:uid="{00000000-0006-0000-0400-00004B000000}">
      <text>
        <r>
          <rPr>
            <sz val="11"/>
            <rFont val="Calibri"/>
          </rPr>
          <t xml:space="preserve">Ensure </t>
        </r>
        <r>
          <rPr>
            <sz val="11"/>
            <color rgb="FF000000"/>
            <rFont val="Calibri"/>
          </rPr>
          <t>"</t>
        </r>
        <r>
          <rPr>
            <b/>
            <sz val="11"/>
            <color rgb="FF000000"/>
            <rFont val="Calibri"/>
          </rPr>
          <t>Allow ARD Remote Management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V39" authorId="0" shapeId="0" xr:uid="{00000000-0006-0000-0400-00004C000000}">
      <text>
        <r>
          <rPr>
            <sz val="11"/>
            <rFont val="Calibri"/>
          </rPr>
          <t xml:space="preserve">Ensure </t>
        </r>
        <r>
          <rPr>
            <sz val="11"/>
            <color rgb="FF000000"/>
            <rFont val="Calibri"/>
          </rPr>
          <t>"</t>
        </r>
        <r>
          <rPr>
            <b/>
            <sz val="11"/>
            <color rgb="FF000000"/>
            <rFont val="Calibri"/>
          </rPr>
          <t>Allow Assistant</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W39" authorId="0" shapeId="0" xr:uid="{00000000-0006-0000-0400-00004D000000}">
      <text>
        <r>
          <rPr>
            <sz val="11"/>
            <rFont val="Calibri"/>
          </rPr>
          <t xml:space="preserve">Ensure </t>
        </r>
        <r>
          <rPr>
            <sz val="11"/>
            <color rgb="FF000000"/>
            <rFont val="Calibri"/>
          </rPr>
          <t>"</t>
        </r>
        <r>
          <rPr>
            <b/>
            <sz val="11"/>
            <color rgb="FF000000"/>
            <rFont val="Calibri"/>
          </rPr>
          <t>Allow Internet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X39" authorId="0" shapeId="0" xr:uid="{00000000-0006-0000-0400-00004E000000}">
      <text>
        <r>
          <rPr>
            <sz val="11"/>
            <rFont val="Calibri"/>
          </rPr>
          <t xml:space="preserve">Ensure </t>
        </r>
        <r>
          <rPr>
            <sz val="11"/>
            <color rgb="FF000000"/>
            <rFont val="Calibri"/>
          </rPr>
          <t>"</t>
        </r>
        <r>
          <rPr>
            <b/>
            <sz val="11"/>
            <color rgb="FF000000"/>
            <rFont val="Calibri"/>
          </rPr>
          <t>Allow Content Caching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Y39" authorId="0" shapeId="0" xr:uid="{00000000-0006-0000-0400-00004F000000}">
      <text>
        <r>
          <rPr>
            <sz val="11"/>
            <rFont val="Calibri"/>
          </rPr>
          <t xml:space="preserve">Ensure </t>
        </r>
        <r>
          <rPr>
            <sz val="11"/>
            <color rgb="FF000000"/>
            <rFont val="Calibri"/>
          </rPr>
          <t>"</t>
        </r>
        <r>
          <rPr>
            <b/>
            <sz val="11"/>
            <color rgb="FF000000"/>
            <rFont val="Calibri"/>
          </rPr>
          <t>Allow Find My Friends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Z39" authorId="0" shapeId="0" xr:uid="{00000000-0006-0000-0400-000050000000}">
      <text>
        <r>
          <rPr>
            <sz val="11"/>
            <rFont val="Calibri"/>
          </rPr>
          <t xml:space="preserve">Ensure </t>
        </r>
        <r>
          <rPr>
            <sz val="11"/>
            <color rgb="FF000000"/>
            <rFont val="Calibri"/>
          </rPr>
          <t>"</t>
        </r>
        <r>
          <rPr>
            <b/>
            <sz val="11"/>
            <color rgb="FF000000"/>
            <rFont val="Calibri"/>
          </rPr>
          <t>Allow AirDrop</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A39" authorId="0" shapeId="0" xr:uid="{00000000-0006-0000-0400-000051000000}">
      <text>
        <r>
          <rPr>
            <sz val="11"/>
            <rFont val="Calibri"/>
          </rPr>
          <t xml:space="preserve">Ensure </t>
        </r>
        <r>
          <rPr>
            <sz val="11"/>
            <color rgb="FF000000"/>
            <rFont val="Calibri"/>
          </rPr>
          <t>"</t>
        </r>
        <r>
          <rPr>
            <b/>
            <sz val="11"/>
            <color rgb="FF000000"/>
            <rFont val="Calibri"/>
          </rPr>
          <t>Allow Cloud Notes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B39" authorId="0" shapeId="0" xr:uid="{00000000-0006-0000-0400-000052000000}">
      <text>
        <r>
          <rPr>
            <sz val="11"/>
            <rFont val="Calibri"/>
          </rPr>
          <t xml:space="preserve">Ensure </t>
        </r>
        <r>
          <rPr>
            <sz val="11"/>
            <color rgb="FF000000"/>
            <rFont val="Calibri"/>
          </rPr>
          <t>"</t>
        </r>
        <r>
          <rPr>
            <b/>
            <sz val="11"/>
            <color rgb="FF000000"/>
            <rFont val="Calibri"/>
          </rPr>
          <t>Allow Multiplayer Gaming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C39" authorId="0" shapeId="0" xr:uid="{00000000-0006-0000-0400-000053000000}">
      <text>
        <r>
          <rPr>
            <sz val="11"/>
            <rFont val="Calibri"/>
          </rPr>
          <t xml:space="preserve">Ensure </t>
        </r>
        <r>
          <rPr>
            <sz val="11"/>
            <color rgb="FF000000"/>
            <rFont val="Calibri"/>
          </rPr>
          <t>"</t>
        </r>
        <r>
          <rPr>
            <b/>
            <sz val="11"/>
            <color rgb="FF000000"/>
            <rFont val="Calibri"/>
          </rPr>
          <t>Allow Apple Personalized Advertising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D39" authorId="0" shapeId="0" xr:uid="{00000000-0006-0000-0400-000054000000}">
      <text>
        <r>
          <rPr>
            <sz val="11"/>
            <rFont val="Calibri"/>
          </rPr>
          <t xml:space="preserve">Ensure </t>
        </r>
        <r>
          <rPr>
            <sz val="11"/>
            <color rgb="FF000000"/>
            <rFont val="Calibri"/>
          </rPr>
          <t>"</t>
        </r>
        <r>
          <rPr>
            <b/>
            <sz val="11"/>
            <color rgb="FF000000"/>
            <rFont val="Calibri"/>
          </rPr>
          <t>Allow Printer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E39" authorId="0" shapeId="0" xr:uid="{00000000-0006-0000-0400-000055000000}">
      <text>
        <r>
          <rPr>
            <sz val="11"/>
            <rFont val="Calibri"/>
          </rPr>
          <t xml:space="preserve">Ensure </t>
        </r>
        <r>
          <rPr>
            <sz val="11"/>
            <color rgb="FF000000"/>
            <rFont val="Calibri"/>
          </rPr>
          <t>"</t>
        </r>
        <r>
          <rPr>
            <b/>
            <sz val="11"/>
            <color rgb="FF000000"/>
            <rFont val="Calibri"/>
          </rPr>
          <t>Allow Diagnostic Submission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F39" authorId="0" shapeId="0" xr:uid="{00000000-0006-0000-0400-000056000000}">
      <text>
        <r>
          <rPr>
            <sz val="11"/>
            <rFont val="Calibri"/>
          </rPr>
          <t xml:space="preserve">Ensure </t>
        </r>
        <r>
          <rPr>
            <sz val="11"/>
            <color rgb="FF000000"/>
            <rFont val="Calibri"/>
          </rPr>
          <t>"</t>
        </r>
        <r>
          <rPr>
            <b/>
            <sz val="11"/>
            <color rgb="FF000000"/>
            <rFont val="Calibri"/>
          </rPr>
          <t>Allow Cloud Reminders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G39" authorId="0" shapeId="0" xr:uid="{00000000-0006-0000-0400-000057000000}">
      <text>
        <r>
          <rPr>
            <sz val="11"/>
            <rFont val="Calibri"/>
          </rPr>
          <t xml:space="preserve">Ensure </t>
        </r>
        <r>
          <rPr>
            <sz val="11"/>
            <color rgb="FF000000"/>
            <rFont val="Calibri"/>
          </rPr>
          <t>"</t>
        </r>
        <r>
          <rPr>
            <b/>
            <sz val="11"/>
            <color rgb="FF000000"/>
            <rFont val="Calibri"/>
          </rPr>
          <t>Allow Password Proximity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H39" authorId="0" shapeId="0" xr:uid="{00000000-0006-0000-0400-000058000000}">
      <text>
        <r>
          <rPr>
            <sz val="11"/>
            <rFont val="Calibri"/>
          </rPr>
          <t xml:space="preserve">Ensure </t>
        </r>
        <r>
          <rPr>
            <sz val="11"/>
            <color rgb="FF000000"/>
            <rFont val="Calibri"/>
          </rPr>
          <t>"</t>
        </r>
        <r>
          <rPr>
            <b/>
            <sz val="11"/>
            <color rgb="FF000000"/>
            <rFont val="Calibri"/>
          </rPr>
          <t>Allow Universal Control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I39" authorId="0" shapeId="0" xr:uid="{00000000-0006-0000-0400-000059000000}">
      <text>
        <r>
          <rPr>
            <sz val="11"/>
            <rFont val="Calibri"/>
          </rPr>
          <t xml:space="preserve">Ensure </t>
        </r>
        <r>
          <rPr>
            <sz val="11"/>
            <color rgb="FF000000"/>
            <rFont val="Calibri"/>
          </rPr>
          <t>"</t>
        </r>
        <r>
          <rPr>
            <b/>
            <sz val="11"/>
            <color rgb="FF000000"/>
            <rFont val="Calibri"/>
          </rPr>
          <t>Allow Cloud Address Book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J39" authorId="0" shapeId="0" xr:uid="{00000000-0006-0000-0400-00005A000000}">
      <text>
        <r>
          <rPr>
            <sz val="11"/>
            <rFont val="Calibri"/>
          </rPr>
          <t xml:space="preserve">Ensure </t>
        </r>
        <r>
          <rPr>
            <sz val="11"/>
            <color rgb="FF000000"/>
            <rFont val="Calibri"/>
          </rPr>
          <t>"</t>
        </r>
        <r>
          <rPr>
            <b/>
            <sz val="11"/>
            <color rgb="FF000000"/>
            <rFont val="Calibri"/>
          </rPr>
          <t>Allow Cloud Desktop And Documents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K39" authorId="0" shapeId="0" xr:uid="{00000000-0006-0000-0400-00005B000000}">
      <text>
        <r>
          <rPr>
            <sz val="11"/>
            <rFont val="Calibri"/>
          </rPr>
          <t xml:space="preserve">Ensure </t>
        </r>
        <r>
          <rPr>
            <sz val="11"/>
            <color rgb="FF000000"/>
            <rFont val="Calibri"/>
          </rPr>
          <t>"</t>
        </r>
        <r>
          <rPr>
            <b/>
            <sz val="11"/>
            <color rgb="FF000000"/>
            <rFont val="Calibri"/>
          </rPr>
          <t>Allow iTunes File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L39" authorId="0" shapeId="0" xr:uid="{00000000-0006-0000-0400-00005C000000}">
      <text>
        <r>
          <rPr>
            <sz val="11"/>
            <rFont val="Calibri"/>
          </rPr>
          <t xml:space="preserve">Ensure </t>
        </r>
        <r>
          <rPr>
            <sz val="11"/>
            <color rgb="FF000000"/>
            <rFont val="Calibri"/>
          </rPr>
          <t>"</t>
        </r>
        <r>
          <rPr>
            <b/>
            <sz val="11"/>
            <color rgb="FF000000"/>
            <rFont val="Calibri"/>
          </rPr>
          <t>Allow Cloud Keychain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M39" authorId="0" shapeId="0" xr:uid="{00000000-0006-0000-0400-00005D000000}">
      <text>
        <r>
          <rPr>
            <sz val="11"/>
            <rFont val="Calibri"/>
          </rPr>
          <t xml:space="preserve">Ensure </t>
        </r>
        <r>
          <rPr>
            <sz val="11"/>
            <color rgb="FF000000"/>
            <rFont val="Calibri"/>
          </rPr>
          <t>"</t>
        </r>
        <r>
          <rPr>
            <b/>
            <sz val="11"/>
            <color rgb="FF000000"/>
            <rFont val="Calibri"/>
          </rPr>
          <t>Wake on LAN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N39" authorId="0" shapeId="0" xr:uid="{00000000-0006-0000-0400-00005E000000}">
      <text>
        <r>
          <rPr>
            <sz val="11"/>
            <rFont val="Calibri"/>
          </rPr>
          <t xml:space="preserve">Ensure </t>
        </r>
        <r>
          <rPr>
            <sz val="11"/>
            <color rgb="FF000000"/>
            <rFont val="Calibri"/>
          </rPr>
          <t>"</t>
        </r>
        <r>
          <rPr>
            <b/>
            <sz val="11"/>
            <color rgb="FF000000"/>
            <rFont val="Calibri"/>
          </rPr>
          <t>Wake On Modem 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O39" authorId="0" shapeId="0" xr:uid="{00000000-0006-0000-0400-00005F000000}">
      <text>
        <r>
          <rPr>
            <sz val="11"/>
            <rFont val="Calibri"/>
          </rPr>
          <t xml:space="preserve">Ensure </t>
        </r>
        <r>
          <rPr>
            <sz val="11"/>
            <color rgb="FF000000"/>
            <rFont val="Calibri"/>
          </rPr>
          <t>"</t>
        </r>
        <r>
          <rPr>
            <b/>
            <sz val="11"/>
            <color rgb="FF000000"/>
            <rFont val="Calibri"/>
          </rPr>
          <t>Destroy FV Key On Standby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46" authorId="0" shapeId="0" xr:uid="{00000000-0006-0000-0400-000060000000}">
      <text>
        <r>
          <rPr>
            <sz val="11"/>
            <rFont val="Calibri"/>
          </rPr>
          <t xml:space="preserve">Ensure </t>
        </r>
        <r>
          <rPr>
            <sz val="11"/>
            <color rgb="FF000000"/>
            <rFont val="Calibri"/>
          </rPr>
          <t>"</t>
        </r>
        <r>
          <rPr>
            <b/>
            <sz val="11"/>
            <color rgb="FF000000"/>
            <rFont val="Calibri"/>
          </rPr>
          <t>Disable Guest Account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46" authorId="0" shapeId="0" xr:uid="{00000000-0006-0000-0400-000061000000}">
      <text>
        <r>
          <rPr>
            <sz val="11"/>
            <rFont val="Calibri"/>
          </rPr>
          <t xml:space="preserve">Ensure </t>
        </r>
        <r>
          <rPr>
            <sz val="11"/>
            <color rgb="FF000000"/>
            <rFont val="Calibri"/>
          </rPr>
          <t>"</t>
        </r>
        <r>
          <rPr>
            <b/>
            <sz val="11"/>
            <color rgb="FF000000"/>
            <rFont val="Calibri"/>
          </rPr>
          <t>Allow Fingerprint For Unlock</t>
        </r>
        <r>
          <rPr>
            <sz val="11"/>
            <color rgb="FF000000"/>
            <rFont val="Calibri"/>
          </rPr>
          <t>"</t>
        </r>
        <r>
          <rPr>
            <sz val="11"/>
            <color rgb="FF000000"/>
            <rFont val="Calibri"/>
          </rPr>
          <t xml:space="preserve"> is set appropriately</t>
        </r>
      </text>
    </comment>
    <comment ref="L46" authorId="0" shapeId="0" xr:uid="{00000000-0006-0000-0400-000062000000}">
      <text>
        <r>
          <rPr>
            <sz val="11"/>
            <rFont val="Calibri"/>
          </rPr>
          <t xml:space="preserve">Ensure </t>
        </r>
        <r>
          <rPr>
            <sz val="11"/>
            <color rgb="FF000000"/>
            <rFont val="Calibri"/>
          </rPr>
          <t>"</t>
        </r>
        <r>
          <rPr>
            <b/>
            <sz val="11"/>
            <color rgb="FF000000"/>
            <rFont val="Calibri"/>
          </rPr>
          <t>Min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r>
          <rPr>
            <sz val="11"/>
            <color rgb="FF000000"/>
            <rFont val="Calibri"/>
          </rPr>
          <t xml:space="preserve"> or more</t>
        </r>
      </text>
    </comment>
    <comment ref="M46" authorId="0" shapeId="0" xr:uid="{00000000-0006-0000-0400-000063000000}">
      <text>
        <r>
          <rPr>
            <sz val="11"/>
            <rFont val="Calibri"/>
          </rPr>
          <t xml:space="preserve">Ensure </t>
        </r>
        <r>
          <rPr>
            <sz val="11"/>
            <color rgb="FF000000"/>
            <rFont val="Calibri"/>
          </rPr>
          <t>"</t>
        </r>
        <r>
          <rPr>
            <b/>
            <sz val="11"/>
            <color rgb="FF000000"/>
            <rFont val="Calibri"/>
          </rPr>
          <t>PIN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r>
          <rPr>
            <sz val="11"/>
            <color rgb="FF000000"/>
            <rFont val="Calibri"/>
          </rPr>
          <t xml:space="preserve"> or more</t>
        </r>
      </text>
    </comment>
    <comment ref="N46" authorId="0" shapeId="0" xr:uid="{00000000-0006-0000-0400-000064000000}">
      <text>
        <r>
          <rPr>
            <sz val="11"/>
            <rFont val="Calibri"/>
          </rPr>
          <t xml:space="preserve">Ensure </t>
        </r>
        <r>
          <rPr>
            <sz val="11"/>
            <color rgb="FF000000"/>
            <rFont val="Calibri"/>
          </rPr>
          <t>"</t>
        </r>
        <r>
          <rPr>
            <b/>
            <sz val="11"/>
            <color rgb="FF000000"/>
            <rFont val="Calibri"/>
          </rPr>
          <t>Force PIN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46" authorId="0" shapeId="0" xr:uid="{00000000-0006-0000-0400-000065000000}">
      <text>
        <r>
          <rPr>
            <sz val="11"/>
            <rFont val="Calibri"/>
          </rPr>
          <t xml:space="preserve">Ensure </t>
        </r>
        <r>
          <rPr>
            <sz val="11"/>
            <color rgb="FF000000"/>
            <rFont val="Calibri"/>
          </rPr>
          <t>"</t>
        </r>
        <r>
          <rPr>
            <b/>
            <sz val="11"/>
            <color rgb="FF000000"/>
            <rFont val="Calibri"/>
          </rPr>
          <t>Password Content Regex</t>
        </r>
        <r>
          <rPr>
            <sz val="11"/>
            <color rgb="FF000000"/>
            <rFont val="Calibri"/>
          </rPr>
          <t>"</t>
        </r>
        <r>
          <rPr>
            <sz val="11"/>
            <color rgb="FF000000"/>
            <rFont val="Calibri"/>
          </rPr>
          <t xml:space="preserve"> is defined</t>
        </r>
      </text>
    </comment>
    <comment ref="P46" authorId="0" shapeId="0" xr:uid="{00000000-0006-0000-0400-000066000000}">
      <text>
        <r>
          <rPr>
            <sz val="11"/>
            <rFont val="Calibri"/>
          </rPr>
          <t xml:space="preserve">Ensure </t>
        </r>
        <r>
          <rPr>
            <sz val="11"/>
            <color rgb="FF000000"/>
            <rFont val="Calibri"/>
          </rPr>
          <t>"</t>
        </r>
        <r>
          <rPr>
            <b/>
            <sz val="11"/>
            <color rgb="FF000000"/>
            <rFont val="Calibri"/>
          </rPr>
          <t>Allow Simple Passcode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46" authorId="0" shapeId="0" xr:uid="{00000000-0006-0000-0400-000067000000}">
      <text>
        <r>
          <rPr>
            <sz val="11"/>
            <rFont val="Calibri"/>
          </rPr>
          <t xml:space="preserve">Ensure </t>
        </r>
        <r>
          <rPr>
            <sz val="11"/>
            <color rgb="FF000000"/>
            <rFont val="Calibri"/>
          </rPr>
          <t>"</t>
        </r>
        <r>
          <rPr>
            <b/>
            <sz val="11"/>
            <color rgb="FF000000"/>
            <rFont val="Calibri"/>
          </rPr>
          <t>Require Alphanumeric Passcode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R46" authorId="0" shapeId="0" xr:uid="{00000000-0006-0000-0400-000068000000}">
      <text>
        <r>
          <rPr>
            <sz val="11"/>
            <rFont val="Calibri"/>
          </rPr>
          <t xml:space="preserve">Ensure </t>
        </r>
        <r>
          <rPr>
            <sz val="11"/>
            <color rgb="FF000000"/>
            <rFont val="Calibri"/>
          </rPr>
          <t>"</t>
        </r>
        <r>
          <rPr>
            <b/>
            <sz val="11"/>
            <color rgb="FF000000"/>
            <rFont val="Calibri"/>
          </rPr>
          <t>Min Length</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J47" authorId="0" shapeId="0" xr:uid="{00000000-0006-0000-0400-000069000000}">
      <text>
        <r>
          <rPr>
            <sz val="11"/>
            <rFont val="Calibri"/>
          </rPr>
          <t xml:space="preserve">Ensure </t>
        </r>
        <r>
          <rPr>
            <sz val="11"/>
            <color rgb="FF000000"/>
            <rFont val="Calibri"/>
          </rPr>
          <t>"</t>
        </r>
        <r>
          <rPr>
            <b/>
            <sz val="11"/>
            <color rgb="FF000000"/>
            <rFont val="Calibri"/>
          </rPr>
          <t>Max PIN Age In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text>
    </comment>
    <comment ref="J48" authorId="0" shapeId="0" xr:uid="{00000000-0006-0000-0400-00006A000000}">
      <text>
        <r>
          <rPr>
            <sz val="11"/>
            <rFont val="Calibri"/>
          </rPr>
          <t xml:space="preserve">Ensure </t>
        </r>
        <r>
          <rPr>
            <sz val="11"/>
            <color rgb="FF000000"/>
            <rFont val="Calibri"/>
          </rPr>
          <t>"</t>
        </r>
        <r>
          <rPr>
            <b/>
            <sz val="11"/>
            <color rgb="FF000000"/>
            <rFont val="Calibri"/>
          </rPr>
          <t>Allow File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48" authorId="0" shapeId="0" xr:uid="{00000000-0006-0000-0400-00006B000000}">
      <text>
        <r>
          <rPr>
            <sz val="11"/>
            <rFont val="Calibri"/>
          </rPr>
          <t xml:space="preserve">Ensure </t>
        </r>
        <r>
          <rPr>
            <sz val="11"/>
            <color rgb="FF000000"/>
            <rFont val="Calibri"/>
          </rPr>
          <t>"</t>
        </r>
        <r>
          <rPr>
            <b/>
            <sz val="11"/>
            <color rgb="FF000000"/>
            <rFont val="Calibri"/>
          </rPr>
          <t>Allow ARD Remote Management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53" authorId="0" shapeId="0" xr:uid="{00000000-0006-0000-0400-00006C000000}">
      <text>
        <r>
          <rPr>
            <sz val="11"/>
            <rFont val="Calibri"/>
          </rPr>
          <t xml:space="preserve">Ensure </t>
        </r>
        <r>
          <rPr>
            <sz val="11"/>
            <color rgb="FF000000"/>
            <rFont val="Calibri"/>
          </rPr>
          <t>"</t>
        </r>
        <r>
          <rPr>
            <b/>
            <sz val="11"/>
            <color rgb="FF000000"/>
            <rFont val="Calibri"/>
          </rPr>
          <t>Disable Guest Account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53" authorId="0" shapeId="0" xr:uid="{00000000-0006-0000-0400-00006D000000}">
      <text>
        <r>
          <rPr>
            <sz val="11"/>
            <rFont val="Calibri"/>
          </rPr>
          <t xml:space="preserve">Ensure </t>
        </r>
        <r>
          <rPr>
            <sz val="11"/>
            <color rgb="FF000000"/>
            <rFont val="Calibri"/>
          </rPr>
          <t>"</t>
        </r>
        <r>
          <rPr>
            <b/>
            <sz val="11"/>
            <color rgb="FF000000"/>
            <rFont val="Calibri"/>
          </rPr>
          <t>Allow Local User Creation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53" authorId="0" shapeId="0" xr:uid="{00000000-0006-0000-0400-00006E000000}">
      <text>
        <r>
          <rPr>
            <sz val="11"/>
            <rFont val="Calibri"/>
          </rPr>
          <t xml:space="preserve">Ensure </t>
        </r>
        <r>
          <rPr>
            <sz val="11"/>
            <color rgb="FF000000"/>
            <rFont val="Calibri"/>
          </rPr>
          <t>"</t>
        </r>
        <r>
          <rPr>
            <b/>
            <sz val="11"/>
            <color rgb="FF000000"/>
            <rFont val="Calibri"/>
          </rPr>
          <t>Max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t>
        </r>
        <r>
          <rPr>
            <sz val="11"/>
            <color rgb="FF000000"/>
            <rFont val="Calibri"/>
          </rPr>
          <t>"</t>
        </r>
        <r>
          <rPr>
            <sz val="11"/>
            <color rgb="FF000000"/>
            <rFont val="Calibri"/>
          </rPr>
          <t xml:space="preserve"> or less</t>
        </r>
      </text>
    </comment>
    <comment ref="M53" authorId="0" shapeId="0" xr:uid="{00000000-0006-0000-0400-00006F000000}">
      <text>
        <r>
          <rPr>
            <sz val="11"/>
            <rFont val="Calibri"/>
          </rPr>
          <t xml:space="preserve">Ensure </t>
        </r>
        <r>
          <rPr>
            <sz val="11"/>
            <color rgb="FF000000"/>
            <rFont val="Calibri"/>
          </rPr>
          <t>"</t>
        </r>
        <r>
          <rPr>
            <b/>
            <sz val="11"/>
            <color rgb="FF000000"/>
            <rFont val="Calibri"/>
          </rPr>
          <t>Minutes Until Failed Login Reset</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J58" authorId="0" shapeId="0" xr:uid="{00000000-0006-0000-0400-000070000000}">
      <text>
        <r>
          <rPr>
            <sz val="11"/>
            <rFont val="Calibri"/>
          </rPr>
          <t xml:space="preserve">Ensure </t>
        </r>
        <r>
          <rPr>
            <sz val="11"/>
            <color rgb="FF000000"/>
            <rFont val="Calibri"/>
          </rPr>
          <t>"</t>
        </r>
        <r>
          <rPr>
            <b/>
            <sz val="11"/>
            <color rgb="FF000000"/>
            <rFont val="Calibri"/>
          </rPr>
          <t>Allow AirDrop</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59" authorId="0" shapeId="0" xr:uid="{00000000-0006-0000-0400-000071000000}">
      <text>
        <r>
          <rPr>
            <sz val="11"/>
            <rFont val="Calibri"/>
          </rPr>
          <t xml:space="preserve">Ensure </t>
        </r>
        <r>
          <rPr>
            <sz val="11"/>
            <color rgb="FF000000"/>
            <rFont val="Calibri"/>
          </rPr>
          <t>"</t>
        </r>
        <r>
          <rPr>
            <b/>
            <sz val="11"/>
            <color rgb="FF000000"/>
            <rFont val="Calibri"/>
          </rPr>
          <t>Disable Guest Account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59" authorId="0" shapeId="0" xr:uid="{00000000-0006-0000-0400-000072000000}">
      <text>
        <r>
          <rPr>
            <sz val="11"/>
            <rFont val="Calibri"/>
          </rPr>
          <t xml:space="preserve">Ensure </t>
        </r>
        <r>
          <rPr>
            <sz val="11"/>
            <color rgb="FF000000"/>
            <rFont val="Calibri"/>
          </rPr>
          <t>"</t>
        </r>
        <r>
          <rPr>
            <b/>
            <sz val="11"/>
            <color rgb="FF000000"/>
            <rFont val="Calibri"/>
          </rPr>
          <t>Allow Local User Creation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63" authorId="0" shapeId="0" xr:uid="{00000000-0006-0000-0400-000073000000}">
      <text>
        <r>
          <rPr>
            <sz val="11"/>
            <rFont val="Calibri"/>
          </rPr>
          <t xml:space="preserve">Ensure </t>
        </r>
        <r>
          <rPr>
            <sz val="11"/>
            <color rgb="FF000000"/>
            <rFont val="Calibri"/>
          </rPr>
          <t>"</t>
        </r>
        <r>
          <rPr>
            <b/>
            <sz val="11"/>
            <color rgb="FF000000"/>
            <rFont val="Calibri"/>
          </rPr>
          <t>Restrict Store Software Update Only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63" authorId="0" shapeId="0" xr:uid="{00000000-0006-0000-0400-000074000000}">
      <text>
        <r>
          <rPr>
            <sz val="11"/>
            <rFont val="Calibri"/>
          </rPr>
          <t xml:space="preserve">Ensure </t>
        </r>
        <r>
          <rPr>
            <sz val="11"/>
            <color rgb="FF000000"/>
            <rFont val="Calibri"/>
          </rPr>
          <t>"</t>
        </r>
        <r>
          <rPr>
            <b/>
            <sz val="11"/>
            <color rgb="FF000000"/>
            <rFont val="Calibri"/>
          </rPr>
          <t>Enforced Software Update Delay</t>
        </r>
        <r>
          <rPr>
            <sz val="11"/>
            <color rgb="FF000000"/>
            <rFont val="Calibri"/>
          </rPr>
          <t>"</t>
        </r>
        <r>
          <rPr>
            <sz val="11"/>
            <color rgb="FF000000"/>
            <rFont val="Calibri"/>
          </rPr>
          <t xml:space="preserve"> is absent or less than or equal to 30 days</t>
        </r>
      </text>
    </comment>
    <comment ref="L63" authorId="0" shapeId="0" xr:uid="{00000000-0006-0000-0400-000075000000}">
      <text>
        <r>
          <rPr>
            <sz val="11"/>
            <rFont val="Calibri"/>
          </rPr>
          <t xml:space="preserve">Ensure </t>
        </r>
        <r>
          <rPr>
            <sz val="11"/>
            <color rgb="FF000000"/>
            <rFont val="Calibri"/>
          </rPr>
          <t>"</t>
        </r>
        <r>
          <rPr>
            <b/>
            <sz val="11"/>
            <color rgb="FF000000"/>
            <rFont val="Calibri"/>
          </rPr>
          <t>Automatically Install App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63" authorId="0" shapeId="0" xr:uid="{00000000-0006-0000-0400-000076000000}">
      <text>
        <r>
          <rPr>
            <sz val="11"/>
            <rFont val="Calibri"/>
          </rPr>
          <t xml:space="preserve">Ensure </t>
        </r>
        <r>
          <rPr>
            <sz val="11"/>
            <color rgb="FF000000"/>
            <rFont val="Calibri"/>
          </rPr>
          <t>"</t>
        </r>
        <r>
          <rPr>
            <b/>
            <sz val="11"/>
            <color rgb="FF000000"/>
            <rFont val="Calibri"/>
          </rPr>
          <t>Automatically Install Mac OS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63" authorId="0" shapeId="0" xr:uid="{00000000-0006-0000-0400-000077000000}">
      <text>
        <r>
          <rPr>
            <sz val="11"/>
            <rFont val="Calibri"/>
          </rPr>
          <t xml:space="preserve">Ensure </t>
        </r>
        <r>
          <rPr>
            <sz val="11"/>
            <color rgb="FF000000"/>
            <rFont val="Calibri"/>
          </rPr>
          <t>"</t>
        </r>
        <r>
          <rPr>
            <b/>
            <sz val="11"/>
            <color rgb="FF000000"/>
            <rFont val="Calibri"/>
          </rPr>
          <t>Automatic Check Enabled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63" authorId="0" shapeId="0" xr:uid="{00000000-0006-0000-0400-000078000000}">
      <text>
        <r>
          <rPr>
            <sz val="11"/>
            <rFont val="Calibri"/>
          </rPr>
          <t xml:space="preserve">Ensure </t>
        </r>
        <r>
          <rPr>
            <sz val="11"/>
            <color rgb="FF000000"/>
            <rFont val="Calibri"/>
          </rPr>
          <t>"</t>
        </r>
        <r>
          <rPr>
            <b/>
            <sz val="11"/>
            <color rgb="FF000000"/>
            <rFont val="Calibri"/>
          </rPr>
          <t>Critical Update Install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P63" authorId="0" shapeId="0" xr:uid="{00000000-0006-0000-0400-000079000000}">
      <text>
        <r>
          <rPr>
            <sz val="11"/>
            <rFont val="Calibri"/>
          </rPr>
          <t xml:space="preserve">Ensure </t>
        </r>
        <r>
          <rPr>
            <sz val="11"/>
            <color rgb="FF000000"/>
            <rFont val="Calibri"/>
          </rPr>
          <t>"</t>
        </r>
        <r>
          <rPr>
            <b/>
            <sz val="11"/>
            <color rgb="FF000000"/>
            <rFont val="Calibri"/>
          </rPr>
          <t>Automatic Download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64" authorId="0" shapeId="0" xr:uid="{00000000-0006-0000-0400-00007A000000}">
      <text>
        <r>
          <rPr>
            <sz val="11"/>
            <rFont val="Calibri"/>
          </rPr>
          <t xml:space="preserve">Ensure </t>
        </r>
        <r>
          <rPr>
            <sz val="11"/>
            <color rgb="FF000000"/>
            <rFont val="Calibri"/>
          </rPr>
          <t>"</t>
        </r>
        <r>
          <rPr>
            <b/>
            <sz val="11"/>
            <color rgb="FF000000"/>
            <rFont val="Calibri"/>
          </rPr>
          <t>Restrict Store Software Update Only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64" authorId="0" shapeId="0" xr:uid="{00000000-0006-0000-0400-00007B000000}">
      <text>
        <r>
          <rPr>
            <sz val="11"/>
            <rFont val="Calibri"/>
          </rPr>
          <t xml:space="preserve">Ensure </t>
        </r>
        <r>
          <rPr>
            <sz val="11"/>
            <color rgb="FF000000"/>
            <rFont val="Calibri"/>
          </rPr>
          <t>"</t>
        </r>
        <r>
          <rPr>
            <b/>
            <sz val="11"/>
            <color rgb="FF000000"/>
            <rFont val="Calibri"/>
          </rPr>
          <t>Automatically Install App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64" authorId="0" shapeId="0" xr:uid="{00000000-0006-0000-0400-00007C000000}">
      <text>
        <r>
          <rPr>
            <sz val="11"/>
            <rFont val="Calibri"/>
          </rPr>
          <t xml:space="preserve">Ensure </t>
        </r>
        <r>
          <rPr>
            <sz val="11"/>
            <color rgb="FF000000"/>
            <rFont val="Calibri"/>
          </rPr>
          <t>"</t>
        </r>
        <r>
          <rPr>
            <b/>
            <sz val="11"/>
            <color rgb="FF000000"/>
            <rFont val="Calibri"/>
          </rPr>
          <t>Automatically Install Mac OS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64" authorId="0" shapeId="0" xr:uid="{00000000-0006-0000-0400-00007D000000}">
      <text>
        <r>
          <rPr>
            <sz val="11"/>
            <rFont val="Calibri"/>
          </rPr>
          <t xml:space="preserve">Ensure </t>
        </r>
        <r>
          <rPr>
            <sz val="11"/>
            <color rgb="FF000000"/>
            <rFont val="Calibri"/>
          </rPr>
          <t>"</t>
        </r>
        <r>
          <rPr>
            <b/>
            <sz val="11"/>
            <color rgb="FF000000"/>
            <rFont val="Calibri"/>
          </rPr>
          <t>Automatic Check Enabled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64" authorId="0" shapeId="0" xr:uid="{00000000-0006-0000-0400-00007E000000}">
      <text>
        <r>
          <rPr>
            <sz val="11"/>
            <rFont val="Calibri"/>
          </rPr>
          <t xml:space="preserve">Ensure </t>
        </r>
        <r>
          <rPr>
            <sz val="11"/>
            <color rgb="FF000000"/>
            <rFont val="Calibri"/>
          </rPr>
          <t>"</t>
        </r>
        <r>
          <rPr>
            <b/>
            <sz val="11"/>
            <color rgb="FF000000"/>
            <rFont val="Calibri"/>
          </rPr>
          <t>Critical Update Install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64" authorId="0" shapeId="0" xr:uid="{00000000-0006-0000-0400-00007F000000}">
      <text>
        <r>
          <rPr>
            <sz val="11"/>
            <rFont val="Calibri"/>
          </rPr>
          <t xml:space="preserve">Ensure </t>
        </r>
        <r>
          <rPr>
            <sz val="11"/>
            <color rgb="FF000000"/>
            <rFont val="Calibri"/>
          </rPr>
          <t>"</t>
        </r>
        <r>
          <rPr>
            <b/>
            <sz val="11"/>
            <color rgb="FF000000"/>
            <rFont val="Calibri"/>
          </rPr>
          <t>Automatic Download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82" authorId="0" shapeId="0" xr:uid="{00000000-0006-0000-0400-000080000000}">
      <text>
        <r>
          <rPr>
            <sz val="11"/>
            <rFont val="Calibri"/>
          </rPr>
          <t xml:space="preserve">Ensure </t>
        </r>
        <r>
          <rPr>
            <sz val="11"/>
            <color rgb="FF000000"/>
            <rFont val="Calibri"/>
          </rPr>
          <t>"</t>
        </r>
        <r>
          <rPr>
            <b/>
            <sz val="11"/>
            <color rgb="FF000000"/>
            <rFont val="Calibri"/>
          </rPr>
          <t>Allow Password Auto Fill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82" authorId="0" shapeId="0" xr:uid="{00000000-0006-0000-0400-000081000000}">
      <text>
        <r>
          <rPr>
            <sz val="11"/>
            <rFont val="Calibri"/>
          </rPr>
          <t xml:space="preserve">Ensure </t>
        </r>
        <r>
          <rPr>
            <sz val="11"/>
            <color rgb="FF000000"/>
            <rFont val="Calibri"/>
          </rPr>
          <t>"</t>
        </r>
        <r>
          <rPr>
            <b/>
            <sz val="11"/>
            <color rgb="FF000000"/>
            <rFont val="Calibri"/>
          </rPr>
          <t>Allow Cloud Mail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84" authorId="0" shapeId="0" xr:uid="{00000000-0006-0000-0400-000082000000}">
      <text>
        <r>
          <rPr>
            <sz val="11"/>
            <rFont val="Calibri"/>
          </rPr>
          <t xml:space="preserve">Ensure </t>
        </r>
        <r>
          <rPr>
            <sz val="11"/>
            <color rgb="FF000000"/>
            <rFont val="Calibri"/>
          </rPr>
          <t>"</t>
        </r>
        <r>
          <rPr>
            <b/>
            <sz val="11"/>
            <color rgb="FF000000"/>
            <rFont val="Calibri"/>
          </rPr>
          <t>Allow Cloud Mail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90" authorId="0" shapeId="0" xr:uid="{00000000-0006-0000-0400-000083000000}">
      <text>
        <r>
          <rPr>
            <sz val="11"/>
            <rFont val="Calibri"/>
          </rPr>
          <t xml:space="preserve">Ensure </t>
        </r>
        <r>
          <rPr>
            <sz val="11"/>
            <color rgb="FF000000"/>
            <rFont val="Calibri"/>
          </rPr>
          <t>"</t>
        </r>
        <r>
          <rPr>
            <b/>
            <sz val="11"/>
            <color rgb="FF000000"/>
            <rFont val="Calibri"/>
          </rPr>
          <t>Enable XProtect Malware Upload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0" authorId="0" shapeId="0" xr:uid="{00000000-0006-0000-0400-000084000000}">
      <text>
        <r>
          <rPr>
            <sz val="11"/>
            <rFont val="Calibri"/>
          </rPr>
          <t>Ensure Gatekeeper is configured for application installs from Identified Developers only</t>
        </r>
      </text>
    </comment>
    <comment ref="L90" authorId="0" shapeId="0" xr:uid="{00000000-0006-0000-0400-000085000000}">
      <text>
        <r>
          <rPr>
            <sz val="11"/>
            <rFont val="Calibri"/>
          </rPr>
          <t>Ensure Gatekeeper is configured to block all user application installs</t>
        </r>
      </text>
    </comment>
    <comment ref="J91" authorId="0" shapeId="0" xr:uid="{00000000-0006-0000-0400-000086000000}">
      <text>
        <r>
          <rPr>
            <sz val="11"/>
            <rFont val="Calibri"/>
          </rPr>
          <t xml:space="preserve">Ensure </t>
        </r>
        <r>
          <rPr>
            <sz val="11"/>
            <color rgb="FF000000"/>
            <rFont val="Calibri"/>
          </rPr>
          <t>"</t>
        </r>
        <r>
          <rPr>
            <b/>
            <sz val="11"/>
            <color rgb="FF000000"/>
            <rFont val="Calibri"/>
          </rPr>
          <t>Enable XProtect Malware Upload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1" authorId="0" shapeId="0" xr:uid="{00000000-0006-0000-0400-000087000000}">
      <text>
        <r>
          <rPr>
            <sz val="11"/>
            <rFont val="Calibri"/>
          </rPr>
          <t>Ensure Gatekeeper is configured for application installs from Identified Developers only</t>
        </r>
      </text>
    </comment>
    <comment ref="L91" authorId="0" shapeId="0" xr:uid="{00000000-0006-0000-0400-000088000000}">
      <text>
        <r>
          <rPr>
            <sz val="11"/>
            <rFont val="Calibri"/>
          </rPr>
          <t>Ensure Gatekeeper is configured to block all user application installs</t>
        </r>
      </text>
    </comment>
    <comment ref="J94" authorId="0" shapeId="0" xr:uid="{00000000-0006-0000-0400-000089000000}">
      <text>
        <r>
          <rPr>
            <sz val="11"/>
            <rFont val="Calibri"/>
          </rPr>
          <t xml:space="preserve">Ensure </t>
        </r>
        <r>
          <rPr>
            <sz val="11"/>
            <color rgb="FF000000"/>
            <rFont val="Calibri"/>
          </rPr>
          <t>"</t>
        </r>
        <r>
          <rPr>
            <b/>
            <sz val="11"/>
            <color rgb="FF000000"/>
            <rFont val="Calibri"/>
          </rPr>
          <t>Enable XProtect Malware Upload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4" authorId="0" shapeId="0" xr:uid="{00000000-0006-0000-0400-00008A000000}">
      <text>
        <r>
          <rPr>
            <sz val="11"/>
            <rFont val="Calibri"/>
          </rPr>
          <t>Ensure Gatekeeper is configured for application installs from Identified Developers only</t>
        </r>
      </text>
    </comment>
    <comment ref="L94" authorId="0" shapeId="0" xr:uid="{00000000-0006-0000-0400-00008B000000}">
      <text>
        <r>
          <rPr>
            <sz val="11"/>
            <rFont val="Calibri"/>
          </rPr>
          <t>Ensure Gatekeeper is configured to block all user application installs</t>
        </r>
      </text>
    </comment>
    <comment ref="J113" authorId="0" shapeId="0" xr:uid="{00000000-0006-0000-0400-00008C000000}">
      <text>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137" authorId="0" shapeId="0" xr:uid="{00000000-0006-0000-0400-00008D000000}">
      <text>
        <r>
          <rPr>
            <sz val="11"/>
            <rFont val="Calibri"/>
          </rPr>
          <t xml:space="preserve">Ensure </t>
        </r>
        <r>
          <rPr>
            <sz val="11"/>
            <color rgb="FF000000"/>
            <rFont val="Calibri"/>
          </rPr>
          <t>"</t>
        </r>
        <r>
          <rPr>
            <b/>
            <sz val="11"/>
            <color rgb="FF000000"/>
            <rFont val="Calibri"/>
          </rPr>
          <t>Allow Cloud Photo Library</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137" authorId="0" shapeId="0" xr:uid="{00000000-0006-0000-0400-00008E000000}">
      <text>
        <r>
          <rPr>
            <sz val="11"/>
            <rFont val="Calibri"/>
          </rPr>
          <t xml:space="preserve">Ensure </t>
        </r>
        <r>
          <rPr>
            <sz val="11"/>
            <color rgb="FF000000"/>
            <rFont val="Calibri"/>
          </rPr>
          <t>"</t>
        </r>
        <r>
          <rPr>
            <b/>
            <sz val="11"/>
            <color rgb="FF000000"/>
            <rFont val="Calibri"/>
          </rPr>
          <t>Allow Cloud Document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137" authorId="0" shapeId="0" xr:uid="{00000000-0006-0000-0400-00008F000000}">
      <text>
        <r>
          <rPr>
            <sz val="11"/>
            <rFont val="Calibri"/>
          </rPr>
          <t xml:space="preserve">Ensure </t>
        </r>
        <r>
          <rPr>
            <sz val="11"/>
            <color rgb="FF000000"/>
            <rFont val="Calibri"/>
          </rPr>
          <t>"</t>
        </r>
        <r>
          <rPr>
            <b/>
            <sz val="11"/>
            <color rgb="FF000000"/>
            <rFont val="Calibri"/>
          </rPr>
          <t>Allow Cloud Bookmarks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137" authorId="0" shapeId="0" xr:uid="{00000000-0006-0000-0400-000090000000}">
      <text>
        <r>
          <rPr>
            <sz val="11"/>
            <rFont val="Calibri"/>
          </rPr>
          <t xml:space="preserve">Ensure </t>
        </r>
        <r>
          <rPr>
            <sz val="11"/>
            <color rgb="FF000000"/>
            <rFont val="Calibri"/>
          </rPr>
          <t>"</t>
        </r>
        <r>
          <rPr>
            <b/>
            <sz val="11"/>
            <color rgb="FF000000"/>
            <rFont val="Calibri"/>
          </rPr>
          <t>Allow Cloud Calendar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137" authorId="0" shapeId="0" xr:uid="{00000000-0006-0000-0400-000091000000}">
      <text>
        <r>
          <rPr>
            <sz val="11"/>
            <rFont val="Calibri"/>
          </rPr>
          <t xml:space="preserve">Ensure </t>
        </r>
        <r>
          <rPr>
            <sz val="11"/>
            <color rgb="FF000000"/>
            <rFont val="Calibri"/>
          </rPr>
          <t>"</t>
        </r>
        <r>
          <rPr>
            <b/>
            <sz val="11"/>
            <color rgb="FF000000"/>
            <rFont val="Calibri"/>
          </rPr>
          <t>Allow Find My Friends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137" authorId="0" shapeId="0" xr:uid="{00000000-0006-0000-0400-000092000000}">
      <text>
        <r>
          <rPr>
            <sz val="11"/>
            <rFont val="Calibri"/>
          </rPr>
          <t xml:space="preserve">Ensure </t>
        </r>
        <r>
          <rPr>
            <sz val="11"/>
            <color rgb="FF000000"/>
            <rFont val="Calibri"/>
          </rPr>
          <t>"</t>
        </r>
        <r>
          <rPr>
            <b/>
            <sz val="11"/>
            <color rgb="FF000000"/>
            <rFont val="Calibri"/>
          </rPr>
          <t>Allow Cloud Notes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P137" authorId="0" shapeId="0" xr:uid="{00000000-0006-0000-0400-000093000000}">
      <text>
        <r>
          <rPr>
            <sz val="11"/>
            <rFont val="Calibri"/>
          </rPr>
          <t xml:space="preserve">Ensure </t>
        </r>
        <r>
          <rPr>
            <sz val="11"/>
            <color rgb="FF000000"/>
            <rFont val="Calibri"/>
          </rPr>
          <t>"</t>
        </r>
        <r>
          <rPr>
            <b/>
            <sz val="11"/>
            <color rgb="FF000000"/>
            <rFont val="Calibri"/>
          </rPr>
          <t>Allow Multiplayer Gaming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137" authorId="0" shapeId="0" xr:uid="{00000000-0006-0000-0400-000094000000}">
      <text>
        <r>
          <rPr>
            <sz val="11"/>
            <rFont val="Calibri"/>
          </rPr>
          <t xml:space="preserve">Ensure </t>
        </r>
        <r>
          <rPr>
            <sz val="11"/>
            <color rgb="FF000000"/>
            <rFont val="Calibri"/>
          </rPr>
          <t>"</t>
        </r>
        <r>
          <rPr>
            <b/>
            <sz val="11"/>
            <color rgb="FF000000"/>
            <rFont val="Calibri"/>
          </rPr>
          <t>Allow Cloud Reminders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137" authorId="0" shapeId="0" xr:uid="{00000000-0006-0000-0400-000095000000}">
      <text>
        <r>
          <rPr>
            <sz val="11"/>
            <rFont val="Calibri"/>
          </rPr>
          <t xml:space="preserve">Ensure </t>
        </r>
        <r>
          <rPr>
            <sz val="11"/>
            <color rgb="FF000000"/>
            <rFont val="Calibri"/>
          </rPr>
          <t>"</t>
        </r>
        <r>
          <rPr>
            <b/>
            <sz val="11"/>
            <color rgb="FF000000"/>
            <rFont val="Calibri"/>
          </rPr>
          <t>Allow Password Proximity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S137" authorId="0" shapeId="0" xr:uid="{00000000-0006-0000-0400-000096000000}">
      <text>
        <r>
          <rPr>
            <sz val="11"/>
            <rFont val="Calibri"/>
          </rPr>
          <t xml:space="preserve">Ensure </t>
        </r>
        <r>
          <rPr>
            <sz val="11"/>
            <color rgb="FF000000"/>
            <rFont val="Calibri"/>
          </rPr>
          <t>"</t>
        </r>
        <r>
          <rPr>
            <b/>
            <sz val="11"/>
            <color rgb="FF000000"/>
            <rFont val="Calibri"/>
          </rPr>
          <t>Allow Cloud Address Book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T137" authorId="0" shapeId="0" xr:uid="{00000000-0006-0000-0400-000097000000}">
      <text>
        <r>
          <rPr>
            <sz val="11"/>
            <rFont val="Calibri"/>
          </rPr>
          <t xml:space="preserve">Ensure </t>
        </r>
        <r>
          <rPr>
            <sz val="11"/>
            <color rgb="FF000000"/>
            <rFont val="Calibri"/>
          </rPr>
          <t>"</t>
        </r>
        <r>
          <rPr>
            <b/>
            <sz val="11"/>
            <color rgb="FF000000"/>
            <rFont val="Calibri"/>
          </rPr>
          <t>Allow Cloud Desktop And Documents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U137" authorId="0" shapeId="0" xr:uid="{00000000-0006-0000-0400-000098000000}">
      <text>
        <r>
          <rPr>
            <sz val="11"/>
            <rFont val="Calibri"/>
          </rPr>
          <t xml:space="preserve">Ensure </t>
        </r>
        <r>
          <rPr>
            <sz val="11"/>
            <color rgb="FF000000"/>
            <rFont val="Calibri"/>
          </rPr>
          <t>"</t>
        </r>
        <r>
          <rPr>
            <b/>
            <sz val="11"/>
            <color rgb="FF000000"/>
            <rFont val="Calibri"/>
          </rPr>
          <t>Allow iTunes File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V137" authorId="0" shapeId="0" xr:uid="{00000000-0006-0000-0400-000099000000}">
      <text>
        <r>
          <rPr>
            <sz val="11"/>
            <rFont val="Calibri"/>
          </rPr>
          <t xml:space="preserve">Ensure </t>
        </r>
        <r>
          <rPr>
            <sz val="11"/>
            <color rgb="FF000000"/>
            <rFont val="Calibri"/>
          </rPr>
          <t>"</t>
        </r>
        <r>
          <rPr>
            <b/>
            <sz val="11"/>
            <color rgb="FF000000"/>
            <rFont val="Calibri"/>
          </rPr>
          <t>Allow Cloud Keychain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149" authorId="0" shapeId="0" xr:uid="{00000000-0006-0000-0400-00009A000000}">
      <text>
        <r>
          <rPr>
            <sz val="11"/>
            <rFont val="Calibri"/>
          </rPr>
          <t xml:space="preserve">Ensure </t>
        </r>
        <r>
          <rPr>
            <sz val="11"/>
            <color rgb="FF000000"/>
            <rFont val="Calibri"/>
          </rPr>
          <t>"</t>
        </r>
        <r>
          <rPr>
            <b/>
            <sz val="11"/>
            <color rgb="FF000000"/>
            <rFont val="Calibri"/>
          </rPr>
          <t>Allow Erase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List>
</comments>
</file>

<file path=xl/sharedStrings.xml><?xml version="1.0" encoding="utf-8"?>
<sst xmlns="http://schemas.openxmlformats.org/spreadsheetml/2006/main" count="3296" uniqueCount="1493">
  <si>
    <t>Section</t>
  </si>
  <si>
    <t>Id</t>
  </si>
  <si>
    <t>Title</t>
  </si>
  <si>
    <t>Assessment</t>
  </si>
  <si>
    <t>Profile</t>
  </si>
  <si>
    <t>MoSCoW</t>
  </si>
  <si>
    <t>OpsImpact</t>
  </si>
  <si>
    <t>Phase</t>
  </si>
  <si>
    <t>ImplStatus</t>
  </si>
  <si>
    <t>Notes</t>
  </si>
  <si>
    <t>Remediation</t>
  </si>
  <si>
    <t>Description</t>
  </si>
  <si>
    <t>Impact</t>
  </si>
  <si>
    <t>Audit</t>
  </si>
  <si>
    <t>Default</t>
  </si>
  <si>
    <t>Status</t>
  </si>
  <si>
    <t>LogID</t>
  </si>
  <si>
    <t>Accounts</t>
  </si>
  <si>
    <t>2.1.1.1</t>
  </si>
  <si>
    <r>
      <rPr>
        <sz val="11"/>
        <rFont val="Calibri"/>
      </rPr>
      <t xml:space="preserve">Ensure </t>
    </r>
    <r>
      <rPr>
        <sz val="11"/>
        <color rgb="FF000000"/>
        <rFont val="Calibri"/>
      </rPr>
      <t>"</t>
    </r>
    <r>
      <rPr>
        <b/>
        <sz val="11"/>
        <color rgb="FF000000"/>
        <rFont val="Calibri"/>
      </rPr>
      <t>Disable Guest Account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</si>
  <si>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t>Manual</t>
  </si>
  <si>
    <t>Level 1</t>
  </si>
  <si>
    <t>Unassigned</t>
  </si>
  <si>
    <t>Unassessed</t>
  </si>
  <si>
    <t>Pending</t>
  </si>
  <si>
    <t/>
  </si>
  <si>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Accounts</t>
    </r>
    <r>
      <rPr>
        <sz val="11"/>
        <color rgb="FF000000"/>
        <rFont val="Calibri"/>
      </rPr>
      <t xml:space="preserve"> then </t>
    </r>
    <r>
      <rPr>
        <b/>
        <sz val="11"/>
        <color rgb="FF000000"/>
        <rFont val="Calibri"/>
      </rPr>
      <t>Accounts</t>
    </r>
    <r>
      <rPr>
        <sz val="11"/>
        <color rgb="FF000000"/>
        <rFont val="Calibri"/>
      </rPr>
      <t xml:space="preserve">
</t>
    </r>
    <r>
      <rPr>
        <sz val="11"/>
        <color rgb="FF000000"/>
        <rFont val="Calibri"/>
      </rPr>
      <t xml:space="preserve">- Check </t>
    </r>
    <r>
      <rPr>
        <b/>
        <sz val="11"/>
        <color rgb="FF000000"/>
        <rFont val="Calibri"/>
      </rPr>
      <t>Disable Guest Account</t>
    </r>
    <r>
      <rPr>
        <sz val="11"/>
        <color rgb="FF000000"/>
        <rFont val="Calibri"/>
      </rPr>
      <t xml:space="preserve">
</t>
    </r>
    <r>
      <rPr>
        <sz val="11"/>
        <color rgb="FF000000"/>
        <rFont val="Calibri"/>
      </rPr>
      <t xml:space="preserve">- On the left side of the page set </t>
    </r>
    <r>
      <rPr>
        <b/>
        <sz val="11"/>
        <color rgb="FF000000"/>
        <rFont val="Calibri"/>
      </rPr>
      <t>Disable Guest Account</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Disable Guest Account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</si>
  <si>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Guest account allows users to log in to the computer without requiring user authentication. When enabled, the Guest account provides access to the system with a restricted set of privileges but does not require a password. The account is recreated every time a guest logs out.</t>
    </r>
  </si>
  <si>
    <r>
      <rPr>
        <sz val="11"/>
        <color rgb="FF000000"/>
        <rFont val="Calibri"/>
      </rPr>
      <t>Disabling the Guest account will prevent users from logging in without authentication credentials. Users who previously relied on Guest access will need valid credentials to access the system. This may affect shared workstations where Guest access was intentionally enabled for temporary use.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</si>
  <si>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Accounts</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Accounts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Disable Guest Account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com.apple.MCX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Disable Guest Account</t>
    </r>
    <r>
      <rPr>
        <sz val="11"/>
        <color rgb="FF000000"/>
        <rFont val="Calibri"/>
      </rPr>
      <t xml:space="preserve"> is set to </t>
    </r>
    <r>
      <rPr>
        <b/>
        <sz val="11"/>
        <color rgb="FF000000"/>
        <rFont val="Calibri"/>
      </rPr>
      <t>True</t>
    </r>
  </si>
  <si>
    <r>
      <rPr>
        <sz val="11"/>
        <color rgb="FF000000"/>
        <rFont val="Calibri"/>
      </rPr>
      <t>Not configured</t>
    </r>
  </si>
  <si>
    <t>App Store</t>
  </si>
  <si>
    <t>2.2.1</t>
  </si>
  <si>
    <r>
      <rPr>
        <sz val="11"/>
        <rFont val="Calibri"/>
      </rPr>
      <t xml:space="preserve">Ensure </t>
    </r>
    <r>
      <rPr>
        <sz val="11"/>
        <color rgb="FF000000"/>
        <rFont val="Calibri"/>
      </rPr>
      <t>"</t>
    </r>
    <r>
      <rPr>
        <b/>
        <sz val="11"/>
        <color rgb="FF000000"/>
        <rFont val="Calibri"/>
      </rPr>
      <t>Restrict Store Software Update Only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</si>
  <si>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t>Level 2</t>
  </si>
  <si>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App Store</t>
    </r>
    <r>
      <rPr>
        <sz val="11"/>
        <color rgb="FF000000"/>
        <rFont val="Calibri"/>
      </rPr>
      <t xml:space="preserve">
</t>
    </r>
    <r>
      <rPr>
        <sz val="11"/>
        <color rgb="FF000000"/>
        <rFont val="Calibri"/>
      </rPr>
      <t xml:space="preserve">- Check </t>
    </r>
    <r>
      <rPr>
        <b/>
        <sz val="11"/>
        <color rgb="FF000000"/>
        <rFont val="Calibri"/>
      </rPr>
      <t>Restrict Store Software Update Only</t>
    </r>
    <r>
      <rPr>
        <sz val="11"/>
        <color rgb="FF000000"/>
        <rFont val="Calibri"/>
      </rPr>
      <t xml:space="preserve">
</t>
    </r>
    <r>
      <rPr>
        <sz val="11"/>
        <color rgb="FF000000"/>
        <rFont val="Calibri"/>
      </rPr>
      <t xml:space="preserve">- On the left side of the page set </t>
    </r>
    <r>
      <rPr>
        <b/>
        <sz val="11"/>
        <color rgb="FF000000"/>
        <rFont val="Calibri"/>
      </rPr>
      <t>Restrict Store Software Update Only</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Restrict Store Software Update Only</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</si>
  <si>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prevents users from accessing the App Store application on managed macOS devices, while still allowing system software updates to be installed through the Software Update mechanism.</t>
    </r>
  </si>
  <si>
    <r>
      <rPr>
        <sz val="11"/>
        <color rgb="FF000000"/>
        <rFont val="Calibri"/>
      </rPr>
      <t>Users will be unable to launch the App Store and install applications through it. Organizations must ensure they have alternative methods for software deployment, such as through MDM or approved software distribution channels.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</si>
  <si>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App Store</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Restrict Store Software Update Only</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com.apple.appstore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Restrict To Software Updates</t>
    </r>
    <r>
      <rPr>
        <sz val="11"/>
        <color rgb="FF000000"/>
        <rFont val="Calibri"/>
      </rPr>
      <t xml:space="preserve"> is set to </t>
    </r>
    <r>
      <rPr>
        <b/>
        <sz val="11"/>
        <color rgb="FF000000"/>
        <rFont val="Calibri"/>
      </rPr>
      <t>True</t>
    </r>
  </si>
  <si>
    <t>FIleVault</t>
  </si>
  <si>
    <t>2.3.1.1</t>
  </si>
  <si>
    <r>
      <rPr>
        <sz val="11"/>
        <rFont val="Calibri"/>
      </rPr>
      <t xml:space="preserve">Ensure </t>
    </r>
    <r>
      <rPr>
        <sz val="11"/>
        <color rgb="FF000000"/>
        <rFont val="Calibri"/>
      </rPr>
      <t>"</t>
    </r>
    <r>
      <rPr>
        <b/>
        <sz val="11"/>
        <color rgb="FF000000"/>
        <rFont val="Calibri"/>
      </rPr>
      <t>User Enters Missing Info</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</si>
  <si>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t>
    </r>
    <r>
      <rPr>
        <sz val="11"/>
        <color rgb="FF000000"/>
        <rFont val="Calibri"/>
      </rPr>
      <t xml:space="preserve">
</t>
    </r>
    <r>
      <rPr>
        <sz val="11"/>
        <color rgb="FF000000"/>
        <rFont val="Calibri"/>
      </rPr>
      <t xml:space="preserve">- Check </t>
    </r>
    <r>
      <rPr>
        <b/>
        <sz val="11"/>
        <color rgb="FF000000"/>
        <rFont val="Calibri"/>
      </rPr>
      <t>User Enters Missing Info</t>
    </r>
    <r>
      <rPr>
        <sz val="11"/>
        <color rgb="FF000000"/>
        <rFont val="Calibri"/>
      </rPr>
      <t xml:space="preserve">
</t>
    </r>
    <r>
      <rPr>
        <sz val="11"/>
        <color rgb="FF000000"/>
        <rFont val="Calibri"/>
      </rPr>
      <t xml:space="preserve">- On the left side of the page set </t>
    </r>
    <r>
      <rPr>
        <b/>
        <sz val="11"/>
        <color rgb="FF000000"/>
        <rFont val="Calibri"/>
      </rPr>
      <t>User Enters Missing Info</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User Enters Missing Info</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</si>
  <si>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policy setting ensures that users are prompted to enter any missing user account information during FileVault encryption setup. When enabled, the system will require users to confirm their login credentials if they haven't been properly configured for FileVault access.</t>
    </r>
  </si>
  <si>
    <r>
      <rPr>
        <sz val="11"/>
        <color rgb="FF000000"/>
        <rFont val="Calibri"/>
      </rPr>
      <t>Users may be prompted to verify their login credentials during initial FileVault setup if the system detects missing or incomplete account information.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</si>
  <si>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User Enters Missing Info</t>
    </r>
    <r>
      <rPr>
        <sz val="11"/>
        <color rgb="FF000000"/>
        <rFont val="Calibri"/>
      </rPr>
      <t xml:space="preserve"> is present and set to </t>
    </r>
    <r>
      <rPr>
        <b/>
        <sz val="11"/>
        <color rgb="FF000000"/>
        <rFont val="Calibri"/>
      </rPr>
      <t>True</t>
    </r>
  </si>
  <si>
    <t>2.3.1.2</t>
  </si>
  <si>
    <r>
      <rPr>
        <sz val="11"/>
        <rFont val="Calibri"/>
      </rPr>
      <t xml:space="preserve">Ensure </t>
    </r>
    <r>
      <rPr>
        <sz val="11"/>
        <color rgb="FF000000"/>
        <rFont val="Calibri"/>
      </rPr>
      <t>"</t>
    </r>
    <r>
      <rPr>
        <b/>
        <sz val="11"/>
        <color rgb="FF000000"/>
        <rFont val="Calibri"/>
      </rPr>
      <t>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</si>
  <si>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t>
    </r>
    <r>
      <rPr>
        <sz val="11"/>
        <color rgb="FF000000"/>
        <rFont val="Calibri"/>
      </rPr>
      <t xml:space="preserve">
</t>
    </r>
    <r>
      <rPr>
        <sz val="11"/>
        <color rgb="FF000000"/>
        <rFont val="Calibri"/>
      </rPr>
      <t xml:space="preserve">- Check </t>
    </r>
    <r>
      <rPr>
        <b/>
        <sz val="11"/>
        <color rgb="FF000000"/>
        <rFont val="Calibri"/>
      </rPr>
      <t>Enable</t>
    </r>
    <r>
      <rPr>
        <sz val="11"/>
        <color rgb="FF000000"/>
        <rFont val="Calibri"/>
      </rPr>
      <t xml:space="preserve">
</t>
    </r>
    <r>
      <rPr>
        <sz val="11"/>
        <color rgb="FF000000"/>
        <rFont val="Calibri"/>
      </rPr>
      <t xml:space="preserve">- On the left side of the page set </t>
    </r>
    <r>
      <rPr>
        <b/>
        <sz val="11"/>
        <color rgb="FF000000"/>
        <rFont val="Calibri"/>
      </rPr>
      <t>Enable</t>
    </r>
    <r>
      <rPr>
        <sz val="11"/>
        <color rgb="FF000000"/>
        <rFont val="Calibri"/>
      </rPr>
      <t xml:space="preserve"> to </t>
    </r>
    <r>
      <rPr>
        <b/>
        <sz val="11"/>
        <color rgb="FF000000"/>
        <rFont val="Calibri"/>
      </rPr>
      <t>On</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t>
    </r>
    <r>
      <rPr>
        <sz val="11"/>
        <color rgb="FF000000"/>
        <rFont val="Calibri"/>
      </rPr>
      <t xml:space="preserve"> is present and set to </t>
    </r>
    <r>
      <rPr>
        <b/>
        <sz val="11"/>
        <color rgb="FF000000"/>
        <rFont val="Calibri"/>
      </rPr>
      <t>On</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</si>
  <si>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FileVault provides full disk encryption (XTS-AES-128 with 256-bit key) for the entire system volume on macOS devices. This policy setting ensures FileVault encryption is enabled and enforced.</t>
    </r>
  </si>
  <si>
    <r>
      <rPr>
        <sz val="11"/>
        <color rgb="FF000000"/>
        <rFont val="Calibri"/>
      </rPr>
      <t>Enabling FileVault requires an initial encryption process that generally takes seconds on newer devices, and can take hours on older hardware with large disk drives. Minor system performance impact may be observed, though modern processors with hardware encryption support minimize this effect.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</si>
  <si>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t>
    </r>
    <r>
      <rPr>
        <sz val="11"/>
        <color rgb="FF000000"/>
        <rFont val="Calibri"/>
      </rPr>
      <t xml:space="preserve"> is present and set to </t>
    </r>
    <r>
      <rPr>
        <b/>
        <sz val="11"/>
        <color rgb="FF000000"/>
        <rFont val="Calibri"/>
      </rPr>
      <t>On</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FileVault Profile</t>
    </r>
    <r>
      <rPr>
        <sz val="11"/>
        <color rgb="FF000000"/>
        <rFont val="Calibri"/>
      </rPr>
      <t xml:space="preserve"> or </t>
    </r>
    <r>
      <rPr>
        <b/>
        <sz val="11"/>
        <color rgb="FF000000"/>
        <rFont val="Calibri"/>
      </rPr>
      <t>com.apple.MCX.FileVault2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Enable</t>
    </r>
    <r>
      <rPr>
        <sz val="11"/>
        <color rgb="FF000000"/>
        <rFont val="Calibri"/>
      </rPr>
      <t xml:space="preserve"> is set to </t>
    </r>
    <r>
      <rPr>
        <b/>
        <sz val="11"/>
        <color rgb="FF000000"/>
        <rFont val="Calibri"/>
      </rPr>
      <t>On</t>
    </r>
  </si>
  <si>
    <t>2.3.1.3</t>
  </si>
  <si>
    <r>
      <rPr>
        <sz val="11"/>
        <rFont val="Calibri"/>
      </rPr>
      <t xml:space="preserve">Ensure </t>
    </r>
    <r>
      <rPr>
        <sz val="11"/>
        <color rgb="FF000000"/>
        <rFont val="Calibri"/>
      </rPr>
      <t>"</t>
    </r>
    <r>
      <rPr>
        <b/>
        <sz val="11"/>
        <color rgb="FF000000"/>
        <rFont val="Calibri"/>
      </rPr>
      <t>Defer Force At User Login Max Bypass Attempts</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</si>
  <si>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t>
    </r>
    <r>
      <rPr>
        <sz val="11"/>
        <color rgb="FF000000"/>
        <rFont val="Calibri"/>
      </rPr>
      <t xml:space="preserve">
</t>
    </r>
    <r>
      <rPr>
        <sz val="11"/>
        <color rgb="FF000000"/>
        <rFont val="Calibri"/>
      </rPr>
      <t xml:space="preserve">- Check </t>
    </r>
    <r>
      <rPr>
        <b/>
        <sz val="11"/>
        <color rgb="FF000000"/>
        <rFont val="Calibri"/>
      </rPr>
      <t>Defer Force At User Login Max Bypass Attempts</t>
    </r>
    <r>
      <rPr>
        <sz val="11"/>
        <color rgb="FF000000"/>
        <rFont val="Calibri"/>
      </rPr>
      <t xml:space="preserve">
</t>
    </r>
    <r>
      <rPr>
        <sz val="11"/>
        <color rgb="FF000000"/>
        <rFont val="Calibri"/>
      </rPr>
      <t xml:space="preserve">- On the left side of the page set </t>
    </r>
    <r>
      <rPr>
        <b/>
        <sz val="11"/>
        <color rgb="FF000000"/>
        <rFont val="Calibri"/>
      </rPr>
      <t>Defer Force At User Login Max Bypass Attempts</t>
    </r>
    <r>
      <rPr>
        <sz val="11"/>
        <color rgb="FF000000"/>
        <rFont val="Calibri"/>
      </rPr>
      <t xml:space="preserve"> to </t>
    </r>
    <r>
      <rPr>
        <b/>
        <sz val="11"/>
        <color rgb="FF000000"/>
        <rFont val="Calibri"/>
      </rPr>
      <t>0</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Defer Force At User Login Max Bypass Attempts</t>
    </r>
    <r>
      <rPr>
        <sz val="11"/>
        <color rgb="FF000000"/>
        <rFont val="Calibri"/>
      </rPr>
      <t xml:space="preserve"> is present and set to </t>
    </r>
    <r>
      <rPr>
        <b/>
        <sz val="11"/>
        <color rgb="FF000000"/>
        <rFont val="Calibri"/>
      </rPr>
      <t>0</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</si>
  <si>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policy setting determines the maximum number of times a user can bypass the FileVault login prompt at startup before encryption is forcefully enabled. Setting this value to "0" ensures users cannot defer or bypass the FileVault encryption requirement.</t>
    </r>
  </si>
  <si>
    <r>
      <rPr>
        <sz val="11"/>
        <color rgb="FF000000"/>
        <rFont val="Calibri"/>
      </rPr>
      <t>Users will be required to enable FileVault encryption immediately without the option to defer. This may cause a brief delay during the initial encryption process, and users will need to remember their device password. If users forget their credentials, they will need to use the organizational recovery key to regain access to their data.</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</si>
  <si>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Defer Force At User Login Max Bypass Attempts</t>
    </r>
    <r>
      <rPr>
        <sz val="11"/>
        <color rgb="FF000000"/>
        <rFont val="Calibri"/>
      </rPr>
      <t xml:space="preserve"> is present and set to </t>
    </r>
    <r>
      <rPr>
        <b/>
        <sz val="11"/>
        <color rgb="FF000000"/>
        <rFont val="Calibri"/>
      </rPr>
      <t>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FileVault Profile</t>
    </r>
    <r>
      <rPr>
        <sz val="11"/>
        <color rgb="FF000000"/>
        <rFont val="Calibri"/>
      </rPr>
      <t xml:space="preserve"> or </t>
    </r>
    <r>
      <rPr>
        <b/>
        <sz val="11"/>
        <color rgb="FF000000"/>
        <rFont val="Calibri"/>
      </rPr>
      <t>com.apple.MCX.FileVault2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Force At User Login Cancel Attempts</t>
    </r>
    <r>
      <rPr>
        <sz val="11"/>
        <color rgb="FF000000"/>
        <rFont val="Calibri"/>
      </rPr>
      <t xml:space="preserve"> is set to </t>
    </r>
    <r>
      <rPr>
        <b/>
        <sz val="11"/>
        <color rgb="FF000000"/>
        <rFont val="Calibri"/>
      </rPr>
      <t>0</t>
    </r>
  </si>
  <si>
    <t>2.3.1.4</t>
  </si>
  <si>
    <r>
      <rPr>
        <sz val="11"/>
        <rFont val="Calibri"/>
      </rPr>
      <t xml:space="preserve">Ensure </t>
    </r>
    <r>
      <rPr>
        <sz val="11"/>
        <color rgb="FF000000"/>
        <rFont val="Calibri"/>
      </rPr>
      <t>"</t>
    </r>
    <r>
      <rPr>
        <b/>
        <sz val="11"/>
        <color rgb="FF000000"/>
        <rFont val="Calibri"/>
      </rPr>
      <t>Show Recovery Key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</si>
  <si>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t>
    </r>
    <r>
      <rPr>
        <sz val="11"/>
        <color rgb="FF000000"/>
        <rFont val="Calibri"/>
      </rPr>
      <t xml:space="preserve">
</t>
    </r>
    <r>
      <rPr>
        <sz val="11"/>
        <color rgb="FF000000"/>
        <rFont val="Calibri"/>
      </rPr>
      <t xml:space="preserve">- Check </t>
    </r>
    <r>
      <rPr>
        <b/>
        <sz val="11"/>
        <color rgb="FF000000"/>
        <rFont val="Calibri"/>
      </rPr>
      <t>Show Recovery Key</t>
    </r>
    <r>
      <rPr>
        <sz val="11"/>
        <color rgb="FF000000"/>
        <rFont val="Calibri"/>
      </rPr>
      <t xml:space="preserve">
</t>
    </r>
    <r>
      <rPr>
        <sz val="11"/>
        <color rgb="FF000000"/>
        <rFont val="Calibri"/>
      </rPr>
      <t xml:space="preserve">- On the left side of the page set </t>
    </r>
    <r>
      <rPr>
        <b/>
        <sz val="11"/>
        <color rgb="FF000000"/>
        <rFont val="Calibri"/>
      </rPr>
      <t>Show Recovery Key</t>
    </r>
    <r>
      <rPr>
        <sz val="11"/>
        <color rgb="FF000000"/>
        <rFont val="Calibri"/>
      </rPr>
      <t xml:space="preserve"> to </t>
    </r>
    <r>
      <rPr>
        <b/>
        <sz val="11"/>
        <color rgb="FF000000"/>
        <rFont val="Calibri"/>
      </rPr>
      <t>Disabled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Show Recovery Key</t>
    </r>
    <r>
      <rPr>
        <sz val="11"/>
        <color rgb="FF000000"/>
        <rFont val="Calibri"/>
      </rPr>
      <t xml:space="preserve"> is present and set to </t>
    </r>
    <r>
      <rPr>
        <b/>
        <sz val="11"/>
        <color rgb="FF000000"/>
        <rFont val="Calibri"/>
      </rPr>
      <t>Disabled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</si>
  <si>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Users will not be able to view their recovery key through the System Settings interface or during FileVault initialization.</t>
    </r>
  </si>
  <si>
    <r>
      <rPr>
        <sz val="11"/>
        <color rgb="FF000000"/>
        <rFont val="Calibri"/>
      </rPr>
      <t>All recovery operations will need to be handled through organizational IT support channels. Organizations must ensure they have proper key escrow systems in place and documented procedures for handling disk recovery scenarios before implementing this policy.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</si>
  <si>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Show Recovery Key</t>
    </r>
    <r>
      <rPr>
        <sz val="11"/>
        <color rgb="FF000000"/>
        <rFont val="Calibri"/>
      </rPr>
      <t xml:space="preserve"> is present and set to </t>
    </r>
    <r>
      <rPr>
        <b/>
        <sz val="11"/>
        <color rgb="FF000000"/>
        <rFont val="Calibri"/>
      </rPr>
      <t>Disabled</t>
    </r>
  </si>
  <si>
    <t>2.3.1.5</t>
  </si>
  <si>
    <r>
      <rPr>
        <sz val="11"/>
        <rFont val="Calibri"/>
      </rPr>
      <t xml:space="preserve">Ensure </t>
    </r>
    <r>
      <rPr>
        <sz val="11"/>
        <color rgb="FF000000"/>
        <rFont val="Calibri"/>
      </rPr>
      <t>"</t>
    </r>
    <r>
      <rPr>
        <b/>
        <sz val="11"/>
        <color rgb="FF000000"/>
        <rFont val="Calibri"/>
      </rPr>
      <t>Force Enable In Setup Assistant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</si>
  <si>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t>
    </r>
    <r>
      <rPr>
        <sz val="11"/>
        <color rgb="FF000000"/>
        <rFont val="Calibri"/>
      </rPr>
      <t xml:space="preserve">
</t>
    </r>
    <r>
      <rPr>
        <sz val="11"/>
        <color rgb="FF000000"/>
        <rFont val="Calibri"/>
      </rPr>
      <t xml:space="preserve">- Check </t>
    </r>
    <r>
      <rPr>
        <b/>
        <sz val="11"/>
        <color rgb="FF000000"/>
        <rFont val="Calibri"/>
      </rPr>
      <t>Force Enable In Setup Assistant</t>
    </r>
    <r>
      <rPr>
        <sz val="11"/>
        <color rgb="FF000000"/>
        <rFont val="Calibri"/>
      </rPr>
      <t xml:space="preserve">
</t>
    </r>
    <r>
      <rPr>
        <sz val="11"/>
        <color rgb="FF000000"/>
        <rFont val="Calibri"/>
      </rPr>
      <t xml:space="preserve">- On the left side of the page set </t>
    </r>
    <r>
      <rPr>
        <b/>
        <sz val="11"/>
        <color rgb="FF000000"/>
        <rFont val="Calibri"/>
      </rPr>
      <t>Force Enable In Setup Assistant</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Force Enable In Setup Assistant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</si>
  <si>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enabled, the system will prompt for FileVault enablement during initial device setup immediately after MDM enrollment, ensuring early-stage disk encryption implementation.This will only apply to devices that are MDM enrolled before the device has been set up (or after a factory reset).</t>
    </r>
  </si>
  <si>
    <r>
      <rPr>
        <sz val="11"/>
        <color rgb="FF000000"/>
        <rFont val="Calibri"/>
      </rPr>
      <t>Devices will require slightly more time during initial setup to configure FileVault encryption.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</si>
  <si>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Force Enable In Setup Assistant</t>
    </r>
    <r>
      <rPr>
        <sz val="11"/>
        <color rgb="FF000000"/>
        <rFont val="Calibri"/>
      </rPr>
      <t xml:space="preserve"> is present and set to </t>
    </r>
    <r>
      <rPr>
        <b/>
        <sz val="11"/>
        <color rgb="FF000000"/>
        <rFont val="Calibri"/>
      </rPr>
      <t>True</t>
    </r>
  </si>
  <si>
    <t>2.3.1.6</t>
  </si>
  <si>
    <r>
      <rPr>
        <sz val="11"/>
        <rFont val="Calibri"/>
      </rPr>
      <t xml:space="preserve">Ensure </t>
    </r>
    <r>
      <rPr>
        <sz val="11"/>
        <color rgb="FF000000"/>
        <rFont val="Calibri"/>
      </rPr>
      <t>"</t>
    </r>
    <r>
      <rPr>
        <b/>
        <sz val="11"/>
        <color rgb="FF000000"/>
        <rFont val="Calibri"/>
      </rPr>
      <t>Defer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</si>
  <si>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t>
    </r>
    <r>
      <rPr>
        <sz val="11"/>
        <color rgb="FF000000"/>
        <rFont val="Calibri"/>
      </rPr>
      <t xml:space="preserve">
</t>
    </r>
    <r>
      <rPr>
        <sz val="11"/>
        <color rgb="FF000000"/>
        <rFont val="Calibri"/>
      </rPr>
      <t xml:space="preserve">- Check </t>
    </r>
    <r>
      <rPr>
        <b/>
        <sz val="11"/>
        <color rgb="FF000000"/>
        <rFont val="Calibri"/>
      </rPr>
      <t>Defer</t>
    </r>
    <r>
      <rPr>
        <sz val="11"/>
        <color rgb="FF000000"/>
        <rFont val="Calibri"/>
      </rPr>
      <t xml:space="preserve">
</t>
    </r>
    <r>
      <rPr>
        <sz val="11"/>
        <color rgb="FF000000"/>
        <rFont val="Calibri"/>
      </rPr>
      <t xml:space="preserve">- On the left side of the page set </t>
    </r>
    <r>
      <rPr>
        <b/>
        <sz val="11"/>
        <color rgb="FF000000"/>
        <rFont val="Calibri"/>
      </rPr>
      <t>Defer</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Defer</t>
    </r>
    <r>
      <rPr>
        <sz val="11"/>
        <color rgb="FF000000"/>
        <rFont val="Calibri"/>
      </rPr>
      <t xml:space="preserve"> is present and set to </t>
    </r>
    <r>
      <rPr>
        <b/>
        <sz val="11"/>
        <color rgb="FF000000"/>
        <rFont val="Calibri"/>
      </rPr>
      <t>Enabled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</si>
  <si>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configured, this will prompt to enable FileVault on next account sign-in, after entering valid user credentials. This setting is essential for FileVault to be enforced on MacOS.</t>
    </r>
  </si>
  <si>
    <r>
      <rPr>
        <sz val="11"/>
        <color rgb="FF000000"/>
        <rFont val="Calibri"/>
      </rPr>
      <t xml:space="preserve">Users will not be able to proceed with login until selecting </t>
    </r>
    <r>
      <rPr>
        <b/>
        <sz val="11"/>
        <color rgb="FF000000"/>
        <rFont val="Calibri"/>
      </rPr>
      <t>Enable Now</t>
    </r>
    <r>
      <rPr>
        <sz val="11"/>
        <color rgb="FF000000"/>
        <rFont val="Calibri"/>
      </rPr>
      <t xml:space="preserve"> when the dialog box appears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</si>
  <si>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Defer</t>
    </r>
    <r>
      <rPr>
        <sz val="11"/>
        <color rgb="FF000000"/>
        <rFont val="Calibri"/>
      </rPr>
      <t xml:space="preserve"> is present and set to </t>
    </r>
    <r>
      <rPr>
        <b/>
        <sz val="11"/>
        <color rgb="FF000000"/>
        <rFont val="Calibri"/>
      </rPr>
      <t>Enabled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FileVault Profile</t>
    </r>
    <r>
      <rPr>
        <sz val="11"/>
        <color rgb="FF000000"/>
        <rFont val="Calibri"/>
      </rPr>
      <t xml:space="preserve"> or </t>
    </r>
    <r>
      <rPr>
        <b/>
        <sz val="11"/>
        <color rgb="FF000000"/>
        <rFont val="Calibri"/>
      </rPr>
      <t>com.apple.MCX.FileVault2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Defer</t>
    </r>
    <r>
      <rPr>
        <sz val="11"/>
        <color rgb="FF000000"/>
        <rFont val="Calibri"/>
      </rPr>
      <t xml:space="preserve"> is set to </t>
    </r>
    <r>
      <rPr>
        <b/>
        <sz val="11"/>
        <color rgb="FF000000"/>
        <rFont val="Calibri"/>
      </rPr>
      <t>True</t>
    </r>
  </si>
  <si>
    <t>FileVault Options</t>
  </si>
  <si>
    <t>2.3.2.1</t>
  </si>
  <si>
    <r>
      <rPr>
        <sz val="11"/>
        <rFont val="Calibri"/>
      </rPr>
      <t xml:space="preserve">Ensure </t>
    </r>
    <r>
      <rPr>
        <sz val="11"/>
        <color rgb="FF000000"/>
        <rFont val="Calibri"/>
      </rPr>
      <t>"</t>
    </r>
    <r>
      <rPr>
        <b/>
        <sz val="11"/>
        <color rgb="FF000000"/>
        <rFont val="Calibri"/>
      </rPr>
      <t>Prevent FileVault From Being Disabled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</si>
  <si>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 Options</t>
    </r>
    <r>
      <rPr>
        <sz val="11"/>
        <color rgb="FF000000"/>
        <rFont val="Calibri"/>
      </rPr>
      <t xml:space="preserve">
</t>
    </r>
    <r>
      <rPr>
        <sz val="11"/>
        <color rgb="FF000000"/>
        <rFont val="Calibri"/>
      </rPr>
      <t xml:space="preserve">- Check </t>
    </r>
    <r>
      <rPr>
        <b/>
        <sz val="11"/>
        <color rgb="FF000000"/>
        <rFont val="Calibri"/>
      </rPr>
      <t>Prevent FileVault From Being Disabled</t>
    </r>
    <r>
      <rPr>
        <sz val="11"/>
        <color rgb="FF000000"/>
        <rFont val="Calibri"/>
      </rPr>
      <t xml:space="preserve">
</t>
    </r>
    <r>
      <rPr>
        <sz val="11"/>
        <color rgb="FF000000"/>
        <rFont val="Calibri"/>
      </rPr>
      <t xml:space="preserve">- On the left side of the page set </t>
    </r>
    <r>
      <rPr>
        <b/>
        <sz val="11"/>
        <color rgb="FF000000"/>
        <rFont val="Calibri"/>
      </rPr>
      <t>Prevent FileVault From Being Disabled</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Prevent FileVault From Being Disabled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</si>
  <si>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enabled, this disables the option to turn off FileVault encryption in System Settings and through command-line interfaces.</t>
    </r>
  </si>
  <si>
    <r>
      <rPr>
        <sz val="11"/>
        <color rgb="FF000000"/>
        <rFont val="Calibri"/>
      </rPr>
      <t>This could impact troubleshooting procedures that require FileVault to be disabled.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</si>
  <si>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 Options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Prevent FileVault From Being Disabled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com.apple.MCX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FileVault Can't Disable</t>
    </r>
    <r>
      <rPr>
        <sz val="11"/>
        <color rgb="FF000000"/>
        <rFont val="Calibri"/>
      </rPr>
      <t xml:space="preserve"> is set to </t>
    </r>
    <r>
      <rPr>
        <b/>
        <sz val="11"/>
        <color rgb="FF000000"/>
        <rFont val="Calibri"/>
      </rPr>
      <t>True</t>
    </r>
  </si>
  <si>
    <t>Endpoint Disk Encryption</t>
  </si>
  <si>
    <t>2.3.3.1</t>
  </si>
  <si>
    <r>
      <rPr>
        <sz val="11"/>
        <rFont val="Calibri"/>
      </rPr>
      <t>Ensure There is a Disk Encryption FileVault Policy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</si>
  <si>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Endpoint security</t>
    </r>
    <r>
      <rPr>
        <sz val="11"/>
        <color rgb="FF000000"/>
        <rFont val="Calibri"/>
      </rPr>
      <t xml:space="preserve">
</t>
    </r>
    <r>
      <rPr>
        <sz val="11"/>
        <color rgb="FF000000"/>
        <rFont val="Calibri"/>
      </rPr>
      <t xml:space="preserve">- Select </t>
    </r>
    <r>
      <rPr>
        <b/>
        <sz val="11"/>
        <color rgb="FF000000"/>
        <rFont val="Calibri"/>
      </rPr>
      <t>Disk encryption</t>
    </r>
    <r>
      <rPr>
        <sz val="11"/>
        <color rgb="FF000000"/>
        <rFont val="Calibri"/>
      </rPr>
      <t xml:space="preserve">
</t>
    </r>
    <r>
      <rPr>
        <sz val="11"/>
        <color rgb="FF000000"/>
        <rFont val="Calibri"/>
      </rPr>
      <t xml:space="preserve">- Select </t>
    </r>
    <r>
      <rPr>
        <b/>
        <sz val="11"/>
        <color rgb="FF000000"/>
        <rFont val="Calibri"/>
      </rPr>
      <t>Create Policy</t>
    </r>
    <r>
      <rPr>
        <sz val="11"/>
        <color rgb="FF000000"/>
        <rFont val="Calibri"/>
      </rPr>
      <t xml:space="preserve">
</t>
    </r>
    <r>
      <rPr>
        <sz val="11"/>
        <color rgb="FF000000"/>
        <rFont val="Calibri"/>
      </rPr>
      <t xml:space="preserve">- Select </t>
    </r>
    <r>
      <rPr>
        <b/>
        <sz val="11"/>
        <color rgb="FF000000"/>
        <rFont val="Calibri"/>
      </rPr>
      <t>MacOS</t>
    </r>
    <r>
      <rPr>
        <sz val="11"/>
        <color rgb="FF000000"/>
        <rFont val="Calibri"/>
      </rPr>
      <t xml:space="preserve"> for the Platform, and </t>
    </r>
    <r>
      <rPr>
        <b/>
        <sz val="11"/>
        <color rgb="FF000000"/>
        <rFont val="Calibri"/>
      </rPr>
      <t>MacOS Filevault</t>
    </r>
    <r>
      <rPr>
        <sz val="11"/>
        <color rgb="FF000000"/>
        <rFont val="Calibri"/>
      </rPr>
      <t xml:space="preserve"> for the Profile, click </t>
    </r>
    <r>
      <rPr>
        <b/>
        <sz val="11"/>
        <color rgb="FF000000"/>
        <rFont val="Calibri"/>
      </rPr>
      <t>Create</t>
    </r>
    <r>
      <rPr>
        <sz val="11"/>
        <color rgb="FF000000"/>
        <rFont val="Calibri"/>
      </rPr>
      <t xml:space="preserve">
</t>
    </r>
    <r>
      <rPr>
        <sz val="11"/>
        <color rgb="FF000000"/>
        <rFont val="Calibri"/>
      </rPr>
      <t>- Give the policy an appropriate name and description.</t>
    </r>
    <r>
      <rPr>
        <sz val="11"/>
        <color rgb="FF000000"/>
        <rFont val="Calibri"/>
      </rPr>
      <t xml:space="preserve">
</t>
    </r>
    <r>
      <rPr>
        <sz val="11"/>
        <color rgb="FF000000"/>
        <rFont val="Calibri"/>
      </rPr>
      <t xml:space="preserve">- Expand the </t>
    </r>
    <r>
      <rPr>
        <b/>
        <sz val="11"/>
        <color rgb="FF000000"/>
        <rFont val="Calibri"/>
      </rPr>
      <t>File Disk Encryption</t>
    </r>
    <r>
      <rPr>
        <sz val="11"/>
        <color rgb="FF000000"/>
        <rFont val="Calibri"/>
      </rPr>
      <t xml:space="preserve"> section</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heading</t>
    </r>
    <r>
      <rPr>
        <sz val="11"/>
        <color rgb="FF000000"/>
        <rFont val="Calibri"/>
      </rPr>
      <t xml:space="preserve">
</t>
    </r>
    <r>
      <rPr>
        <sz val="11"/>
        <color rgb="FF000000"/>
        <rFont val="Calibri"/>
      </rPr>
      <t xml:space="preserve">- Set </t>
    </r>
    <r>
      <rPr>
        <b/>
        <sz val="11"/>
        <color rgb="FF000000"/>
        <rFont val="Calibri"/>
      </rPr>
      <t>Defer</t>
    </r>
    <r>
      <rPr>
        <sz val="11"/>
        <color rgb="FF000000"/>
        <rFont val="Calibri"/>
      </rPr>
      <t xml:space="preserve"> to </t>
    </r>
    <r>
      <rPr>
        <b/>
        <sz val="11"/>
        <color rgb="FF000000"/>
        <rFont val="Calibri"/>
      </rPr>
      <t>Not Configured</t>
    </r>
    <r>
      <rPr>
        <sz val="11"/>
        <color rgb="FF000000"/>
        <rFont val="Calibri"/>
      </rPr>
      <t xml:space="preserve">
</t>
    </r>
    <r>
      <rPr>
        <sz val="11"/>
        <color rgb="FF000000"/>
        <rFont val="Calibri"/>
      </rPr>
      <t xml:space="preserve">- Set </t>
    </r>
    <r>
      <rPr>
        <b/>
        <sz val="11"/>
        <color rgb="FF000000"/>
        <rFont val="Calibri"/>
      </rPr>
      <t>Defer Dont Ask At User Logout</t>
    </r>
    <r>
      <rPr>
        <sz val="11"/>
        <color rgb="FF000000"/>
        <rFont val="Calibri"/>
      </rPr>
      <t xml:space="preserve"> to </t>
    </r>
    <r>
      <rPr>
        <b/>
        <sz val="11"/>
        <color rgb="FF000000"/>
        <rFont val="Calibri"/>
      </rPr>
      <t>Disabled</t>
    </r>
    <r>
      <rPr>
        <sz val="11"/>
        <color rgb="FF000000"/>
        <rFont val="Calibri"/>
      </rPr>
      <t xml:space="preserve">
</t>
    </r>
    <r>
      <rPr>
        <sz val="11"/>
        <color rgb="FF000000"/>
        <rFont val="Calibri"/>
      </rPr>
      <t xml:space="preserve">- Toggle </t>
    </r>
    <r>
      <rPr>
        <b/>
        <sz val="11"/>
        <color rgb="FF000000"/>
        <rFont val="Calibri"/>
      </rPr>
      <t>Defer Force At User Login Max Bypass Attempts</t>
    </r>
    <r>
      <rPr>
        <sz val="11"/>
        <color rgb="FF000000"/>
        <rFont val="Calibri"/>
      </rPr>
      <t xml:space="preserve"> to </t>
    </r>
    <r>
      <rPr>
        <b/>
        <sz val="11"/>
        <color rgb="FF000000"/>
        <rFont val="Calibri"/>
      </rPr>
      <t>Configured</t>
    </r>
    <r>
      <rPr>
        <sz val="11"/>
        <color rgb="FF000000"/>
        <rFont val="Calibri"/>
      </rPr>
      <t xml:space="preserve"> then give it a value of </t>
    </r>
    <r>
      <rPr>
        <b/>
        <sz val="11"/>
        <color rgb="FF000000"/>
        <rFont val="Calibri"/>
      </rPr>
      <t>0</t>
    </r>
    <r>
      <rPr>
        <sz val="11"/>
        <color rgb="FF000000"/>
        <rFont val="Calibri"/>
      </rPr>
      <t xml:space="preserve">
</t>
    </r>
    <r>
      <rPr>
        <sz val="11"/>
        <color rgb="FF000000"/>
        <rFont val="Calibri"/>
      </rPr>
      <t xml:space="preserve">- Set </t>
    </r>
    <r>
      <rPr>
        <b/>
        <sz val="11"/>
        <color rgb="FF000000"/>
        <rFont val="Calibri"/>
      </rPr>
      <t>Enable</t>
    </r>
    <r>
      <rPr>
        <sz val="11"/>
        <color rgb="FF000000"/>
        <rFont val="Calibri"/>
      </rPr>
      <t xml:space="preserve"> to </t>
    </r>
    <r>
      <rPr>
        <b/>
        <sz val="11"/>
        <color rgb="FF000000"/>
        <rFont val="Calibri"/>
      </rPr>
      <t>On</t>
    </r>
    <r>
      <rPr>
        <sz val="11"/>
        <color rgb="FF000000"/>
        <rFont val="Calibri"/>
      </rPr>
      <t xml:space="preserve">
</t>
    </r>
    <r>
      <rPr>
        <sz val="11"/>
        <color rgb="FF000000"/>
        <rFont val="Calibri"/>
      </rPr>
      <t xml:space="preserve">- Set </t>
    </r>
    <r>
      <rPr>
        <b/>
        <sz val="11"/>
        <color rgb="FF000000"/>
        <rFont val="Calibri"/>
      </rPr>
      <t>Recovery Key Rotation In Months</t>
    </r>
    <r>
      <rPr>
        <sz val="11"/>
        <color rgb="FF000000"/>
        <rFont val="Calibri"/>
      </rPr>
      <t xml:space="preserve"> to </t>
    </r>
    <r>
      <rPr>
        <b/>
        <sz val="11"/>
        <color rgb="FF000000"/>
        <rFont val="Calibri"/>
      </rPr>
      <t>Not Configured</t>
    </r>
    <r>
      <rPr>
        <sz val="11"/>
        <color rgb="FF000000"/>
        <rFont val="Calibri"/>
      </rPr>
      <t xml:space="preserve"> or as per organizational policy</t>
    </r>
    <r>
      <rPr>
        <sz val="11"/>
        <color rgb="FF000000"/>
        <rFont val="Calibri"/>
      </rPr>
      <t xml:space="preserve">
</t>
    </r>
    <r>
      <rPr>
        <sz val="11"/>
        <color rgb="FF000000"/>
        <rFont val="Calibri"/>
      </rPr>
      <t xml:space="preserve">- Set </t>
    </r>
    <r>
      <rPr>
        <b/>
        <sz val="11"/>
        <color rgb="FF000000"/>
        <rFont val="Calibri"/>
      </rPr>
      <t>Use Recovery Key</t>
    </r>
    <r>
      <rPr>
        <sz val="11"/>
        <color rgb="FF000000"/>
        <rFont val="Calibri"/>
      </rPr>
      <t xml:space="preserve"> to </t>
    </r>
    <r>
      <rPr>
        <b/>
        <sz val="11"/>
        <color rgb="FF000000"/>
        <rFont val="Calibri"/>
      </rPr>
      <t>Not Configured</t>
    </r>
    <r>
      <rPr>
        <sz val="11"/>
        <color rgb="FF000000"/>
        <rFont val="Calibri"/>
      </rPr>
      <t xml:space="preserve">
</t>
    </r>
    <r>
      <rPr>
        <sz val="11"/>
        <color rgb="FF000000"/>
        <rFont val="Calibri"/>
      </rPr>
      <t xml:space="preserve">- A </t>
    </r>
    <r>
      <rPr>
        <b/>
        <sz val="11"/>
        <color rgb="FF000000"/>
        <rFont val="Calibri"/>
      </rPr>
      <t>Location</t>
    </r>
    <r>
      <rPr>
        <sz val="11"/>
        <color rgb="FF000000"/>
        <rFont val="Calibri"/>
      </rPr>
      <t xml:space="preserve"> is required before proceeding, this is a piece of information displayed to users in the case of a different FileVault configuration.</t>
    </r>
    <r>
      <rPr>
        <sz val="11"/>
        <color rgb="FF000000"/>
        <rFont val="Calibri"/>
      </rPr>
      <t xml:space="preserve">
</t>
    </r>
    <r>
      <rPr>
        <sz val="11"/>
        <color rgb="FF000000"/>
        <rFont val="Calibri"/>
      </rPr>
      <t>- Click Next</t>
    </r>
    <r>
      <rPr>
        <sz val="11"/>
        <color rgb="FF000000"/>
        <rFont val="Calibri"/>
      </rPr>
      <t xml:space="preserve">
</t>
    </r>
    <r>
      <rPr>
        <sz val="11"/>
        <color rgb="FF000000"/>
        <rFont val="Calibri"/>
      </rPr>
      <t>- Ensure that the policy is assigned to the appropriate group of users/devices.</t>
    </r>
  </si>
  <si>
    <r>
      <rPr>
        <sz val="11"/>
        <color rgb="FF000000"/>
        <rFont val="Calibri"/>
      </rPr>
      <t>An Intune Endpoint Security Disk Encryption policy is essential for FileVault to be a device requirement.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</si>
  <si>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Endpoint security</t>
    </r>
    <r>
      <rPr>
        <sz val="11"/>
        <color rgb="FF000000"/>
        <rFont val="Calibri"/>
      </rPr>
      <t xml:space="preserve">
</t>
    </r>
    <r>
      <rPr>
        <sz val="11"/>
        <color rgb="FF000000"/>
        <rFont val="Calibri"/>
      </rPr>
      <t xml:space="preserve">- Select </t>
    </r>
    <r>
      <rPr>
        <b/>
        <sz val="11"/>
        <color rgb="FF000000"/>
        <rFont val="Calibri"/>
      </rPr>
      <t>Disk encryption</t>
    </r>
    <r>
      <rPr>
        <sz val="11"/>
        <color rgb="FF000000"/>
        <rFont val="Calibri"/>
      </rPr>
      <t xml:space="preserve">
</t>
    </r>
    <r>
      <rPr>
        <sz val="11"/>
        <color rgb="FF000000"/>
        <rFont val="Calibri"/>
      </rPr>
      <t xml:space="preserve">- Select the policy which applies to macOS devices (this should be a policy with the policy type of </t>
    </r>
    <r>
      <rPr>
        <b/>
        <sz val="11"/>
        <color rgb="FF000000"/>
        <rFont val="Calibri"/>
      </rPr>
      <t>MacOS Filevault</t>
    </r>
    <r>
      <rPr>
        <sz val="11"/>
        <color rgb="FF000000"/>
        <rFont val="Calibri"/>
      </rPr>
      <t>)</t>
    </r>
    <r>
      <rPr>
        <sz val="11"/>
        <color rgb="FF000000"/>
        <rFont val="Calibri"/>
      </rPr>
      <t xml:space="preserve">
</t>
    </r>
    <r>
      <rPr>
        <sz val="11"/>
        <color rgb="FF000000"/>
        <rFont val="Calibri"/>
      </rPr>
      <t>- Ensure that the policy is assigned to the appropriate group of users/devices.</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section</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Defer Dont Ask At User Logout</t>
    </r>
    <r>
      <rPr>
        <sz val="11"/>
        <color rgb="FF000000"/>
        <rFont val="Calibri"/>
      </rPr>
      <t xml:space="preserve"> is present and set to </t>
    </r>
    <r>
      <rPr>
        <b/>
        <sz val="11"/>
        <color rgb="FF000000"/>
        <rFont val="Calibri"/>
      </rPr>
      <t>Disabled</t>
    </r>
    <r>
      <rPr>
        <sz val="11"/>
        <color rgb="FF000000"/>
        <rFont val="Calibri"/>
      </rPr>
      <t xml:space="preserve">
</t>
    </r>
    <r>
      <rPr>
        <sz val="11"/>
        <color rgb="FF000000"/>
        <rFont val="Calibri"/>
      </rPr>
      <t xml:space="preserve">- Verify that </t>
    </r>
    <r>
      <rPr>
        <b/>
        <sz val="11"/>
        <color rgb="FF000000"/>
        <rFont val="Calibri"/>
      </rPr>
      <t>Defer Force At User Login Max Bypass Attempts</t>
    </r>
    <r>
      <rPr>
        <sz val="11"/>
        <color rgb="FF000000"/>
        <rFont val="Calibri"/>
      </rPr>
      <t xml:space="preserve"> is present and set to </t>
    </r>
    <r>
      <rPr>
        <b/>
        <sz val="11"/>
        <color rgb="FF000000"/>
        <rFont val="Calibri"/>
      </rPr>
      <t>0</t>
    </r>
    <r>
      <rPr>
        <sz val="11"/>
        <color rgb="FF000000"/>
        <rFont val="Calibri"/>
      </rPr>
      <t xml:space="preserve">
</t>
    </r>
    <r>
      <rPr>
        <sz val="11"/>
        <color rgb="FF000000"/>
        <rFont val="Calibri"/>
      </rPr>
      <t xml:space="preserve">- Verify that </t>
    </r>
    <r>
      <rPr>
        <b/>
        <sz val="11"/>
        <color rgb="FF000000"/>
        <rFont val="Calibri"/>
      </rPr>
      <t>Enable</t>
    </r>
    <r>
      <rPr>
        <sz val="11"/>
        <color rgb="FF000000"/>
        <rFont val="Calibri"/>
      </rPr>
      <t xml:space="preserve"> is present and set to </t>
    </r>
    <r>
      <rPr>
        <b/>
        <sz val="11"/>
        <color rgb="FF000000"/>
        <rFont val="Calibri"/>
      </rPr>
      <t>On</t>
    </r>
    <r>
      <rPr>
        <sz val="11"/>
        <color rgb="FF000000"/>
        <rFont val="Calibri"/>
      </rPr>
      <t xml:space="preserve">
</t>
    </r>
    <r>
      <rPr>
        <sz val="11"/>
        <color rgb="FF000000"/>
        <rFont val="Calibri"/>
      </rPr>
      <t xml:space="preserve">- Verify that </t>
    </r>
    <r>
      <rPr>
        <b/>
        <sz val="11"/>
        <color rgb="FF000000"/>
        <rFont val="Calibri"/>
      </rPr>
      <t>Recovery Key Rotation In Months</t>
    </r>
    <r>
      <rPr>
        <sz val="11"/>
        <color rgb="FF000000"/>
        <rFont val="Calibri"/>
      </rPr>
      <t xml:space="preserve"> is present and set to </t>
    </r>
    <r>
      <rPr>
        <b/>
        <sz val="11"/>
        <color rgb="FF000000"/>
        <rFont val="Calibri"/>
      </rPr>
      <t>Not configured</t>
    </r>
    <r>
      <rPr>
        <sz val="11"/>
        <color rgb="FF000000"/>
        <rFont val="Calibri"/>
      </rPr>
      <t xml:space="preserve">
</t>
    </r>
    <r>
      <rPr>
        <sz val="11"/>
        <color rgb="FF000000"/>
        <rFont val="Calibri"/>
      </rPr>
      <t xml:space="preserve">- Verify that </t>
    </r>
    <r>
      <rPr>
        <b/>
        <sz val="11"/>
        <color rgb="FF000000"/>
        <rFont val="Calibri"/>
      </rPr>
      <t xml:space="preserve">Defer </t>
    </r>
    <r>
      <rPr>
        <sz val="11"/>
        <color rgb="FF000000"/>
        <rFont val="Calibri"/>
      </rPr>
      <t xml:space="preserve"> is not present</t>
    </r>
    <r>
      <rPr>
        <sz val="11"/>
        <color rgb="FF000000"/>
        <rFont val="Calibri"/>
      </rPr>
      <t xml:space="preserve">
</t>
    </r>
    <r>
      <rPr>
        <sz val="11"/>
        <color rgb="FF000000"/>
        <rFont val="Calibri"/>
      </rPr>
      <t xml:space="preserve">- Verify that </t>
    </r>
    <r>
      <rPr>
        <b/>
        <sz val="11"/>
        <color rgb="FF000000"/>
        <rFont val="Calibri"/>
      </rPr>
      <t>Use Recovery Key</t>
    </r>
    <r>
      <rPr>
        <sz val="11"/>
        <color rgb="FF000000"/>
        <rFont val="Calibri"/>
      </rPr>
      <t xml:space="preserve"> is not present</t>
    </r>
  </si>
  <si>
    <t>Login Window Behavior</t>
  </si>
  <si>
    <t>2.4.1.1</t>
  </si>
  <si>
    <r>
      <rPr>
        <sz val="11"/>
        <rFont val="Calibri"/>
      </rPr>
      <t xml:space="preserve">Ensure </t>
    </r>
    <r>
      <rPr>
        <sz val="11"/>
        <color rgb="FF000000"/>
        <rFont val="Calibri"/>
      </rPr>
      <t>"</t>
    </r>
    <r>
      <rPr>
        <b/>
        <sz val="11"/>
        <color rgb="FF000000"/>
        <rFont val="Calibri"/>
      </rPr>
      <t>Show Full Name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</si>
  <si>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Login</t>
    </r>
    <r>
      <rPr>
        <sz val="11"/>
        <color rgb="FF000000"/>
        <rFont val="Calibri"/>
      </rPr>
      <t xml:space="preserve"> then </t>
    </r>
    <r>
      <rPr>
        <b/>
        <sz val="11"/>
        <color rgb="FF000000"/>
        <rFont val="Calibri"/>
      </rPr>
      <t>Login Window Behavior</t>
    </r>
    <r>
      <rPr>
        <sz val="11"/>
        <color rgb="FF000000"/>
        <rFont val="Calibri"/>
      </rPr>
      <t xml:space="preserve">
</t>
    </r>
    <r>
      <rPr>
        <sz val="11"/>
        <color rgb="FF000000"/>
        <rFont val="Calibri"/>
      </rPr>
      <t xml:space="preserve">- Check </t>
    </r>
    <r>
      <rPr>
        <b/>
        <sz val="11"/>
        <color rgb="FF000000"/>
        <rFont val="Calibri"/>
      </rPr>
      <t>Show Full Name</t>
    </r>
    <r>
      <rPr>
        <sz val="11"/>
        <color rgb="FF000000"/>
        <rFont val="Calibri"/>
      </rPr>
      <t xml:space="preserve">
</t>
    </r>
    <r>
      <rPr>
        <sz val="11"/>
        <color rgb="FF000000"/>
        <rFont val="Calibri"/>
      </rPr>
      <t xml:space="preserve">- On the left side of the page set </t>
    </r>
    <r>
      <rPr>
        <b/>
        <sz val="11"/>
        <color rgb="FF000000"/>
        <rFont val="Calibri"/>
      </rPr>
      <t>Show Full Name</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Show Full Name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</si>
  <si>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policy setting controls whether the macOS login window displays a name and password dialog instead of a list of users. When enabled, users must enter both their username and password to authenticate.</t>
    </r>
  </si>
  <si>
    <r>
      <rPr>
        <sz val="11"/>
        <color rgb="FF000000"/>
        <rFont val="Calibri"/>
      </rPr>
      <t>Users will need to type both their username and password when logging in, rather than selecting their account from a list. This may slightly increase the time needed to log in but provides enhanced security. Users will need to remember their exact username in addition to their password.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</si>
  <si>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Login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Login Window Behavior</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Show Full Name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com.apple.loginwindow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Show Full Name</t>
    </r>
    <r>
      <rPr>
        <sz val="11"/>
        <color rgb="FF000000"/>
        <rFont val="Calibri"/>
      </rPr>
      <t xml:space="preserve"> is set to </t>
    </r>
    <r>
      <rPr>
        <b/>
        <sz val="11"/>
        <color rgb="FF000000"/>
        <rFont val="Calibri"/>
      </rPr>
      <t>True</t>
    </r>
  </si>
  <si>
    <t>Login Window Login Items</t>
  </si>
  <si>
    <t>2.4.2.1</t>
  </si>
  <si>
    <r>
      <rPr>
        <sz val="11"/>
        <rFont val="Calibri"/>
      </rPr>
      <t xml:space="preserve">Ensure </t>
    </r>
    <r>
      <rPr>
        <sz val="11"/>
        <color rgb="FF000000"/>
        <rFont val="Calibri"/>
      </rPr>
      <t>"</t>
    </r>
    <r>
      <rPr>
        <b/>
        <sz val="11"/>
        <color rgb="FF000000"/>
        <rFont val="Calibri"/>
      </rPr>
      <t>Disable Login Items Suppression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</si>
  <si>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Login</t>
    </r>
    <r>
      <rPr>
        <sz val="11"/>
        <color rgb="FF000000"/>
        <rFont val="Calibri"/>
      </rPr>
      <t xml:space="preserve"> then </t>
    </r>
    <r>
      <rPr>
        <b/>
        <sz val="11"/>
        <color rgb="FF000000"/>
        <rFont val="Calibri"/>
      </rPr>
      <t>Login Window Login Items</t>
    </r>
    <r>
      <rPr>
        <sz val="11"/>
        <color rgb="FF000000"/>
        <rFont val="Calibri"/>
      </rPr>
      <t xml:space="preserve">
</t>
    </r>
    <r>
      <rPr>
        <sz val="11"/>
        <color rgb="FF000000"/>
        <rFont val="Calibri"/>
      </rPr>
      <t xml:space="preserve">- Check </t>
    </r>
    <r>
      <rPr>
        <b/>
        <sz val="11"/>
        <color rgb="FF000000"/>
        <rFont val="Calibri"/>
      </rPr>
      <t>Disable Login Items Suppression</t>
    </r>
    <r>
      <rPr>
        <sz val="11"/>
        <color rgb="FF000000"/>
        <rFont val="Calibri"/>
      </rPr>
      <t xml:space="preserve">
</t>
    </r>
    <r>
      <rPr>
        <sz val="11"/>
        <color rgb="FF000000"/>
        <rFont val="Calibri"/>
      </rPr>
      <t xml:space="preserve">- On the left side of the page set </t>
    </r>
    <r>
      <rPr>
        <b/>
        <sz val="11"/>
        <color rgb="FF000000"/>
        <rFont val="Calibri"/>
      </rPr>
      <t>Disable Login Items Suppression</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Disable Login Items Suppression</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</si>
  <si>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 xml:space="preserve">This setting prevents users from disabling the automatic launch of login items by holding down the Shift key during login. When set to </t>
    </r>
    <r>
      <rPr>
        <b/>
        <sz val="11"/>
        <color rgb="FF000000"/>
        <rFont val="Calibri"/>
      </rPr>
      <t>True</t>
    </r>
    <r>
      <rPr>
        <sz val="11"/>
        <color rgb="FF000000"/>
        <rFont val="Calibri"/>
      </rPr>
      <t>, all designated login items will launch regardless of user intervention.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</si>
  <si>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Login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Login Window Login Items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Disable Login Items Suppression</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loginwindow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Disable Login Items Suppression</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In some cases the above policy will not be visible on device, in this case the following command can be run:</t>
    </r>
    <r>
      <rPr>
        <sz val="11"/>
        <color rgb="FF000000"/>
        <rFont val="Calibri"/>
      </rPr>
      <t xml:space="preserve">
</t>
    </r>
    <r>
      <rPr>
        <sz val="11"/>
        <color rgb="FF006096"/>
        <rFont val="Roboto Condensed"/>
      </rPr>
      <t>sudo find /Library/Managed\ Preferences -name "*.plist" -exec /usr/libexec/PlistBuddy -c "Print" {} \; | awk '/DisableLoginItemsSuppression.*=.*/{p=1;c=0} p{print; if($0~/\{/) c+=1; if($0~/\}/) c-=1; if(c&lt;0) p=0}'</t>
    </r>
    <r>
      <rPr>
        <sz val="11"/>
        <color rgb="FF006096"/>
        <rFont val="Roboto Condensed"/>
      </rPr>
      <t xml:space="preserve">
</t>
    </r>
    <r>
      <rPr>
        <sz val="11"/>
        <color rgb="FF000000"/>
        <rFont val="Calibri"/>
      </rPr>
      <t xml:space="preserve">
</t>
    </r>
    <r>
      <rPr>
        <sz val="11"/>
        <color rgb="FF000000"/>
        <rFont val="Calibri"/>
      </rPr>
      <t xml:space="preserve">Expected output contains </t>
    </r>
    <r>
      <rPr>
        <b/>
        <sz val="11"/>
        <color rgb="FF000000"/>
        <rFont val="Calibri"/>
      </rPr>
      <t>DisableLoginItemsSuppression = true</t>
    </r>
  </si>
  <si>
    <t>MDM Options</t>
  </si>
  <si>
    <t>2.5.1.1</t>
  </si>
  <si>
    <r>
      <rPr>
        <sz val="11"/>
        <rFont val="Calibri"/>
      </rPr>
      <t xml:space="preserve">Ensure </t>
    </r>
    <r>
      <rPr>
        <sz val="11"/>
        <color rgb="FF000000"/>
        <rFont val="Calibri"/>
      </rPr>
      <t>"</t>
    </r>
    <r>
      <rPr>
        <b/>
        <sz val="11"/>
        <color rgb="FF000000"/>
        <rFont val="Calibri"/>
      </rPr>
      <t>Activation Lock Allowed While Supervised</t>
    </r>
    <r>
      <rPr>
        <sz val="11"/>
        <color rgb="FF000000"/>
        <rFont val="Calibri"/>
      </rPr>
      <t>"</t>
    </r>
    <r>
      <rPr>
        <sz val="11"/>
        <color rgb="FF000000"/>
        <rFont val="Calibri"/>
      </rPr>
      <t xml:space="preserve"> is set appropriately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</si>
  <si>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Managed Settings</t>
    </r>
    <r>
      <rPr>
        <sz val="11"/>
        <color rgb="FF000000"/>
        <rFont val="Calibri"/>
      </rPr>
      <t xml:space="preserve"> then </t>
    </r>
    <r>
      <rPr>
        <b/>
        <sz val="11"/>
        <color rgb="FF000000"/>
        <rFont val="Calibri"/>
      </rPr>
      <t>MDM Options</t>
    </r>
    <r>
      <rPr>
        <sz val="11"/>
        <color rgb="FF000000"/>
        <rFont val="Calibri"/>
      </rPr>
      <t xml:space="preserve">
</t>
    </r>
    <r>
      <rPr>
        <sz val="11"/>
        <color rgb="FF000000"/>
        <rFont val="Calibri"/>
      </rPr>
      <t xml:space="preserve">- Check </t>
    </r>
    <r>
      <rPr>
        <b/>
        <sz val="11"/>
        <color rgb="FF000000"/>
        <rFont val="Calibri"/>
      </rPr>
      <t>Activation Lock Allowed While Supervised</t>
    </r>
    <r>
      <rPr>
        <sz val="11"/>
        <color rgb="FF000000"/>
        <rFont val="Calibri"/>
      </rPr>
      <t xml:space="preserve">
</t>
    </r>
    <r>
      <rPr>
        <sz val="11"/>
        <color rgb="FF000000"/>
        <rFont val="Calibri"/>
      </rPr>
      <t xml:space="preserve">- On the left side of the page set </t>
    </r>
    <r>
      <rPr>
        <b/>
        <sz val="11"/>
        <color rgb="FF000000"/>
        <rFont val="Calibri"/>
      </rPr>
      <t>Activation Lock Allowed While Supervised</t>
    </r>
    <r>
      <rPr>
        <sz val="11"/>
        <color rgb="FF000000"/>
        <rFont val="Calibri"/>
      </rPr>
      <t xml:space="preserve"> to </t>
    </r>
    <r>
      <rPr>
        <b/>
        <sz val="11"/>
        <color rgb="FF000000"/>
        <rFont val="Calibri"/>
      </rPr>
      <t>Allowed</t>
    </r>
    <r>
      <rPr>
        <sz val="11"/>
        <color rgb="FF000000"/>
        <rFont val="Calibri"/>
      </rPr>
      <t xml:space="preserve"> or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Activation Lock Allowed While Supervised</t>
    </r>
    <r>
      <rPr>
        <sz val="11"/>
        <color rgb="FF000000"/>
        <rFont val="Calibri"/>
      </rPr>
      <t xml:space="preserve"> is set to your organization's requirements</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</si>
  <si>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Activation Lock is enabled, a device cannot be erased or reactivated without the associated Apple ID credentials, including after a factory reset.This setting does not enable Activation Lock directly, but instead controls if users are permitted to enable this feature through Find My.</t>
    </r>
  </si>
  <si>
    <r>
      <rPr>
        <sz val="11"/>
        <color rgb="FF000000"/>
        <rFont val="Calibri"/>
      </rPr>
      <t xml:space="preserve">When set to </t>
    </r>
    <r>
      <rPr>
        <b/>
        <sz val="11"/>
        <color rgb="FF000000"/>
        <rFont val="Calibri"/>
      </rPr>
      <t>Allowed</t>
    </r>
    <r>
      <rPr>
        <sz val="11"/>
        <color rgb="FF000000"/>
        <rFont val="Calibri"/>
      </rPr>
      <t>:May complicate device management if users leave without removing their Apple ID. Requires appropriate offboarding procedures or Apple Business Manager.</t>
    </r>
    <r>
      <rPr>
        <sz val="11"/>
        <color rgb="FF000000"/>
        <rFont val="Calibri"/>
      </rPr>
      <t xml:space="preserve">
</t>
    </r>
    <r>
      <rPr>
        <sz val="11"/>
        <color rgb="FF000000"/>
        <rFont val="Calibri"/>
      </rPr>
      <t xml:space="preserve">When set to </t>
    </r>
    <r>
      <rPr>
        <b/>
        <sz val="11"/>
        <color rgb="FF000000"/>
        <rFont val="Calibri"/>
      </rPr>
      <t>Blocked</t>
    </r>
    <r>
      <rPr>
        <sz val="11"/>
        <color rgb="FF000000"/>
        <rFont val="Calibri"/>
      </rPr>
      <t>:Removes a theft deterrent from devices. Organizations should implement alternative security measures to compensate.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</si>
  <si>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Managed Settings</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MDM Options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Activation Lock Allowed While Supervised</t>
    </r>
    <r>
      <rPr>
        <sz val="11"/>
        <color rgb="FF000000"/>
        <rFont val="Calibri"/>
      </rPr>
      <t xml:space="preserve"> is set to your organization's requirements</t>
    </r>
  </si>
  <si>
    <t>Content Caching</t>
  </si>
  <si>
    <t>2.6.1.1</t>
  </si>
  <si>
    <r>
      <rPr>
        <sz val="11"/>
        <rFont val="Calibri"/>
      </rPr>
      <t xml:space="preserve">Ensure </t>
    </r>
    <r>
      <rPr>
        <sz val="11"/>
        <color rgb="FF000000"/>
        <rFont val="Calibri"/>
      </rPr>
      <t>"</t>
    </r>
    <r>
      <rPr>
        <b/>
        <sz val="11"/>
        <color rgb="FF000000"/>
        <rFont val="Calibri"/>
      </rPr>
      <t>Auto Activation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</si>
  <si>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 xml:space="preserve"> then </t>
    </r>
    <r>
      <rPr>
        <b/>
        <sz val="11"/>
        <color rgb="FF000000"/>
        <rFont val="Calibri"/>
      </rPr>
      <t>Content Caching</t>
    </r>
    <r>
      <rPr>
        <sz val="11"/>
        <color rgb="FF000000"/>
        <rFont val="Calibri"/>
      </rPr>
      <t xml:space="preserve">
</t>
    </r>
    <r>
      <rPr>
        <sz val="11"/>
        <color rgb="FF000000"/>
        <rFont val="Calibri"/>
      </rPr>
      <t xml:space="preserve">- Check </t>
    </r>
    <r>
      <rPr>
        <b/>
        <sz val="11"/>
        <color rgb="FF000000"/>
        <rFont val="Calibri"/>
      </rPr>
      <t>Auto Activation</t>
    </r>
    <r>
      <rPr>
        <sz val="11"/>
        <color rgb="FF000000"/>
        <rFont val="Calibri"/>
      </rPr>
      <t xml:space="preserve">
</t>
    </r>
    <r>
      <rPr>
        <sz val="11"/>
        <color rgb="FF000000"/>
        <rFont val="Calibri"/>
      </rPr>
      <t xml:space="preserve">- On the left side of the page set </t>
    </r>
    <r>
      <rPr>
        <b/>
        <sz val="11"/>
        <color rgb="FF000000"/>
        <rFont val="Calibri"/>
      </rPr>
      <t>Auto Activation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Auto Activation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</si>
  <si>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Content caching stores and serves various types of content from Apple, including software updates, app store purchases, iCloud data, and other downloadable content to reduce internet bandwidth usage. When "Auto Activation" is enabled, content caching automatically activates when possible and prevents manual deactivation. This capability requires macOS clients to function as P2P nodes for Apple content distribution.</t>
    </r>
  </si>
  <si>
    <r>
      <rPr>
        <sz val="11"/>
        <color rgb="FF000000"/>
        <rFont val="Calibri"/>
      </rPr>
      <t>Disabling auto activation will increase bandwidth usage between local subnets and the Internet as devices download updates, apps, and iCloud content directly from Apple's servers rather than local caches. Organizations should ensure adequate bandwidth is available for all Apple content and services.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</si>
  <si>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Networking</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Content Caching</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Auto Activation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com.apple.AssetCache.managed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Automatically activate Content Caching</t>
    </r>
    <r>
      <rPr>
        <sz val="11"/>
        <color rgb="FF000000"/>
        <rFont val="Calibri"/>
      </rPr>
      <t xml:space="preserve"> is set to </t>
    </r>
    <r>
      <rPr>
        <b/>
        <sz val="11"/>
        <color rgb="FF000000"/>
        <rFont val="Calibri"/>
      </rPr>
      <t>False</t>
    </r>
  </si>
  <si>
    <t>Firewall</t>
  </si>
  <si>
    <t>2.6.2.1</t>
  </si>
  <si>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</si>
  <si>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 xml:space="preserve"> then </t>
    </r>
    <r>
      <rPr>
        <b/>
        <sz val="11"/>
        <color rgb="FF000000"/>
        <rFont val="Calibri"/>
      </rPr>
      <t>Firewall</t>
    </r>
    <r>
      <rPr>
        <sz val="11"/>
        <color rgb="FF000000"/>
        <rFont val="Calibri"/>
      </rPr>
      <t xml:space="preserve">
</t>
    </r>
    <r>
      <rPr>
        <sz val="11"/>
        <color rgb="FF000000"/>
        <rFont val="Calibri"/>
      </rPr>
      <t xml:space="preserve">- Check </t>
    </r>
    <r>
      <rPr>
        <b/>
        <sz val="11"/>
        <color rgb="FF000000"/>
        <rFont val="Calibri"/>
      </rPr>
      <t>Enable Stealth Mode</t>
    </r>
    <r>
      <rPr>
        <sz val="11"/>
        <color rgb="FF000000"/>
        <rFont val="Calibri"/>
      </rPr>
      <t xml:space="preserve">
</t>
    </r>
    <r>
      <rPr>
        <sz val="11"/>
        <color rgb="FF000000"/>
        <rFont val="Calibri"/>
      </rPr>
      <t xml:space="preserve">- On the left side of the page set </t>
    </r>
    <r>
      <rPr>
        <b/>
        <sz val="11"/>
        <color rgb="FF000000"/>
        <rFont val="Calibri"/>
      </rPr>
      <t>Enable Stealth Mode</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 Stealth Mode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</si>
  <si>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Stealth Mode prevents the system from responding to probing requests such as ICMP ping, effectively making the system appear invisible to network scanning.</t>
    </r>
  </si>
  <si>
    <r>
      <rPr>
        <sz val="11"/>
        <color rgb="FF000000"/>
        <rFont val="Calibri"/>
      </rPr>
      <t>When stealth mode is enabled, legitimate network diagnostic tools that rely on ICMP ping responses may fail to detect or communicate with the system.Other network tools that measure activity and approved applications will work as expected.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</si>
  <si>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Networking</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Firewall</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 Stealth Mode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com.apple.security.firewall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Stealth mode</t>
    </r>
    <r>
      <rPr>
        <sz val="11"/>
        <color rgb="FF000000"/>
        <rFont val="Calibri"/>
      </rPr>
      <t xml:space="preserve"> is set to </t>
    </r>
    <r>
      <rPr>
        <b/>
        <sz val="11"/>
        <color rgb="FF000000"/>
        <rFont val="Calibri"/>
      </rPr>
      <t>Enabled</t>
    </r>
  </si>
  <si>
    <t>2.6.2.2</t>
  </si>
  <si>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</si>
  <si>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 xml:space="preserve"> then </t>
    </r>
    <r>
      <rPr>
        <b/>
        <sz val="11"/>
        <color rgb="FF000000"/>
        <rFont val="Calibri"/>
      </rPr>
      <t>Firewall</t>
    </r>
    <r>
      <rPr>
        <sz val="11"/>
        <color rgb="FF000000"/>
        <rFont val="Calibri"/>
      </rPr>
      <t xml:space="preserve">
</t>
    </r>
    <r>
      <rPr>
        <sz val="11"/>
        <color rgb="FF000000"/>
        <rFont val="Calibri"/>
      </rPr>
      <t xml:space="preserve">- Check </t>
    </r>
    <r>
      <rPr>
        <b/>
        <sz val="11"/>
        <color rgb="FF000000"/>
        <rFont val="Calibri"/>
      </rPr>
      <t>Enable Firewall</t>
    </r>
    <r>
      <rPr>
        <sz val="11"/>
        <color rgb="FF000000"/>
        <rFont val="Calibri"/>
      </rPr>
      <t xml:space="preserve">
</t>
    </r>
    <r>
      <rPr>
        <sz val="11"/>
        <color rgb="FF000000"/>
        <rFont val="Calibri"/>
      </rPr>
      <t xml:space="preserve">- On the left side of the page set </t>
    </r>
    <r>
      <rPr>
        <b/>
        <sz val="11"/>
        <color rgb="FF000000"/>
        <rFont val="Calibri"/>
      </rPr>
      <t>Enable Firewall</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 Firewall</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</si>
  <si>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macOS firewall protects systems from unwanted network connections by blocking unauthorized incoming connections. When enabled, the firewall analyzes inbound traffic and blocks connections that don't meet the rules defined in the firewall configuration.</t>
    </r>
  </si>
  <si>
    <r>
      <rPr>
        <sz val="11"/>
        <color rgb="FF000000"/>
        <rFont val="Calibri"/>
      </rPr>
      <t>Enabling the firewall may impact legitimate applications that require incoming connections if they are not properly configured in the firewall settings. Users might experience issues with file sharing, screen sharing, or other network services until appropriate rules are established.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</si>
  <si>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Networking</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Firewall</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 Firewall</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com.apple.security.firewall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Firewall</t>
    </r>
    <r>
      <rPr>
        <sz val="11"/>
        <color rgb="FF000000"/>
        <rFont val="Calibri"/>
      </rPr>
      <t xml:space="preserve"> is set to </t>
    </r>
    <r>
      <rPr>
        <b/>
        <sz val="11"/>
        <color rgb="FF000000"/>
        <rFont val="Calibri"/>
      </rPr>
      <t>Enabled</t>
    </r>
  </si>
  <si>
    <t>Profile Removal Password</t>
  </si>
  <si>
    <t>2.7.1</t>
  </si>
  <si>
    <r>
      <rPr>
        <sz val="11"/>
        <rFont val="Calibri"/>
      </rPr>
      <t xml:space="preserve">Ensure </t>
    </r>
    <r>
      <rPr>
        <sz val="11"/>
        <color rgb="FF000000"/>
        <rFont val="Calibri"/>
      </rPr>
      <t>"</t>
    </r>
    <r>
      <rPr>
        <b/>
        <sz val="11"/>
        <color rgb="FF000000"/>
        <rFont val="Calibri"/>
      </rPr>
      <t>Removal Password</t>
    </r>
    <r>
      <rPr>
        <sz val="11"/>
        <color rgb="FF000000"/>
        <rFont val="Calibri"/>
      </rPr>
      <t>"</t>
    </r>
    <r>
      <rPr>
        <sz val="11"/>
        <color rgb="FF000000"/>
        <rFont val="Calibri"/>
      </rPr>
      <t xml:space="preserve"> is absent or is securely configured with restricted access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</si>
  <si>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Profile Removal Password</t>
    </r>
    <r>
      <rPr>
        <sz val="11"/>
        <color rgb="FF000000"/>
        <rFont val="Calibri"/>
      </rPr>
      <t xml:space="preserve">
</t>
    </r>
    <r>
      <rPr>
        <sz val="11"/>
        <color rgb="FF000000"/>
        <rFont val="Calibri"/>
      </rPr>
      <t xml:space="preserve">- Uncheck/Check </t>
    </r>
    <r>
      <rPr>
        <b/>
        <sz val="11"/>
        <color rgb="FF000000"/>
        <rFont val="Calibri"/>
      </rPr>
      <t>Removal Password</t>
    </r>
    <r>
      <rPr>
        <sz val="11"/>
        <color rgb="FF000000"/>
        <rFont val="Calibri"/>
      </rPr>
      <t xml:space="preserve">
</t>
    </r>
    <r>
      <rPr>
        <sz val="11"/>
        <color rgb="FF000000"/>
        <rFont val="Calibri"/>
      </rPr>
      <t xml:space="preserve">- If configuring, on the left side of the page set </t>
    </r>
    <r>
      <rPr>
        <b/>
        <sz val="11"/>
        <color rgb="FF000000"/>
        <rFont val="Calibri"/>
      </rPr>
      <t>Removal Password</t>
    </r>
    <r>
      <rPr>
        <sz val="11"/>
        <color rgb="FF000000"/>
        <rFont val="Calibri"/>
      </rPr>
      <t xml:space="preserve"> to a secure password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Removal Password</t>
    </r>
    <r>
      <rPr>
        <sz val="11"/>
        <color rgb="FF000000"/>
        <rFont val="Calibri"/>
      </rPr>
      <t xml:space="preserve"> is absent or is securely configured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</si>
  <si>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profile removal password setting in Intune device management controls whether a local user can remove the management profile from a macOS device. When this setting is not configured (absent) or is configured with restricted access, it prevents the unauthorized removal of management profiles that enforce organizational security policies.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</si>
  <si>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Profile Removal Password</t>
    </r>
    <r>
      <rPr>
        <sz val="11"/>
        <color rgb="FF000000"/>
        <rFont val="Calibri"/>
      </rPr>
      <t xml:space="preserve"> heading (if present)</t>
    </r>
    <r>
      <rPr>
        <sz val="11"/>
        <color rgb="FF000000"/>
        <rFont val="Calibri"/>
      </rPr>
      <t xml:space="preserve">
</t>
    </r>
    <r>
      <rPr>
        <sz val="11"/>
        <color rgb="FF000000"/>
        <rFont val="Calibri"/>
      </rPr>
      <t xml:space="preserve">- Verify that </t>
    </r>
    <r>
      <rPr>
        <b/>
        <sz val="11"/>
        <color rgb="FF000000"/>
        <rFont val="Calibri"/>
      </rPr>
      <t>Removal Password</t>
    </r>
    <r>
      <rPr>
        <sz val="11"/>
        <color rgb="FF000000"/>
        <rFont val="Calibri"/>
      </rPr>
      <t xml:space="preserve"> is absent or is securely configured with restricted access</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Verify that </t>
    </r>
    <r>
      <rPr>
        <b/>
        <sz val="11"/>
        <color rgb="FF000000"/>
        <rFont val="Calibri"/>
      </rPr>
      <t>com.apple.profileRemovalPassword Profile</t>
    </r>
    <r>
      <rPr>
        <sz val="11"/>
        <color rgb="FF000000"/>
        <rFont val="Calibri"/>
      </rPr>
      <t xml:space="preserve"> is absent.</t>
    </r>
    <r>
      <rPr>
        <sz val="11"/>
        <color rgb="FF000000"/>
        <rFont val="Calibri"/>
      </rPr>
      <t xml:space="preserve">
</t>
    </r>
    <r>
      <rPr>
        <sz val="11"/>
        <color rgb="FF000000"/>
        <rFont val="Calibri"/>
      </rPr>
      <t>- If it is visible then ensure it is securely configured with restricted access</t>
    </r>
  </si>
  <si>
    <t>Restrictions</t>
  </si>
  <si>
    <t>2.8.1</t>
  </si>
  <si>
    <r>
      <rPr>
        <sz val="11"/>
        <rFont val="Calibri"/>
      </rPr>
      <t xml:space="preserve">Ensure </t>
    </r>
    <r>
      <rPr>
        <sz val="11"/>
        <color rgb="FF000000"/>
        <rFont val="Calibri"/>
      </rPr>
      <t>"</t>
    </r>
    <r>
      <rPr>
        <b/>
        <sz val="11"/>
        <color rgb="FF000000"/>
        <rFont val="Calibri"/>
      </rPr>
      <t>Allow Bluetooth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</si>
  <si>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Bluetooth Sharing Modification</t>
    </r>
    <r>
      <rPr>
        <sz val="11"/>
        <color rgb="FF000000"/>
        <rFont val="Calibri"/>
      </rPr>
      <t xml:space="preserve">
</t>
    </r>
    <r>
      <rPr>
        <sz val="11"/>
        <color rgb="FF000000"/>
        <rFont val="Calibri"/>
      </rPr>
      <t xml:space="preserve">- On the left side of the page set </t>
    </r>
    <r>
      <rPr>
        <b/>
        <sz val="11"/>
        <color rgb="FF000000"/>
        <rFont val="Calibri"/>
      </rPr>
      <t>Allow Bluetooth Sharing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Bluetooth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</si>
  <si>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Bluetooth Sharing allows users to exchange files with other Bluetooth-enabled devices. Setting "Allow Bluetooth Sharing Modification" to "False" prevents users from changing the Bluetooth sharing settings in System Settings.</t>
    </r>
  </si>
  <si>
    <r>
      <rPr>
        <sz val="11"/>
        <color rgb="FF000000"/>
        <rFont val="Calibri"/>
      </rPr>
      <t>If Bluetooth Sharing was disabled before policy application (system default), it will remain disabled. If Bluetooth Sharing was enabled by the user before policy application, it will remain enabled and cannot be modified by the user. A separate script should be deployed to ensure Bluetooth Sharing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</si>
  <si>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Bluetooth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Bluetooth Sharing Modification</t>
    </r>
    <r>
      <rPr>
        <sz val="11"/>
        <color rgb="FF000000"/>
        <rFont val="Calibri"/>
      </rPr>
      <t xml:space="preserve"> is set to </t>
    </r>
    <r>
      <rPr>
        <b/>
        <sz val="11"/>
        <color rgb="FF000000"/>
        <rFont val="Calibri"/>
      </rPr>
      <t>False</t>
    </r>
  </si>
  <si>
    <t>2.8.2</t>
  </si>
  <si>
    <r>
      <rPr>
        <sz val="11"/>
        <rFont val="Calibri"/>
      </rPr>
      <t xml:space="preserve">Ensure </t>
    </r>
    <r>
      <rPr>
        <sz val="11"/>
        <color rgb="FF000000"/>
        <rFont val="Calibri"/>
      </rPr>
      <t>"</t>
    </r>
    <r>
      <rPr>
        <b/>
        <sz val="11"/>
        <color rgb="FF000000"/>
        <rFont val="Calibri"/>
      </rPr>
      <t>Allow Password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</si>
  <si>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Password Sharing</t>
    </r>
    <r>
      <rPr>
        <sz val="11"/>
        <color rgb="FF000000"/>
        <rFont val="Calibri"/>
      </rPr>
      <t xml:space="preserve">
</t>
    </r>
    <r>
      <rPr>
        <sz val="11"/>
        <color rgb="FF000000"/>
        <rFont val="Calibri"/>
      </rPr>
      <t xml:space="preserve">- On the left side of the page set </t>
    </r>
    <r>
      <rPr>
        <b/>
        <sz val="11"/>
        <color rgb="FF000000"/>
        <rFont val="Calibri"/>
      </rPr>
      <t>Allow Password Sharing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Password Sharing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</si>
  <si>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Password Sharing feature allows users to share passwords with nearby devices using AirDrop. When enabled, macOS users can share saved passwords from their keychain with other Apple devices in proximity.</t>
    </r>
  </si>
  <si>
    <r>
      <rPr>
        <sz val="11"/>
        <color rgb="FF000000"/>
        <rFont val="Calibri"/>
      </rPr>
      <t>Users will need to use organization-approved methods for sharing credentials when required.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</si>
  <si>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Password Sharing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Password Sharing</t>
    </r>
    <r>
      <rPr>
        <sz val="11"/>
        <color rgb="FF000000"/>
        <rFont val="Calibri"/>
      </rPr>
      <t xml:space="preserve"> is set to </t>
    </r>
    <r>
      <rPr>
        <b/>
        <sz val="11"/>
        <color rgb="FF000000"/>
        <rFont val="Calibri"/>
      </rPr>
      <t>False</t>
    </r>
  </si>
  <si>
    <t>2.8.3</t>
  </si>
  <si>
    <r>
      <rPr>
        <sz val="11"/>
        <rFont val="Calibri"/>
      </rPr>
      <t xml:space="preserve">Ensure </t>
    </r>
    <r>
      <rPr>
        <sz val="11"/>
        <color rgb="FF000000"/>
        <rFont val="Calibri"/>
      </rPr>
      <t>"</t>
    </r>
    <r>
      <rPr>
        <b/>
        <sz val="11"/>
        <color rgb="FF000000"/>
        <rFont val="Calibri"/>
      </rPr>
      <t>Allow File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</si>
  <si>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File Sharing Modification</t>
    </r>
    <r>
      <rPr>
        <sz val="11"/>
        <color rgb="FF000000"/>
        <rFont val="Calibri"/>
      </rPr>
      <t xml:space="preserve">
</t>
    </r>
    <r>
      <rPr>
        <sz val="11"/>
        <color rgb="FF000000"/>
        <rFont val="Calibri"/>
      </rPr>
      <t xml:space="preserve">- On the left side of the page set </t>
    </r>
    <r>
      <rPr>
        <b/>
        <sz val="11"/>
        <color rgb="FF000000"/>
        <rFont val="Calibri"/>
      </rPr>
      <t>Allow File Sharing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File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</si>
  <si>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File sharing allows users to share folders and files from their Mac with other users over a network using SMB and other file sharing protocols. The "Allow File Sharing Modification" setting controls whether users can modify the file sharing configuration through System Settings. When this setting is disabled, users cannot enable or disable file sharing services or modify shared folder permissions.</t>
    </r>
  </si>
  <si>
    <r>
      <rPr>
        <sz val="11"/>
        <color rgb="FF000000"/>
        <rFont val="Calibri"/>
      </rPr>
      <t>If file sharing was disabled before policy application (system default), it will remain disabled. If file sharing was enabled by the user before policy application, it will remain enabled and cannot be modified by the user. A separate script should be deployed to ensure file sharing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</si>
  <si>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File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File Sharing Modification</t>
    </r>
    <r>
      <rPr>
        <sz val="11"/>
        <color rgb="FF000000"/>
        <rFont val="Calibri"/>
      </rPr>
      <t xml:space="preserve"> is set to </t>
    </r>
    <r>
      <rPr>
        <b/>
        <sz val="11"/>
        <color rgb="FF000000"/>
        <rFont val="Calibri"/>
      </rPr>
      <t>False</t>
    </r>
  </si>
  <si>
    <t>2.8.4</t>
  </si>
  <si>
    <r>
      <rPr>
        <sz val="11"/>
        <rFont val="Calibri"/>
      </rPr>
      <t xml:space="preserve">Ensure </t>
    </r>
    <r>
      <rPr>
        <sz val="11"/>
        <color rgb="FF000000"/>
        <rFont val="Calibri"/>
      </rPr>
      <t>"</t>
    </r>
    <r>
      <rPr>
        <b/>
        <sz val="11"/>
        <color rgb="FF000000"/>
        <rFont val="Calibri"/>
      </rPr>
      <t>Allow Erase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</si>
  <si>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Erase Content And Settings</t>
    </r>
    <r>
      <rPr>
        <sz val="11"/>
        <color rgb="FF000000"/>
        <rFont val="Calibri"/>
      </rPr>
      <t xml:space="preserve">
</t>
    </r>
    <r>
      <rPr>
        <sz val="11"/>
        <color rgb="FF000000"/>
        <rFont val="Calibri"/>
      </rPr>
      <t xml:space="preserve">- On the left side of the page set </t>
    </r>
    <r>
      <rPr>
        <b/>
        <sz val="11"/>
        <color rgb="FF000000"/>
        <rFont val="Calibri"/>
      </rPr>
      <t>Allow Erase Content And Settings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Erase Content And Settings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</si>
  <si>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controls whether a user can erase all content and settings (reset the device), returning the device to its factory default state.</t>
    </r>
  </si>
  <si>
    <r>
      <rPr>
        <sz val="11"/>
        <color rgb="FF000000"/>
        <rFont val="Calibri"/>
      </rPr>
      <t>Device reset operations will require administrator intervention through management tools, ensuring proper device lifecycle management and accountability.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</si>
  <si>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Erase Content And Settings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Erase Content And Settings</t>
    </r>
    <r>
      <rPr>
        <sz val="11"/>
        <color rgb="FF000000"/>
        <rFont val="Calibri"/>
      </rPr>
      <t xml:space="preserve"> is set to </t>
    </r>
    <r>
      <rPr>
        <b/>
        <sz val="11"/>
        <color rgb="FF000000"/>
        <rFont val="Calibri"/>
      </rPr>
      <t>False</t>
    </r>
  </si>
  <si>
    <t>2.8.5</t>
  </si>
  <si>
    <r>
      <rPr>
        <sz val="11"/>
        <rFont val="Calibri"/>
      </rPr>
      <t xml:space="preserve">Ensure </t>
    </r>
    <r>
      <rPr>
        <sz val="11"/>
        <color rgb="FF000000"/>
        <rFont val="Calibri"/>
      </rPr>
      <t>"</t>
    </r>
    <r>
      <rPr>
        <b/>
        <sz val="11"/>
        <color rgb="FF000000"/>
        <rFont val="Calibri"/>
      </rPr>
      <t>Allow Air Play Incoming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</si>
  <si>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Air Play Incoming Requests</t>
    </r>
    <r>
      <rPr>
        <sz val="11"/>
        <color rgb="FF000000"/>
        <rFont val="Calibri"/>
      </rPr>
      <t xml:space="preserve">
</t>
    </r>
    <r>
      <rPr>
        <sz val="11"/>
        <color rgb="FF000000"/>
        <rFont val="Calibri"/>
      </rPr>
      <t xml:space="preserve">- On the left side of the page set </t>
    </r>
    <r>
      <rPr>
        <b/>
        <sz val="11"/>
        <color rgb="FF000000"/>
        <rFont val="Calibri"/>
      </rPr>
      <t>Allow Air Play Incoming Requests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Air Play Incoming Requests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</si>
  <si>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AirPlay is an Apple technology that allows wireless streaming of audio, video, and screen sharing between devices. When enabled on macOS, it allows the Mac to receive AirPlay requests and function as an AirPlay receiver, permitting other Apple devices to stream content to the Mac's display.</t>
    </r>
  </si>
  <si>
    <r>
      <rPr>
        <sz val="11"/>
        <color rgb="FF000000"/>
        <rFont val="Calibri"/>
      </rPr>
      <t>Users will not be able to use their Mac as an AirPlay receiver for other Apple devices.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</si>
  <si>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Air Play Incoming Requests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AirPlay Incoming Requests</t>
    </r>
    <r>
      <rPr>
        <sz val="11"/>
        <color rgb="FF000000"/>
        <rFont val="Calibri"/>
      </rPr>
      <t xml:space="preserve"> is set to </t>
    </r>
    <r>
      <rPr>
        <b/>
        <sz val="11"/>
        <color rgb="FF000000"/>
        <rFont val="Calibri"/>
      </rPr>
      <t>False</t>
    </r>
  </si>
  <si>
    <t>2.8.6</t>
  </si>
  <si>
    <r>
      <rPr>
        <sz val="11"/>
        <rFont val="Calibri"/>
      </rPr>
      <t xml:space="preserve">Ensure </t>
    </r>
    <r>
      <rPr>
        <sz val="11"/>
        <color rgb="FF000000"/>
        <rFont val="Calibri"/>
      </rPr>
      <t>"</t>
    </r>
    <r>
      <rPr>
        <b/>
        <sz val="11"/>
        <color rgb="FF000000"/>
        <rFont val="Calibri"/>
      </rPr>
      <t>Allow Media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</si>
  <si>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Media Sharing Modification</t>
    </r>
    <r>
      <rPr>
        <sz val="11"/>
        <color rgb="FF000000"/>
        <rFont val="Calibri"/>
      </rPr>
      <t xml:space="preserve">
</t>
    </r>
    <r>
      <rPr>
        <sz val="11"/>
        <color rgb="FF000000"/>
        <rFont val="Calibri"/>
      </rPr>
      <t xml:space="preserve">- On the left side of the page set </t>
    </r>
    <r>
      <rPr>
        <b/>
        <sz val="11"/>
        <color rgb="FF000000"/>
        <rFont val="Calibri"/>
      </rPr>
      <t>Allow Media Sharing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Media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</si>
  <si>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Media Sharing settings in macOS allow users to share downloaded content, including music, movies, TV shows, and photos across Apple devices on the same network.</t>
    </r>
  </si>
  <si>
    <r>
      <rPr>
        <sz val="11"/>
        <color rgb="FF000000"/>
        <rFont val="Calibri"/>
      </rPr>
      <t>If Media Sharing was disabled before policy application (system default), it will remain disabled. If Media Sharing was enabled by the user before policy application, it will remain enabled and cannot be modified by the user. A separate script should be deployed to ensure Media Sharing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</si>
  <si>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Media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Sharing</t>
    </r>
    <r>
      <rPr>
        <sz val="11"/>
        <color rgb="FF000000"/>
        <rFont val="Calibri"/>
      </rPr>
      <t xml:space="preserve">
</t>
    </r>
    <r>
      <rPr>
        <sz val="11"/>
        <color rgb="FF000000"/>
        <rFont val="Calibri"/>
      </rPr>
      <t xml:space="preserve">- Confirm </t>
    </r>
    <r>
      <rPr>
        <b/>
        <sz val="11"/>
        <color rgb="FF000000"/>
        <rFont val="Calibri"/>
      </rPr>
      <t>Media Sharing</t>
    </r>
    <r>
      <rPr>
        <sz val="11"/>
        <color rgb="FF000000"/>
        <rFont val="Calibri"/>
      </rPr>
      <t xml:space="preserve"> is toggled off and the text </t>
    </r>
    <r>
      <rPr>
        <b/>
        <sz val="11"/>
        <color rgb="FF000000"/>
        <rFont val="Calibri"/>
      </rPr>
      <t>This service has been configured by a profile</t>
    </r>
    <r>
      <rPr>
        <sz val="11"/>
        <color rgb="FF000000"/>
        <rFont val="Calibri"/>
      </rPr>
      <t xml:space="preserve"> is present</t>
    </r>
  </si>
  <si>
    <t>2.8.7</t>
  </si>
  <si>
    <r>
      <rPr>
        <sz val="11"/>
        <rFont val="Calibri"/>
      </rPr>
      <t xml:space="preserve">Ensure </t>
    </r>
    <r>
      <rPr>
        <sz val="11"/>
        <color rgb="FF000000"/>
        <rFont val="Calibri"/>
      </rPr>
      <t>"</t>
    </r>
    <r>
      <rPr>
        <b/>
        <sz val="11"/>
        <color rgb="FF000000"/>
        <rFont val="Calibri"/>
      </rPr>
      <t>Allow Cloud Photo Library</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</si>
  <si>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Photo Library</t>
    </r>
    <r>
      <rPr>
        <sz val="11"/>
        <color rgb="FF000000"/>
        <rFont val="Calibri"/>
      </rPr>
      <t xml:space="preserve">
</t>
    </r>
    <r>
      <rPr>
        <sz val="11"/>
        <color rgb="FF000000"/>
        <rFont val="Calibri"/>
      </rPr>
      <t xml:space="preserve">- On the left side of the page set </t>
    </r>
    <r>
      <rPr>
        <b/>
        <sz val="11"/>
        <color rgb="FF000000"/>
        <rFont val="Calibri"/>
      </rPr>
      <t>Allow Cloud Photo Library</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Photo Library</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</si>
  <si>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Photos (formerly known as iCloud Photo Library) is a cloud-based service that automatically stores and synchronizes photos and videos across Apple devices using Apple's iCloud infrastructure. When enabled, all photos and videos taken on the device are uploaded to iCloud storage and made available from other devices signed in with the same iCloud account.</t>
    </r>
  </si>
  <si>
    <r>
      <rPr>
        <sz val="11"/>
        <color rgb="FF000000"/>
        <rFont val="Calibri"/>
      </rPr>
      <t>Users will not be able to sync or access their photos and videos through iCloud Photos. Local device photo storage and management will continue to function normally through the Photos app.</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</si>
  <si>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Photo Library</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Photos</t>
    </r>
    <r>
      <rPr>
        <sz val="11"/>
        <color rgb="FF000000"/>
        <rFont val="Calibri"/>
      </rPr>
      <t xml:space="preserve"> is set to </t>
    </r>
    <r>
      <rPr>
        <b/>
        <sz val="11"/>
        <color rgb="FF000000"/>
        <rFont val="Calibri"/>
      </rPr>
      <t>True</t>
    </r>
  </si>
  <si>
    <t>2.8.8</t>
  </si>
  <si>
    <r>
      <rPr>
        <sz val="11"/>
        <rFont val="Calibri"/>
      </rPr>
      <t xml:space="preserve">Ensure </t>
    </r>
    <r>
      <rPr>
        <sz val="11"/>
        <color rgb="FF000000"/>
        <rFont val="Calibri"/>
      </rPr>
      <t>"</t>
    </r>
    <r>
      <rPr>
        <b/>
        <sz val="11"/>
        <color rgb="FF000000"/>
        <rFont val="Calibri"/>
      </rPr>
      <t>Allow Cloud Document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</si>
  <si>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Document Sync</t>
    </r>
    <r>
      <rPr>
        <sz val="11"/>
        <color rgb="FF000000"/>
        <rFont val="Calibri"/>
      </rPr>
      <t xml:space="preserve">
</t>
    </r>
    <r>
      <rPr>
        <sz val="11"/>
        <color rgb="FF000000"/>
        <rFont val="Calibri"/>
      </rPr>
      <t xml:space="preserve">- On the left side of the page set </t>
    </r>
    <r>
      <rPr>
        <b/>
        <sz val="11"/>
        <color rgb="FF000000"/>
        <rFont val="Calibri"/>
      </rPr>
      <t>Allow Cloud Document Sync</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Document Sync</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</si>
  <si>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Document Sync is an app-level cloud-based service that enables applications to store and synchronize documents and data through iCloud. When enabled, this feature allows apps to automatically save files to iCloud storage, making these documents accessible across multiple devices using the same Apple ID.</t>
    </r>
  </si>
  <si>
    <r>
      <rPr>
        <sz val="11"/>
        <color rgb="FF000000"/>
        <rFont val="Calibri"/>
      </rPr>
      <t>Applications will not be able to automatically save or sync documents with iCloud. Apps that utilize iCloud document storage capabilities will be limited to storing data locally on the device or on organization-approved storage solutions.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</si>
  <si>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Document Sync</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Drive</t>
    </r>
    <r>
      <rPr>
        <sz val="11"/>
        <color rgb="FF000000"/>
        <rFont val="Calibri"/>
      </rPr>
      <t xml:space="preserve"> is set to </t>
    </r>
    <r>
      <rPr>
        <b/>
        <sz val="11"/>
        <color rgb="FF000000"/>
        <rFont val="Calibri"/>
      </rPr>
      <t>True</t>
    </r>
  </si>
  <si>
    <t>2.8.9</t>
  </si>
  <si>
    <r>
      <rPr>
        <sz val="11"/>
        <rFont val="Calibri"/>
      </rPr>
      <t xml:space="preserve">Ensure </t>
    </r>
    <r>
      <rPr>
        <sz val="11"/>
        <color rgb="FF000000"/>
        <rFont val="Calibri"/>
      </rPr>
      <t>"</t>
    </r>
    <r>
      <rPr>
        <b/>
        <sz val="11"/>
        <color rgb="FF000000"/>
        <rFont val="Calibri"/>
      </rPr>
      <t>Enforced Software Update Delay</t>
    </r>
    <r>
      <rPr>
        <sz val="11"/>
        <color rgb="FF000000"/>
        <rFont val="Calibri"/>
      </rPr>
      <t>"</t>
    </r>
    <r>
      <rPr>
        <sz val="11"/>
        <color rgb="FF000000"/>
        <rFont val="Calibri"/>
      </rPr>
      <t xml:space="preserve"> is absent or less than or equal to 30 days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</si>
  <si>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Uncheck/Check </t>
    </r>
    <r>
      <rPr>
        <b/>
        <sz val="11"/>
        <color rgb="FF000000"/>
        <rFont val="Calibri"/>
      </rPr>
      <t>Enforced Software Update Delay</t>
    </r>
    <r>
      <rPr>
        <sz val="11"/>
        <color rgb="FF000000"/>
        <rFont val="Calibri"/>
      </rPr>
      <t xml:space="preserve">
</t>
    </r>
    <r>
      <rPr>
        <sz val="11"/>
        <color rgb="FF000000"/>
        <rFont val="Calibri"/>
      </rPr>
      <t xml:space="preserve">- If configuring, on the left side of the page set </t>
    </r>
    <r>
      <rPr>
        <b/>
        <sz val="11"/>
        <color rgb="FF000000"/>
        <rFont val="Calibri"/>
      </rPr>
      <t>Enforced Software Update Delay</t>
    </r>
    <r>
      <rPr>
        <sz val="11"/>
        <color rgb="FF000000"/>
        <rFont val="Calibri"/>
      </rPr>
      <t xml:space="preserve"> to a value less than or equal to 20</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Enforced Software Update Delay</t>
    </r>
    <r>
      <rPr>
        <sz val="11"/>
        <color rgb="FF000000"/>
        <rFont val="Calibri"/>
      </rPr>
      <t xml:space="preserve"> is absent or is set to less than or equal to 30</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</si>
  <si>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Enforced Software Update Delay setting controls the number of days before users are notified of available software updates on managed macOS devices. When configured, this setting prevents pending updates from appearing to users until the specified delay period has elapsed from the update's release date. The setting affects both system and app software update notifications.The optimal configuration is to leave this setting not configured (absent), allowing users to be notified of updates as soon as they become available.</t>
    </r>
  </si>
  <si>
    <r>
      <rPr>
        <sz val="11"/>
        <color rgb="FF000000"/>
        <rFont val="Calibri"/>
      </rPr>
      <t>Organizations may use a short delay period to verify compatibility with specialized software before notifications reach end users, but should minimize this delay to maintain security. Organizations should balance their testing needs against security risks associated with delayed notifications.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</si>
  <si>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Enforced Software Update Delay</t>
    </r>
    <r>
      <rPr>
        <sz val="11"/>
        <color rgb="FF000000"/>
        <rFont val="Calibri"/>
      </rPr>
      <t xml:space="preserve"> is absent or is set to less than or equal to 30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Deferred Software Update Delay (Days)</t>
    </r>
    <r>
      <rPr>
        <sz val="11"/>
        <color rgb="FF000000"/>
        <rFont val="Calibri"/>
      </rPr>
      <t xml:space="preserve"> is not visible or is set to </t>
    </r>
    <r>
      <rPr>
        <b/>
        <sz val="11"/>
        <color rgb="FF000000"/>
        <rFont val="Calibri"/>
      </rPr>
      <t>30</t>
    </r>
    <r>
      <rPr>
        <sz val="11"/>
        <color rgb="FF000000"/>
        <rFont val="Calibri"/>
      </rPr>
      <t xml:space="preserve"> or less</t>
    </r>
  </si>
  <si>
    <t>2.8.10</t>
  </si>
  <si>
    <r>
      <rPr>
        <sz val="11"/>
        <rFont val="Calibri"/>
      </rPr>
      <t xml:space="preserve">Ensure </t>
    </r>
    <r>
      <rPr>
        <sz val="11"/>
        <color rgb="FF000000"/>
        <rFont val="Calibri"/>
      </rPr>
      <t>"</t>
    </r>
    <r>
      <rPr>
        <b/>
        <sz val="11"/>
        <color rgb="FF000000"/>
        <rFont val="Calibri"/>
      </rPr>
      <t>Allow Activity Continuation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</si>
  <si>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Activity Continuation</t>
    </r>
    <r>
      <rPr>
        <sz val="11"/>
        <color rgb="FF000000"/>
        <rFont val="Calibri"/>
      </rPr>
      <t xml:space="preserve">
</t>
    </r>
    <r>
      <rPr>
        <sz val="11"/>
        <color rgb="FF000000"/>
        <rFont val="Calibri"/>
      </rPr>
      <t xml:space="preserve">- On the left side of the page set </t>
    </r>
    <r>
      <rPr>
        <b/>
        <sz val="11"/>
        <color rgb="FF000000"/>
        <rFont val="Calibri"/>
      </rPr>
      <t>Allow Activity Continuation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Activity Continuation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</si>
  <si>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Activity Continuation, also known as Handoff, allows users to start work on one macOS device and continue on another Apple device. This feature requires devices to be signed into the same Apple ID and uses Bluetooth and WiFi connections for nearby devices, with iCloud handling transfers between distant devices.</t>
    </r>
  </si>
  <si>
    <r>
      <rPr>
        <sz val="11"/>
        <color rgb="FF000000"/>
        <rFont val="Calibri"/>
      </rPr>
      <t>Users will be unable to use Handoff functionality between their managed macOS devices and other Apple devices.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</si>
  <si>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Activity Continuation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Handoff Allowed</t>
    </r>
    <r>
      <rPr>
        <sz val="11"/>
        <color rgb="FF000000"/>
        <rFont val="Calibri"/>
      </rPr>
      <t xml:space="preserve"> is set to </t>
    </r>
    <r>
      <rPr>
        <b/>
        <sz val="11"/>
        <color rgb="FF000000"/>
        <rFont val="Calibri"/>
      </rPr>
      <t>False</t>
    </r>
  </si>
  <si>
    <t>2.8.11</t>
  </si>
  <si>
    <r>
      <rPr>
        <sz val="11"/>
        <rFont val="Calibri"/>
      </rPr>
      <t xml:space="preserve">Ensure </t>
    </r>
    <r>
      <rPr>
        <sz val="11"/>
        <color rgb="FF000000"/>
        <rFont val="Calibri"/>
      </rPr>
      <t>"</t>
    </r>
    <r>
      <rPr>
        <b/>
        <sz val="11"/>
        <color rgb="FF000000"/>
        <rFont val="Calibri"/>
      </rPr>
      <t>Allow Cloud Bookmarks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</si>
  <si>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Bookmarks</t>
    </r>
    <r>
      <rPr>
        <sz val="11"/>
        <color rgb="FF000000"/>
        <rFont val="Calibri"/>
      </rPr>
      <t xml:space="preserve">
</t>
    </r>
    <r>
      <rPr>
        <sz val="11"/>
        <color rgb="FF000000"/>
        <rFont val="Calibri"/>
      </rPr>
      <t xml:space="preserve">- On the left side of the page set </t>
    </r>
    <r>
      <rPr>
        <b/>
        <sz val="11"/>
        <color rgb="FF000000"/>
        <rFont val="Calibri"/>
      </rPr>
      <t>Allow Cloud Bookmarks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Bookmarks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</si>
  <si>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Bookmarks is a feature that synchronizes web browser bookmarks and reading list items across Apple devices using Apple's iCloud infrastructure. When enabled, bookmarks created in Safari and other compatible browsers are automatically uploaded to iCloud and made available on all devices signed into the same Apple ID.</t>
    </r>
  </si>
  <si>
    <r>
      <rPr>
        <sz val="11"/>
        <color rgb="FF000000"/>
        <rFont val="Calibri"/>
      </rPr>
      <t>Users will not be able to synchronize their browser bookmarks across multiple devices via iCloud. Bookmarks created on a device will remain local to that device only.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</si>
  <si>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Bookmarks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Bookmarks</t>
    </r>
    <r>
      <rPr>
        <sz val="11"/>
        <color rgb="FF000000"/>
        <rFont val="Calibri"/>
      </rPr>
      <t xml:space="preserve"> is set to </t>
    </r>
    <r>
      <rPr>
        <b/>
        <sz val="11"/>
        <color rgb="FF000000"/>
        <rFont val="Calibri"/>
      </rPr>
      <t>True</t>
    </r>
  </si>
  <si>
    <t>2.8.12</t>
  </si>
  <si>
    <r>
      <rPr>
        <sz val="11"/>
        <rFont val="Calibri"/>
      </rPr>
      <t xml:space="preserve">Ensure </t>
    </r>
    <r>
      <rPr>
        <sz val="11"/>
        <color rgb="FF000000"/>
        <rFont val="Calibri"/>
      </rPr>
      <t>"</t>
    </r>
    <r>
      <rPr>
        <b/>
        <sz val="11"/>
        <color rgb="FF000000"/>
        <rFont val="Calibri"/>
      </rPr>
      <t>Allow Cloud Freeform</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</si>
  <si>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Freeform</t>
    </r>
    <r>
      <rPr>
        <sz val="11"/>
        <color rgb="FF000000"/>
        <rFont val="Calibri"/>
      </rPr>
      <t xml:space="preserve">
</t>
    </r>
    <r>
      <rPr>
        <sz val="11"/>
        <color rgb="FF000000"/>
        <rFont val="Calibri"/>
      </rPr>
      <t xml:space="preserve">- On the left side of the page set </t>
    </r>
    <r>
      <rPr>
        <b/>
        <sz val="11"/>
        <color rgb="FF000000"/>
        <rFont val="Calibri"/>
      </rPr>
      <t>Allow Cloud Freeform</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Freeform</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</si>
  <si>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Freeform is a collaboration application introduced in macOS 13.1 (Ventura) that provides digital whiteboard functionality across Apple devices. When enabled, iCloud Freeform allows users to create, store, and share interactive whiteboards containing text, images, videos, and other media through Apple's iCloud infrastructure.</t>
    </r>
  </si>
  <si>
    <r>
      <rPr>
        <sz val="11"/>
        <color rgb="FF000000"/>
        <rFont val="Calibri"/>
      </rPr>
      <t>Users will not be able to create, access, or share Freeform boards through iCloud services. Local creation and storage of Freeform content will remain functional on the device.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</si>
  <si>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Freeform</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Freeform</t>
    </r>
    <r>
      <rPr>
        <sz val="11"/>
        <color rgb="FF000000"/>
        <rFont val="Calibri"/>
      </rPr>
      <t xml:space="preserve"> is set to </t>
    </r>
    <r>
      <rPr>
        <b/>
        <sz val="11"/>
        <color rgb="FF000000"/>
        <rFont val="Calibri"/>
      </rPr>
      <t>True</t>
    </r>
  </si>
  <si>
    <t>2.8.13</t>
  </si>
  <si>
    <r>
      <rPr>
        <sz val="11"/>
        <rFont val="Calibri"/>
      </rPr>
      <t xml:space="preserve">Ensure </t>
    </r>
    <r>
      <rPr>
        <sz val="11"/>
        <color rgb="FF000000"/>
        <rFont val="Calibri"/>
      </rPr>
      <t>"</t>
    </r>
    <r>
      <rPr>
        <b/>
        <sz val="11"/>
        <color rgb="FF000000"/>
        <rFont val="Calibri"/>
      </rPr>
      <t>Allow Cloud Calendar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</si>
  <si>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Calendar</t>
    </r>
    <r>
      <rPr>
        <sz val="11"/>
        <color rgb="FF000000"/>
        <rFont val="Calibri"/>
      </rPr>
      <t xml:space="preserve">
</t>
    </r>
    <r>
      <rPr>
        <sz val="11"/>
        <color rgb="FF000000"/>
        <rFont val="Calibri"/>
      </rPr>
      <t xml:space="preserve">- On the left side of the page set </t>
    </r>
    <r>
      <rPr>
        <b/>
        <sz val="11"/>
        <color rgb="FF000000"/>
        <rFont val="Calibri"/>
      </rPr>
      <t>Allow Cloud Calendar</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Calendar</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</si>
  <si>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Calendar is a cloud-based service that synchronizes calendar data across Apple devices using Apple's iCloud infrastructure. When enabled, users can create, store, and access calendars, events, and appointments through their iCloud account, making this information available across multiple devices signed into the same Apple ID.</t>
    </r>
  </si>
  <si>
    <r>
      <rPr>
        <sz val="11"/>
        <color rgb="FF000000"/>
        <rFont val="Calibri"/>
      </rPr>
      <t>Users will not be able to create or access calendars through iCloud services or synchronize calendar data across devices via iCloud. They will need to use organization-approved calendar solutions for managing schedules and appointments. Local device calendars will continue to function, but will not synchronize with other devices through iCloud.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</si>
  <si>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Calendar</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Calendar</t>
    </r>
    <r>
      <rPr>
        <sz val="11"/>
        <color rgb="FF000000"/>
        <rFont val="Calibri"/>
      </rPr>
      <t xml:space="preserve"> is set to </t>
    </r>
    <r>
      <rPr>
        <b/>
        <sz val="11"/>
        <color rgb="FF000000"/>
        <rFont val="Calibri"/>
      </rPr>
      <t>True</t>
    </r>
  </si>
  <si>
    <t>2.8.14</t>
  </si>
  <si>
    <r>
      <rPr>
        <sz val="11"/>
        <rFont val="Calibri"/>
      </rPr>
      <t xml:space="preserve">Ensure </t>
    </r>
    <r>
      <rPr>
        <sz val="11"/>
        <color rgb="FF000000"/>
        <rFont val="Calibri"/>
      </rPr>
      <t>"</t>
    </r>
    <r>
      <rPr>
        <b/>
        <sz val="11"/>
        <color rgb="FF000000"/>
        <rFont val="Calibri"/>
      </rPr>
      <t>Allow ARD Remote Management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</si>
  <si>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ARD Remote Management Modification</t>
    </r>
    <r>
      <rPr>
        <sz val="11"/>
        <color rgb="FF000000"/>
        <rFont val="Calibri"/>
      </rPr>
      <t xml:space="preserve">
</t>
    </r>
    <r>
      <rPr>
        <sz val="11"/>
        <color rgb="FF000000"/>
        <rFont val="Calibri"/>
      </rPr>
      <t xml:space="preserve">- On the left side of the page set </t>
    </r>
    <r>
      <rPr>
        <b/>
        <sz val="11"/>
        <color rgb="FF000000"/>
        <rFont val="Calibri"/>
      </rPr>
      <t>Allow ARD Remote Management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ARD Remote Management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</si>
  <si>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Apple Remote Desktop (ARD) Remote Management allows administrators to remotely manage Mac systems through the Remote Management service. The Remote Management modification setting controls whether users can modify Remote Management sharing settings through System Settings. When Remote Management is enabled, it opens port 5900 and allows remote connections based on configured permissions.</t>
    </r>
  </si>
  <si>
    <r>
      <rPr>
        <sz val="11"/>
        <color rgb="FF000000"/>
        <rFont val="Calibri"/>
      </rPr>
      <t>If ARD Remote Management was disabled before policy application (system default), it will remain disabled. If ARD Remote Management was enabled by the user before policy application, it will remain enabled and cannot be modified by the user. A separate script should be deployed to ensure Remote Management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</si>
  <si>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ARD Remote Management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Remote Desktop Management Modification</t>
    </r>
    <r>
      <rPr>
        <sz val="11"/>
        <color rgb="FF000000"/>
        <rFont val="Calibri"/>
      </rPr>
      <t xml:space="preserve"> is set to </t>
    </r>
    <r>
      <rPr>
        <b/>
        <sz val="11"/>
        <color rgb="FF000000"/>
        <rFont val="Calibri"/>
      </rPr>
      <t>False</t>
    </r>
  </si>
  <si>
    <t>2.8.15</t>
  </si>
  <si>
    <r>
      <rPr>
        <sz val="11"/>
        <rFont val="Calibri"/>
      </rPr>
      <t xml:space="preserve">Ensure </t>
    </r>
    <r>
      <rPr>
        <sz val="11"/>
        <color rgb="FF000000"/>
        <rFont val="Calibri"/>
      </rPr>
      <t>"</t>
    </r>
    <r>
      <rPr>
        <b/>
        <sz val="11"/>
        <color rgb="FF000000"/>
        <rFont val="Calibri"/>
      </rPr>
      <t>Allow Assistant</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</si>
  <si>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Assistant</t>
    </r>
    <r>
      <rPr>
        <sz val="11"/>
        <color rgb="FF000000"/>
        <rFont val="Calibri"/>
      </rPr>
      <t xml:space="preserve">
</t>
    </r>
    <r>
      <rPr>
        <sz val="11"/>
        <color rgb="FF000000"/>
        <rFont val="Calibri"/>
      </rPr>
      <t xml:space="preserve">- On the left side of the page set </t>
    </r>
    <r>
      <rPr>
        <b/>
        <sz val="11"/>
        <color rgb="FF000000"/>
        <rFont val="Calibri"/>
      </rPr>
      <t>Allow Assistant</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Assistant</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</si>
  <si>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Siri is Apple's virtual assistant that allows users to control their macOS device and access various functions through voice commands or typing. When enabled, Siri can perform tasks such as searching the web, opening applications, sending messages, setting reminders, and accessing system features. The assistant can be activated through keyboard shortcuts, menu bar, or voice commands.</t>
    </r>
  </si>
  <si>
    <r>
      <rPr>
        <sz val="11"/>
        <color rgb="FF000000"/>
        <rFont val="Calibri"/>
      </rPr>
      <t>This setting specifically disables Siri functionality but does not affect the system dictation feature, which remains available for text input.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</si>
  <si>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Assistant</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Assistant</t>
    </r>
    <r>
      <rPr>
        <sz val="11"/>
        <color rgb="FF000000"/>
        <rFont val="Calibri"/>
      </rPr>
      <t xml:space="preserve"> is set to </t>
    </r>
    <r>
      <rPr>
        <b/>
        <sz val="11"/>
        <color rgb="FF000000"/>
        <rFont val="Calibri"/>
      </rPr>
      <t>False</t>
    </r>
  </si>
  <si>
    <t>2.8.16</t>
  </si>
  <si>
    <r>
      <rPr>
        <sz val="11"/>
        <rFont val="Calibri"/>
      </rPr>
      <t xml:space="preserve">Ensure </t>
    </r>
    <r>
      <rPr>
        <sz val="11"/>
        <color rgb="FF000000"/>
        <rFont val="Calibri"/>
      </rPr>
      <t>"</t>
    </r>
    <r>
      <rPr>
        <b/>
        <sz val="11"/>
        <color rgb="FF000000"/>
        <rFont val="Calibri"/>
      </rPr>
      <t>Allow Game Center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</si>
  <si>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Game Center</t>
    </r>
    <r>
      <rPr>
        <sz val="11"/>
        <color rgb="FF000000"/>
        <rFont val="Calibri"/>
      </rPr>
      <t xml:space="preserve">
</t>
    </r>
    <r>
      <rPr>
        <sz val="11"/>
        <color rgb="FF000000"/>
        <rFont val="Calibri"/>
      </rPr>
      <t xml:space="preserve">- On the left side of the page set </t>
    </r>
    <r>
      <rPr>
        <b/>
        <sz val="11"/>
        <color rgb="FF000000"/>
        <rFont val="Calibri"/>
      </rPr>
      <t>Allow Game Center</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Game Center</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</si>
  <si>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Game Center is a social gaming network provided by Apple that allows users to track achievements, compare scores on leaderboards, and connect with friends for multiplayer gaming experiences. It stores user profile data including nickname and gaming activity, and enables features such as contact discovery and nearby player detection through network/LAN/Bluetooth connections. When enabled on macOS, users can sign in to Game Center with their Apple ID.</t>
    </r>
  </si>
  <si>
    <r>
      <rPr>
        <sz val="11"/>
        <color rgb="FF000000"/>
        <rFont val="Calibri"/>
      </rPr>
      <t>Users will not be able to use Game Center functionality on their macOS devices.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</si>
  <si>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Game Center</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Game Center</t>
    </r>
    <r>
      <rPr>
        <sz val="11"/>
        <color rgb="FF000000"/>
        <rFont val="Calibri"/>
      </rPr>
      <t xml:space="preserve"> is set to </t>
    </r>
    <r>
      <rPr>
        <b/>
        <sz val="11"/>
        <color rgb="FF000000"/>
        <rFont val="Calibri"/>
      </rPr>
      <t>False</t>
    </r>
  </si>
  <si>
    <t>2.8.17</t>
  </si>
  <si>
    <r>
      <rPr>
        <sz val="11"/>
        <rFont val="Calibri"/>
      </rPr>
      <t xml:space="preserve">Ensure </t>
    </r>
    <r>
      <rPr>
        <sz val="11"/>
        <color rgb="FF000000"/>
        <rFont val="Calibri"/>
      </rPr>
      <t>"</t>
    </r>
    <r>
      <rPr>
        <b/>
        <sz val="11"/>
        <color rgb="FF000000"/>
        <rFont val="Calibri"/>
      </rPr>
      <t>Allow Auto Unlock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</si>
  <si>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Auto Unlock</t>
    </r>
    <r>
      <rPr>
        <sz val="11"/>
        <color rgb="FF000000"/>
        <rFont val="Calibri"/>
      </rPr>
      <t xml:space="preserve">
</t>
    </r>
    <r>
      <rPr>
        <sz val="11"/>
        <color rgb="FF000000"/>
        <rFont val="Calibri"/>
      </rPr>
      <t xml:space="preserve">- On the left side of the page set </t>
    </r>
    <r>
      <rPr>
        <b/>
        <sz val="11"/>
        <color rgb="FF000000"/>
        <rFont val="Calibri"/>
      </rPr>
      <t>Allow Auto Unlock</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Auto Unlock</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</si>
  <si>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Auto Unlock allows users to automatically unlock their Mac using an Apple Watch. When enabled, this feature permits users to bypass the login screen password requirement when their authenticated Apple Watch is in close proximity to the Mac.</t>
    </r>
  </si>
  <si>
    <r>
      <rPr>
        <sz val="11"/>
        <color rgb="FF000000"/>
        <rFont val="Calibri"/>
      </rPr>
      <t>Users will be required to manually enter their password (or Touch ID if enabled) each time they need to unlock their Mac.</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</si>
  <si>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Auto Unlock</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Auto Unlock</t>
    </r>
    <r>
      <rPr>
        <sz val="11"/>
        <color rgb="FF000000"/>
        <rFont val="Calibri"/>
      </rPr>
      <t xml:space="preserve"> is set to </t>
    </r>
    <r>
      <rPr>
        <b/>
        <sz val="11"/>
        <color rgb="FF000000"/>
        <rFont val="Calibri"/>
      </rPr>
      <t>True</t>
    </r>
  </si>
  <si>
    <t>2.8.18</t>
  </si>
  <si>
    <r>
      <rPr>
        <sz val="11"/>
        <rFont val="Calibri"/>
      </rPr>
      <t xml:space="preserve">Ensure </t>
    </r>
    <r>
      <rPr>
        <sz val="11"/>
        <color rgb="FF000000"/>
        <rFont val="Calibri"/>
      </rPr>
      <t>"</t>
    </r>
    <r>
      <rPr>
        <b/>
        <sz val="11"/>
        <color rgb="FF000000"/>
        <rFont val="Calibri"/>
      </rPr>
      <t>Allow Startup Disk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</si>
  <si>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Startup Disk Modification</t>
    </r>
    <r>
      <rPr>
        <sz val="11"/>
        <color rgb="FF000000"/>
        <rFont val="Calibri"/>
      </rPr>
      <t xml:space="preserve">
</t>
    </r>
    <r>
      <rPr>
        <sz val="11"/>
        <color rgb="FF000000"/>
        <rFont val="Calibri"/>
      </rPr>
      <t xml:space="preserve">- On the left side of the page set </t>
    </r>
    <r>
      <rPr>
        <b/>
        <sz val="11"/>
        <color rgb="FF000000"/>
        <rFont val="Calibri"/>
      </rPr>
      <t>Allow Startup Disk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Startup Disk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</si>
  <si>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Startup Disk settings in System Settings allow users to select which disk is used to start up the computer. When enabled, users can change their startup disk to any compatible bootable volume connected to their device.</t>
    </r>
  </si>
  <si>
    <r>
      <rPr>
        <sz val="11"/>
        <color rgb="FF000000"/>
        <rFont val="Calibri"/>
      </rPr>
      <t>This may impact users who legitimately need to boot from alternative volumes for troubleshooting or recovery purposes. In such cases, administrator intervention will be required to change the startup disk settings.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</si>
  <si>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Startup Disk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Startup Disk Modification</t>
    </r>
    <r>
      <rPr>
        <sz val="11"/>
        <color rgb="FF000000"/>
        <rFont val="Calibri"/>
      </rPr>
      <t xml:space="preserve"> is set to </t>
    </r>
    <r>
      <rPr>
        <b/>
        <sz val="11"/>
        <color rgb="FF000000"/>
        <rFont val="Calibri"/>
      </rPr>
      <t>False</t>
    </r>
  </si>
  <si>
    <t>2.8.19</t>
  </si>
  <si>
    <r>
      <rPr>
        <sz val="11"/>
        <rFont val="Calibri"/>
      </rPr>
      <t xml:space="preserve">Ensure </t>
    </r>
    <r>
      <rPr>
        <sz val="11"/>
        <color rgb="FF000000"/>
        <rFont val="Calibri"/>
      </rPr>
      <t>"</t>
    </r>
    <r>
      <rPr>
        <b/>
        <sz val="11"/>
        <color rgb="FF000000"/>
        <rFont val="Calibri"/>
      </rPr>
      <t>Allow UI Configuration Profile Installation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</si>
  <si>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UI Configuration Profile Installation</t>
    </r>
    <r>
      <rPr>
        <sz val="11"/>
        <color rgb="FF000000"/>
        <rFont val="Calibri"/>
      </rPr>
      <t xml:space="preserve">
</t>
    </r>
    <r>
      <rPr>
        <sz val="11"/>
        <color rgb="FF000000"/>
        <rFont val="Calibri"/>
      </rPr>
      <t xml:space="preserve">- On the left side of the page set </t>
    </r>
    <r>
      <rPr>
        <b/>
        <sz val="11"/>
        <color rgb="FF000000"/>
        <rFont val="Calibri"/>
      </rPr>
      <t>Allow UI Configuration Profile Installation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UI Configuration Profile Installation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</si>
  <si>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restriction prevents a user from intentionally or unintentionally installing additional configuration profiles through the user interface in macOS. When set to False, users are prevented from installing configuration profiles manually through System Settings or by opening profile files.</t>
    </r>
  </si>
  <si>
    <r>
      <rPr>
        <sz val="11"/>
        <color rgb="FF000000"/>
        <rFont val="Calibri"/>
      </rPr>
      <t>When this setting is enforced, users will be unable to install configuration profiles through the user interface and will receive a message stating "Installing profiles is restricted by a profile" when attempting to do so. Some services, such as WiFi access points that have been configured requiring a user to install a configuration profile, may be prevented from working by blocking their configuration profiles.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</si>
  <si>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UI Configuration Profile Installation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Configuration Profile Installation</t>
    </r>
    <r>
      <rPr>
        <sz val="11"/>
        <color rgb="FF000000"/>
        <rFont val="Calibri"/>
      </rPr>
      <t xml:space="preserve"> is set to </t>
    </r>
    <r>
      <rPr>
        <b/>
        <sz val="11"/>
        <color rgb="FF000000"/>
        <rFont val="Calibri"/>
      </rPr>
      <t>False</t>
    </r>
  </si>
  <si>
    <t>2.8.20</t>
  </si>
  <si>
    <r>
      <rPr>
        <sz val="11"/>
        <rFont val="Calibri"/>
      </rPr>
      <t xml:space="preserve">Ensure </t>
    </r>
    <r>
      <rPr>
        <sz val="11"/>
        <color rgb="FF000000"/>
        <rFont val="Calibri"/>
      </rPr>
      <t>"</t>
    </r>
    <r>
      <rPr>
        <b/>
        <sz val="11"/>
        <color rgb="FF000000"/>
        <rFont val="Calibri"/>
      </rPr>
      <t>Allow Device Name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</si>
  <si>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Device Name Modification</t>
    </r>
    <r>
      <rPr>
        <sz val="11"/>
        <color rgb="FF000000"/>
        <rFont val="Calibri"/>
      </rPr>
      <t xml:space="preserve">
</t>
    </r>
    <r>
      <rPr>
        <sz val="11"/>
        <color rgb="FF000000"/>
        <rFont val="Calibri"/>
      </rPr>
      <t xml:space="preserve">- On the left side of the page set </t>
    </r>
    <r>
      <rPr>
        <b/>
        <sz val="11"/>
        <color rgb="FF000000"/>
        <rFont val="Calibri"/>
      </rPr>
      <t>Allow Device Name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Device Name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</si>
  <si>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prevents users from modifying the device name on macOS devices.</t>
    </r>
  </si>
  <si>
    <r>
      <rPr>
        <sz val="11"/>
        <color rgb="FF000000"/>
        <rFont val="Calibri"/>
      </rPr>
      <t>Users will be unable to modify their device name. System administrators will need to ensure that devices are provisioned with appropriate names prior to deployment, as this setting will block the device renaming functionality.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</si>
  <si>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Device Name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Device Name Modification</t>
    </r>
    <r>
      <rPr>
        <sz val="11"/>
        <color rgb="FF000000"/>
        <rFont val="Calibri"/>
      </rPr>
      <t xml:space="preserve"> is set to </t>
    </r>
    <r>
      <rPr>
        <b/>
        <sz val="11"/>
        <color rgb="FF000000"/>
        <rFont val="Calibri"/>
      </rPr>
      <t>False</t>
    </r>
  </si>
  <si>
    <t>2.8.21</t>
  </si>
  <si>
    <r>
      <rPr>
        <sz val="11"/>
        <rFont val="Calibri"/>
      </rPr>
      <t xml:space="preserve">Ensure </t>
    </r>
    <r>
      <rPr>
        <sz val="11"/>
        <color rgb="FF000000"/>
        <rFont val="Calibri"/>
      </rPr>
      <t>"</t>
    </r>
    <r>
      <rPr>
        <b/>
        <sz val="11"/>
        <color rgb="FF000000"/>
        <rFont val="Calibri"/>
      </rPr>
      <t>Allow Internet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</si>
  <si>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Internet Sharing Modification</t>
    </r>
    <r>
      <rPr>
        <sz val="11"/>
        <color rgb="FF000000"/>
        <rFont val="Calibri"/>
      </rPr>
      <t xml:space="preserve">
</t>
    </r>
    <r>
      <rPr>
        <sz val="11"/>
        <color rgb="FF000000"/>
        <rFont val="Calibri"/>
      </rPr>
      <t xml:space="preserve">- On the left side of the page set </t>
    </r>
    <r>
      <rPr>
        <b/>
        <sz val="11"/>
        <color rgb="FF000000"/>
        <rFont val="Calibri"/>
      </rPr>
      <t>Allow Internet Sharing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Internet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</si>
  <si>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Internet Sharing allows a macOS device to share its internet connection with other devices via WiFi, Ethernet, or Bluetooth. This setting controls whether users can modify the Internet Sharing configuration in System Settings.</t>
    </r>
  </si>
  <si>
    <r>
      <rPr>
        <sz val="11"/>
        <color rgb="FF000000"/>
        <rFont val="Calibri"/>
      </rPr>
      <t>If Internet Sharing was disabled before policy application (system default), it will remain disabled. If Internet Sharing was enabled by the user before policy application, it will remain enabled and cannot be modified by the user. A separate script should be deployed to ensure Internet Sharing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</si>
  <si>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Internet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Internet Sharing Modification</t>
    </r>
    <r>
      <rPr>
        <sz val="11"/>
        <color rgb="FF000000"/>
        <rFont val="Calibri"/>
      </rPr>
      <t xml:space="preserve"> is set to </t>
    </r>
    <r>
      <rPr>
        <b/>
        <sz val="11"/>
        <color rgb="FF000000"/>
        <rFont val="Calibri"/>
      </rPr>
      <t>False</t>
    </r>
  </si>
  <si>
    <t>2.8.22</t>
  </si>
  <si>
    <r>
      <rPr>
        <sz val="11"/>
        <rFont val="Calibri"/>
      </rPr>
      <t xml:space="preserve">Ensure </t>
    </r>
    <r>
      <rPr>
        <sz val="11"/>
        <color rgb="FF000000"/>
        <rFont val="Calibri"/>
      </rPr>
      <t>"</t>
    </r>
    <r>
      <rPr>
        <b/>
        <sz val="11"/>
        <color rgb="FF000000"/>
        <rFont val="Calibri"/>
      </rPr>
      <t>Allow Content Caching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</si>
  <si>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Content Caching</t>
    </r>
    <r>
      <rPr>
        <sz val="11"/>
        <color rgb="FF000000"/>
        <rFont val="Calibri"/>
      </rPr>
      <t xml:space="preserve">
</t>
    </r>
    <r>
      <rPr>
        <sz val="11"/>
        <color rgb="FF000000"/>
        <rFont val="Calibri"/>
      </rPr>
      <t xml:space="preserve">- On the left side of the page set </t>
    </r>
    <r>
      <rPr>
        <b/>
        <sz val="11"/>
        <color rgb="FF000000"/>
        <rFont val="Calibri"/>
      </rPr>
      <t>Allow Content Caching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Content Caching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</si>
  <si>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Content caching stores and serves various types of content from Apple, including software updates, app store purchases, iCloud data, and other downloadable content to reduce internet bandwidth usage. When allowed, content caching enables the device to serve as a local cache server for Apple content. This capability requires macOS clients to function as P2P nodes for Apple content distribution.</t>
    </r>
  </si>
  <si>
    <r>
      <rPr>
        <sz val="11"/>
        <color rgb="FF000000"/>
        <rFont val="Calibri"/>
      </rPr>
      <t>Disabling content caching will increase bandwidth usage between local subnets and the Internet as devices download updates, apps, and iCloud content directly from Apple's servers rather than local caches. Organizations should ensure adequate bandwidth is available for all Apple content and services.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</si>
  <si>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Content Caching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Content Caching</t>
    </r>
    <r>
      <rPr>
        <sz val="11"/>
        <color rgb="FF000000"/>
        <rFont val="Calibri"/>
      </rPr>
      <t xml:space="preserve"> is set to </t>
    </r>
    <r>
      <rPr>
        <b/>
        <sz val="11"/>
        <color rgb="FF000000"/>
        <rFont val="Calibri"/>
      </rPr>
      <t>False</t>
    </r>
  </si>
  <si>
    <t>2.8.23</t>
  </si>
  <si>
    <r>
      <rPr>
        <sz val="11"/>
        <rFont val="Calibri"/>
      </rPr>
      <t xml:space="preserve">Ensure </t>
    </r>
    <r>
      <rPr>
        <sz val="11"/>
        <color rgb="FF000000"/>
        <rFont val="Calibri"/>
      </rPr>
      <t>"</t>
    </r>
    <r>
      <rPr>
        <b/>
        <sz val="11"/>
        <color rgb="FF000000"/>
        <rFont val="Calibri"/>
      </rPr>
      <t>Allow Find My Friends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</si>
  <si>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Find My Friends</t>
    </r>
    <r>
      <rPr>
        <sz val="11"/>
        <color rgb="FF000000"/>
        <rFont val="Calibri"/>
      </rPr>
      <t xml:space="preserve">
</t>
    </r>
    <r>
      <rPr>
        <sz val="11"/>
        <color rgb="FF000000"/>
        <rFont val="Calibri"/>
      </rPr>
      <t xml:space="preserve">- On the left side of the page set </t>
    </r>
    <r>
      <rPr>
        <b/>
        <sz val="11"/>
        <color rgb="FF000000"/>
        <rFont val="Calibri"/>
      </rPr>
      <t>Allow Find My Friends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Find My Friends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</si>
  <si>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Find My Friends is a built-in macOS feature that enables device location sharing and tracking through Apple's Find My app. When enabled, users can share their device's real-time location with other Apple ID users and allow continuous location monitoring.</t>
    </r>
  </si>
  <si>
    <r>
      <rPr>
        <sz val="11"/>
        <color rgb="FF000000"/>
        <rFont val="Calibri"/>
      </rPr>
      <t>Disabling Find My Friends prevents users from sharing their location with contacts through the Find My app. This restriction does not affect other device location features such as Find My Mac that can be used for device recovery.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</si>
  <si>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Find My Friends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Find My Friends</t>
    </r>
    <r>
      <rPr>
        <sz val="11"/>
        <color rgb="FF000000"/>
        <rFont val="Calibri"/>
      </rPr>
      <t xml:space="preserve"> is set to </t>
    </r>
    <r>
      <rPr>
        <b/>
        <sz val="11"/>
        <color rgb="FF000000"/>
        <rFont val="Calibri"/>
      </rPr>
      <t>False</t>
    </r>
  </si>
  <si>
    <t>2.8.24</t>
  </si>
  <si>
    <r>
      <rPr>
        <sz val="11"/>
        <rFont val="Calibri"/>
      </rPr>
      <t xml:space="preserve">Ensure </t>
    </r>
    <r>
      <rPr>
        <sz val="11"/>
        <color rgb="FF000000"/>
        <rFont val="Calibri"/>
      </rPr>
      <t>"</t>
    </r>
    <r>
      <rPr>
        <b/>
        <sz val="11"/>
        <color rgb="FF000000"/>
        <rFont val="Calibri"/>
      </rPr>
      <t>Allow AirDrop</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</si>
  <si>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AirDrop</t>
    </r>
    <r>
      <rPr>
        <sz val="11"/>
        <color rgb="FF000000"/>
        <rFont val="Calibri"/>
      </rPr>
      <t xml:space="preserve">
</t>
    </r>
    <r>
      <rPr>
        <sz val="11"/>
        <color rgb="FF000000"/>
        <rFont val="Calibri"/>
      </rPr>
      <t xml:space="preserve">- On the left side of the page set </t>
    </r>
    <r>
      <rPr>
        <b/>
        <sz val="11"/>
        <color rgb="FF000000"/>
        <rFont val="Calibri"/>
      </rPr>
      <t>Allow AirDrop</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AirDrop</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</si>
  <si>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enabled, AirDrop allows users to share content with nearby Apple devices without requiring network infrastructure or internet connectivity. AirDrop uses Bluetooth for device discovery and establishes a direct, encrypted WiFi connection for the actual file transfers. The service can be configured to accept transfers from contacts only or from everyone within range.</t>
    </r>
  </si>
  <si>
    <r>
      <rPr>
        <sz val="11"/>
        <color rgb="FF000000"/>
        <rFont val="Calibri"/>
      </rPr>
      <t>Users will be unable to use AirDrop for file transfer.</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</si>
  <si>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AirDrop</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Airdrop</t>
    </r>
    <r>
      <rPr>
        <sz val="11"/>
        <color rgb="FF000000"/>
        <rFont val="Calibri"/>
      </rPr>
      <t xml:space="preserve"> is set to </t>
    </r>
    <r>
      <rPr>
        <b/>
        <sz val="11"/>
        <color rgb="FF000000"/>
        <rFont val="Calibri"/>
      </rPr>
      <t>False</t>
    </r>
  </si>
  <si>
    <t>2.8.25</t>
  </si>
  <si>
    <r>
      <rPr>
        <sz val="11"/>
        <rFont val="Calibri"/>
      </rPr>
      <t xml:space="preserve">Ensure </t>
    </r>
    <r>
      <rPr>
        <sz val="11"/>
        <color rgb="FF000000"/>
        <rFont val="Calibri"/>
      </rPr>
      <t>"</t>
    </r>
    <r>
      <rPr>
        <b/>
        <sz val="11"/>
        <color rgb="FF000000"/>
        <rFont val="Calibri"/>
      </rPr>
      <t>Allow Password Auto Fill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</si>
  <si>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Password Auto Fill</t>
    </r>
    <r>
      <rPr>
        <sz val="11"/>
        <color rgb="FF000000"/>
        <rFont val="Calibri"/>
      </rPr>
      <t xml:space="preserve">
</t>
    </r>
    <r>
      <rPr>
        <sz val="11"/>
        <color rgb="FF000000"/>
        <rFont val="Calibri"/>
      </rPr>
      <t xml:space="preserve">- On the left side of the page set </t>
    </r>
    <r>
      <rPr>
        <b/>
        <sz val="11"/>
        <color rgb="FF000000"/>
        <rFont val="Calibri"/>
      </rPr>
      <t>Allow Password Auto Fill</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Password Auto Fill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</si>
  <si>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Password Auto Fill is a feature in macOS that allows automatic population of stored credentials from iCloud Keychain or third-party password managers into Safari and apps. When enabled, the system retrieves passwords from these sources and offers to automatically fill them into login forms. The feature also suggests generated passwords when creating accounts.</t>
    </r>
  </si>
  <si>
    <r>
      <rPr>
        <sz val="11"/>
        <color rgb="FF000000"/>
        <rFont val="Calibri"/>
      </rPr>
      <t>The system will no longer automatically fill stored passwords or suggest passwords when creating new accounts. This may result in users choosing weaker passwords or reusing the same password across multiple systems if not provided with an alternative organizational password management solution.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</si>
  <si>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Password Auto Fill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Password AutoFill</t>
    </r>
    <r>
      <rPr>
        <sz val="11"/>
        <color rgb="FF000000"/>
        <rFont val="Calibri"/>
      </rPr>
      <t xml:space="preserve"> is set to </t>
    </r>
    <r>
      <rPr>
        <b/>
        <sz val="11"/>
        <color rgb="FF000000"/>
        <rFont val="Calibri"/>
      </rPr>
      <t>False</t>
    </r>
  </si>
  <si>
    <t>2.8.26</t>
  </si>
  <si>
    <r>
      <rPr>
        <sz val="11"/>
        <rFont val="Calibri"/>
      </rPr>
      <t xml:space="preserve">Ensure </t>
    </r>
    <r>
      <rPr>
        <sz val="11"/>
        <color rgb="FF000000"/>
        <rFont val="Calibri"/>
      </rPr>
      <t>"</t>
    </r>
    <r>
      <rPr>
        <b/>
        <sz val="11"/>
        <color rgb="FF000000"/>
        <rFont val="Calibri"/>
      </rPr>
      <t>Allow Cloud Notes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</si>
  <si>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Notes</t>
    </r>
    <r>
      <rPr>
        <sz val="11"/>
        <color rgb="FF000000"/>
        <rFont val="Calibri"/>
      </rPr>
      <t xml:space="preserve">
</t>
    </r>
    <r>
      <rPr>
        <sz val="11"/>
        <color rgb="FF000000"/>
        <rFont val="Calibri"/>
      </rPr>
      <t xml:space="preserve">- On the left side of the page set </t>
    </r>
    <r>
      <rPr>
        <b/>
        <sz val="11"/>
        <color rgb="FF000000"/>
        <rFont val="Calibri"/>
      </rPr>
      <t>Allow Cloud Notes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Notes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</si>
  <si>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Notes is a cloud-based service that synchronizes note data across Apple devices using Apple's iCloud infrastructure. When enabled, users can create, store, and access notes through their iCloud account.</t>
    </r>
  </si>
  <si>
    <r>
      <rPr>
        <sz val="11"/>
        <color rgb="FF000000"/>
        <rFont val="Calibri"/>
      </rPr>
      <t>Users will not be able to sync notes through iCloud services. Local device notes functionality will continue to operate normally, but changes will only be saved locally on the device.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</si>
  <si>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Notes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Notes</t>
    </r>
    <r>
      <rPr>
        <sz val="11"/>
        <color rgb="FF000000"/>
        <rFont val="Calibri"/>
      </rPr>
      <t xml:space="preserve"> is set to </t>
    </r>
    <r>
      <rPr>
        <b/>
        <sz val="11"/>
        <color rgb="FF000000"/>
        <rFont val="Calibri"/>
      </rPr>
      <t>True</t>
    </r>
  </si>
  <si>
    <t>2.8.27</t>
  </si>
  <si>
    <r>
      <rPr>
        <sz val="11"/>
        <rFont val="Calibri"/>
      </rPr>
      <t xml:space="preserve">Ensure </t>
    </r>
    <r>
      <rPr>
        <sz val="11"/>
        <color rgb="FF000000"/>
        <rFont val="Calibri"/>
      </rPr>
      <t>"</t>
    </r>
    <r>
      <rPr>
        <b/>
        <sz val="11"/>
        <color rgb="FF000000"/>
        <rFont val="Calibri"/>
      </rPr>
      <t>Allow Multiplayer Gaming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</si>
  <si>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Multiplayer Gaming</t>
    </r>
    <r>
      <rPr>
        <sz val="11"/>
        <color rgb="FF000000"/>
        <rFont val="Calibri"/>
      </rPr>
      <t xml:space="preserve">
</t>
    </r>
    <r>
      <rPr>
        <sz val="11"/>
        <color rgb="FF000000"/>
        <rFont val="Calibri"/>
      </rPr>
      <t xml:space="preserve">- On the left side of the page set </t>
    </r>
    <r>
      <rPr>
        <b/>
        <sz val="11"/>
        <color rgb="FF000000"/>
        <rFont val="Calibri"/>
      </rPr>
      <t>Allow Multiplayer Gaming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Multiplayer Gaming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</si>
  <si>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Multiplayer gaming is a feature of Apple's Game Center service that enables users to participate in gaming sessions with other Game Center users. The feature facilitates real-time gameplay between users, and integrates with Game Center's social features for player matching and session management.</t>
    </r>
  </si>
  <si>
    <r>
      <rPr>
        <sz val="11"/>
        <color rgb="FF000000"/>
        <rFont val="Calibri"/>
      </rPr>
      <t>Users will be unable to participate in Game Center multiplayer gaming activities.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</si>
  <si>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Multiplayer Gaming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Game Center's "Multiplayer"</t>
    </r>
    <r>
      <rPr>
        <sz val="11"/>
        <color rgb="FF000000"/>
        <rFont val="Calibri"/>
      </rPr>
      <t xml:space="preserve"> is set to </t>
    </r>
    <r>
      <rPr>
        <b/>
        <sz val="11"/>
        <color rgb="FF000000"/>
        <rFont val="Calibri"/>
      </rPr>
      <t>False</t>
    </r>
  </si>
  <si>
    <t>2.8.28</t>
  </si>
  <si>
    <r>
      <rPr>
        <sz val="11"/>
        <rFont val="Calibri"/>
      </rPr>
      <t xml:space="preserve">Ensure </t>
    </r>
    <r>
      <rPr>
        <sz val="11"/>
        <color rgb="FF000000"/>
        <rFont val="Calibri"/>
      </rPr>
      <t>"</t>
    </r>
    <r>
      <rPr>
        <b/>
        <sz val="11"/>
        <color rgb="FF000000"/>
        <rFont val="Calibri"/>
      </rPr>
      <t>Allow Local User Creation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</si>
  <si>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Local User Creation</t>
    </r>
    <r>
      <rPr>
        <sz val="11"/>
        <color rgb="FF000000"/>
        <rFont val="Calibri"/>
      </rPr>
      <t xml:space="preserve">
</t>
    </r>
    <r>
      <rPr>
        <sz val="11"/>
        <color rgb="FF000000"/>
        <rFont val="Calibri"/>
      </rPr>
      <t xml:space="preserve">- On the left side of the page set </t>
    </r>
    <r>
      <rPr>
        <b/>
        <sz val="11"/>
        <color rgb="FF000000"/>
        <rFont val="Calibri"/>
      </rPr>
      <t>Allow Local User Creation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Local User Creation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</si>
  <si>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controls whether users can create new local user accounts on macOS devices.</t>
    </r>
  </si>
  <si>
    <r>
      <rPr>
        <sz val="11"/>
        <color rgb="FF000000"/>
        <rFont val="Calibri"/>
      </rPr>
      <t>Users will be unable to create new local user accounts.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</si>
  <si>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Local User Creation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Adding Users</t>
    </r>
    <r>
      <rPr>
        <sz val="11"/>
        <color rgb="FF000000"/>
        <rFont val="Calibri"/>
      </rPr>
      <t xml:space="preserve"> is set to </t>
    </r>
    <r>
      <rPr>
        <b/>
        <sz val="11"/>
        <color rgb="FF000000"/>
        <rFont val="Calibri"/>
      </rPr>
      <t>False</t>
    </r>
  </si>
  <si>
    <t>2.8.29</t>
  </si>
  <si>
    <r>
      <rPr>
        <sz val="11"/>
        <rFont val="Calibri"/>
      </rPr>
      <t xml:space="preserve">Ensure </t>
    </r>
    <r>
      <rPr>
        <sz val="11"/>
        <color rgb="FF000000"/>
        <rFont val="Calibri"/>
      </rPr>
      <t>"</t>
    </r>
    <r>
      <rPr>
        <b/>
        <sz val="11"/>
        <color rgb="FF000000"/>
        <rFont val="Calibri"/>
      </rPr>
      <t>Allow Apple Personalized Advertising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</si>
  <si>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Apple Personalized Advertising</t>
    </r>
    <r>
      <rPr>
        <sz val="11"/>
        <color rgb="FF000000"/>
        <rFont val="Calibri"/>
      </rPr>
      <t xml:space="preserve">
</t>
    </r>
    <r>
      <rPr>
        <sz val="11"/>
        <color rgb="FF000000"/>
        <rFont val="Calibri"/>
      </rPr>
      <t xml:space="preserve">- On the left side of the page set </t>
    </r>
    <r>
      <rPr>
        <b/>
        <sz val="11"/>
        <color rgb="FF000000"/>
        <rFont val="Calibri"/>
      </rPr>
      <t>Allow Apple Personalized Advertising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Apple Personalized Advertising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</si>
  <si>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Apple provides a framework that allows advertisers to target macOS users with relevant advertisements through the use of a unique identifier. When personalized advertising is enabled, information about user behavior, preferences, and interests is collected and made available to advertisers to facilitate targeted ad delivery.</t>
    </r>
  </si>
  <si>
    <r>
      <rPr>
        <sz val="11"/>
        <color rgb="FF000000"/>
        <rFont val="Calibri"/>
      </rPr>
      <t>Users will receive generic advertisements rather than personalized ones in Apple apps and services.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</si>
  <si>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Apple Personalized Advertising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Apple Personalized Advertising</t>
    </r>
    <r>
      <rPr>
        <sz val="11"/>
        <color rgb="FF000000"/>
        <rFont val="Calibri"/>
      </rPr>
      <t xml:space="preserve"> is set to </t>
    </r>
    <r>
      <rPr>
        <b/>
        <sz val="11"/>
        <color rgb="FF000000"/>
        <rFont val="Calibri"/>
      </rPr>
      <t>False</t>
    </r>
  </si>
  <si>
    <t>2.8.30</t>
  </si>
  <si>
    <r>
      <rPr>
        <sz val="11"/>
        <rFont val="Calibri"/>
      </rPr>
      <t xml:space="preserve">Ensure </t>
    </r>
    <r>
      <rPr>
        <sz val="11"/>
        <color rgb="FF000000"/>
        <rFont val="Calibri"/>
      </rPr>
      <t>"</t>
    </r>
    <r>
      <rPr>
        <b/>
        <sz val="11"/>
        <color rgb="FF000000"/>
        <rFont val="Calibri"/>
      </rPr>
      <t>Allow Printer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</si>
  <si>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Printer Sharing Modification</t>
    </r>
    <r>
      <rPr>
        <sz val="11"/>
        <color rgb="FF000000"/>
        <rFont val="Calibri"/>
      </rPr>
      <t xml:space="preserve">
</t>
    </r>
    <r>
      <rPr>
        <sz val="11"/>
        <color rgb="FF000000"/>
        <rFont val="Calibri"/>
      </rPr>
      <t xml:space="preserve">- On the left side of the page set </t>
    </r>
    <r>
      <rPr>
        <b/>
        <sz val="11"/>
        <color rgb="FF000000"/>
        <rFont val="Calibri"/>
      </rPr>
      <t>Allow Printer Sharing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Printer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</si>
  <si>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Printer Sharing allows users to share connected printers with other devices on the network. The printer sharing modification setting controls whether users can enable or disable printer sharing through System Settings. When printer sharing is enabled, other devices can discover and connect to printers attached to the Mac.</t>
    </r>
  </si>
  <si>
    <r>
      <rPr>
        <sz val="11"/>
        <color rgb="FF000000"/>
        <rFont val="Calibri"/>
      </rPr>
      <t>If printer sharing was disabled before policy application (system default), it will remain disabled. If printer sharing was enabled by the user before policy application, it will remain enabled and cannot be modified by the user. A separate script should be deployed to ensure printer sharing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</si>
  <si>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Printer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Printer Sharing Modification</t>
    </r>
    <r>
      <rPr>
        <sz val="11"/>
        <color rgb="FF000000"/>
        <rFont val="Calibri"/>
      </rPr>
      <t xml:space="preserve"> is set to </t>
    </r>
    <r>
      <rPr>
        <b/>
        <sz val="11"/>
        <color rgb="FF000000"/>
        <rFont val="Calibri"/>
      </rPr>
      <t>False</t>
    </r>
  </si>
  <si>
    <t>2.8.31</t>
  </si>
  <si>
    <r>
      <rPr>
        <sz val="11"/>
        <rFont val="Calibri"/>
      </rPr>
      <t xml:space="preserve">Ensure </t>
    </r>
    <r>
      <rPr>
        <sz val="11"/>
        <color rgb="FF000000"/>
        <rFont val="Calibri"/>
      </rPr>
      <t>"</t>
    </r>
    <r>
      <rPr>
        <b/>
        <sz val="11"/>
        <color rgb="FF000000"/>
        <rFont val="Calibri"/>
      </rPr>
      <t>Allow Fingerprint For Unlock</t>
    </r>
    <r>
      <rPr>
        <sz val="11"/>
        <color rgb="FF000000"/>
        <rFont val="Calibri"/>
      </rPr>
      <t>"</t>
    </r>
    <r>
      <rPr>
        <sz val="11"/>
        <color rgb="FF000000"/>
        <rFont val="Calibri"/>
      </rPr>
      <t xml:space="preserve"> is set appropriately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</si>
  <si>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Fingerprint For Unlock</t>
    </r>
    <r>
      <rPr>
        <sz val="11"/>
        <color rgb="FF000000"/>
        <rFont val="Calibri"/>
      </rPr>
      <t xml:space="preserve">
</t>
    </r>
    <r>
      <rPr>
        <sz val="11"/>
        <color rgb="FF000000"/>
        <rFont val="Calibri"/>
      </rPr>
      <t xml:space="preserve">- On the left side of the page set </t>
    </r>
    <r>
      <rPr>
        <b/>
        <sz val="11"/>
        <color rgb="FF000000"/>
        <rFont val="Calibri"/>
      </rPr>
      <t>Allow Fingerprint For Unlock</t>
    </r>
    <r>
      <rPr>
        <sz val="11"/>
        <color rgb="FF000000"/>
        <rFont val="Calibri"/>
      </rPr>
      <t xml:space="preserve"> to </t>
    </r>
    <r>
      <rPr>
        <b/>
        <sz val="11"/>
        <color rgb="FF000000"/>
        <rFont val="Calibri"/>
      </rPr>
      <t>True</t>
    </r>
    <r>
      <rPr>
        <sz val="11"/>
        <color rgb="FF000000"/>
        <rFont val="Calibri"/>
      </rPr>
      <t xml:space="preserve"> or </t>
    </r>
    <r>
      <rPr>
        <b/>
        <sz val="11"/>
        <color rgb="FF000000"/>
        <rFont val="Calibri"/>
      </rPr>
      <t>False</t>
    </r>
    <r>
      <rPr>
        <sz val="11"/>
        <color rgb="FF000000"/>
        <rFont val="Calibri"/>
      </rPr>
      <t xml:space="preserve"> depending on organizational security guidelines</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Fingerprint For Unlock</t>
    </r>
    <r>
      <rPr>
        <sz val="11"/>
        <color rgb="FF000000"/>
        <rFont val="Calibri"/>
      </rPr>
      <t xml:space="preserve"> is present and set to </t>
    </r>
    <r>
      <rPr>
        <b/>
        <sz val="11"/>
        <color rgb="FF000000"/>
        <rFont val="Calibri"/>
      </rPr>
      <t>True</t>
    </r>
    <r>
      <rPr>
        <sz val="11"/>
        <color rgb="FF000000"/>
        <rFont val="Calibri"/>
      </rPr>
      <t xml:space="preserve"> or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</si>
  <si>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Touch ID on macOS devices enables users to unlock their devices using fingerprint authentication instead of a password. When enabled, this biometric authentication method can be used for device unlock, system preferences access, password autofill, and at other authentication points. Touch ID stores enrolled fingerprint data in the Secure Enclave, a hardware-based security component isolated from the main processor. All Touch ID operations still require the existence of a password, which must be used after device reboots or when the device has not been unlocked for more than 48 hours.</t>
    </r>
  </si>
  <si>
    <r>
      <rPr>
        <sz val="11"/>
        <color rgb="FF000000"/>
        <rFont val="Calibri"/>
      </rPr>
      <t>Disabling Touch ID requires users to enter their password each time they unlock their device, potentially increasing authentication friction. This may lead to behaviors such as choosing simpler passwords.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</si>
  <si>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Fingerprint For Unlock</t>
    </r>
    <r>
      <rPr>
        <sz val="11"/>
        <color rgb="FF000000"/>
        <rFont val="Calibri"/>
      </rPr>
      <t xml:space="preserve"> is present and set to </t>
    </r>
    <r>
      <rPr>
        <b/>
        <sz val="11"/>
        <color rgb="FF000000"/>
        <rFont val="Calibri"/>
      </rPr>
      <t>True</t>
    </r>
    <r>
      <rPr>
        <sz val="11"/>
        <color rgb="FF000000"/>
        <rFont val="Calibri"/>
      </rPr>
      <t xml:space="preserve"> or </t>
    </r>
    <r>
      <rPr>
        <b/>
        <sz val="11"/>
        <color rgb="FF000000"/>
        <rFont val="Calibri"/>
      </rPr>
      <t>False</t>
    </r>
    <r>
      <rPr>
        <sz val="11"/>
        <color rgb="FF000000"/>
        <rFont val="Calibri"/>
      </rPr>
      <t xml:space="preserve"> depending on organizational security guidelines</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Touch ID To Unlock Mac</t>
    </r>
    <r>
      <rPr>
        <sz val="11"/>
        <color rgb="FF000000"/>
        <rFont val="Calibri"/>
      </rPr>
      <t xml:space="preserve"> is set to </t>
    </r>
    <r>
      <rPr>
        <b/>
        <sz val="11"/>
        <color rgb="FF000000"/>
        <rFont val="Calibri"/>
      </rPr>
      <t>True</t>
    </r>
    <r>
      <rPr>
        <sz val="11"/>
        <color rgb="FF000000"/>
        <rFont val="Calibri"/>
      </rPr>
      <t xml:space="preserve"> or </t>
    </r>
    <r>
      <rPr>
        <b/>
        <sz val="11"/>
        <color rgb="FF000000"/>
        <rFont val="Calibri"/>
      </rPr>
      <t>False</t>
    </r>
    <r>
      <rPr>
        <sz val="11"/>
        <color rgb="FF000000"/>
        <rFont val="Calibri"/>
      </rPr>
      <t xml:space="preserve"> depending on organizational security guidelines</t>
    </r>
  </si>
  <si>
    <t>2.8.32</t>
  </si>
  <si>
    <r>
      <rPr>
        <sz val="11"/>
        <rFont val="Calibri"/>
      </rPr>
      <t xml:space="preserve">Ensure </t>
    </r>
    <r>
      <rPr>
        <sz val="11"/>
        <color rgb="FF000000"/>
        <rFont val="Calibri"/>
      </rPr>
      <t>"</t>
    </r>
    <r>
      <rPr>
        <b/>
        <sz val="11"/>
        <color rgb="FF000000"/>
        <rFont val="Calibri"/>
      </rPr>
      <t>Allow Diagnostic Submission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</si>
  <si>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Diagnostic Submission</t>
    </r>
    <r>
      <rPr>
        <sz val="11"/>
        <color rgb="FF000000"/>
        <rFont val="Calibri"/>
      </rPr>
      <t xml:space="preserve">
</t>
    </r>
    <r>
      <rPr>
        <sz val="11"/>
        <color rgb="FF000000"/>
        <rFont val="Calibri"/>
      </rPr>
      <t xml:space="preserve">- On the left side of the page set </t>
    </r>
    <r>
      <rPr>
        <b/>
        <sz val="11"/>
        <color rgb="FF000000"/>
        <rFont val="Calibri"/>
      </rPr>
      <t>Allow Diagnostic Submission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Diagnostic Submission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</si>
  <si>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macOS devices collect and send diagnostic and usage data to Apple to help improve their products and services. This feature includes Mac Analytics, Siri &amp; Dictation improvements, and app developer sharing. When enabled, the device automatically submits diagnostic information.</t>
    </r>
  </si>
  <si>
    <r>
      <rPr>
        <sz val="11"/>
        <color rgb="FF000000"/>
        <rFont val="Calibri"/>
      </rPr>
      <t>Disabling diagnostic submission prevents Apple from receiving data that helps improve macOS functionality. Users will not contribute to Siri &amp; Dictation improvements, and app developers won't receive crash reports. This may slightly reduce the rate at which bugs affecting the organization are identified and fixed.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</si>
  <si>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Diagnostic Submission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Diagnostic Submission</t>
    </r>
    <r>
      <rPr>
        <sz val="11"/>
        <color rgb="FF000000"/>
        <rFont val="Calibri"/>
      </rPr>
      <t xml:space="preserve"> is set to </t>
    </r>
    <r>
      <rPr>
        <b/>
        <sz val="11"/>
        <color rgb="FF000000"/>
        <rFont val="Calibri"/>
      </rPr>
      <t>False</t>
    </r>
  </si>
  <si>
    <t>2.8.33</t>
  </si>
  <si>
    <r>
      <rPr>
        <sz val="11"/>
        <rFont val="Calibri"/>
      </rPr>
      <t xml:space="preserve">Ensure </t>
    </r>
    <r>
      <rPr>
        <sz val="11"/>
        <color rgb="FF000000"/>
        <rFont val="Calibri"/>
      </rPr>
      <t>"</t>
    </r>
    <r>
      <rPr>
        <b/>
        <sz val="11"/>
        <color rgb="FF000000"/>
        <rFont val="Calibri"/>
      </rPr>
      <t>Allow Cloud Reminders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</si>
  <si>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Reminders</t>
    </r>
    <r>
      <rPr>
        <sz val="11"/>
        <color rgb="FF000000"/>
        <rFont val="Calibri"/>
      </rPr>
      <t xml:space="preserve">
</t>
    </r>
    <r>
      <rPr>
        <sz val="11"/>
        <color rgb="FF000000"/>
        <rFont val="Calibri"/>
      </rPr>
      <t xml:space="preserve">- On the left side of the page set </t>
    </r>
    <r>
      <rPr>
        <b/>
        <sz val="11"/>
        <color rgb="FF000000"/>
        <rFont val="Calibri"/>
      </rPr>
      <t>Allow Cloud Reminders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Reminders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</si>
  <si>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Reminders is a cloud-based service that synchronizes reminder data across Apple devices using Apple's iCloud infrastructure. When enabled, users can create, store, and access reminders through their iCloud account.</t>
    </r>
  </si>
  <si>
    <r>
      <rPr>
        <sz val="11"/>
        <color rgb="FF000000"/>
        <rFont val="Calibri"/>
      </rPr>
      <t>Users will not be able to create or access reminders through iCloud services. Local device reminders will continue to function.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</si>
  <si>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Reminders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Reminders</t>
    </r>
    <r>
      <rPr>
        <sz val="11"/>
        <color rgb="FF000000"/>
        <rFont val="Calibri"/>
      </rPr>
      <t xml:space="preserve"> is set to </t>
    </r>
    <r>
      <rPr>
        <b/>
        <sz val="11"/>
        <color rgb="FF000000"/>
        <rFont val="Calibri"/>
      </rPr>
      <t>True</t>
    </r>
  </si>
  <si>
    <t>2.8.34</t>
  </si>
  <si>
    <r>
      <rPr>
        <sz val="11"/>
        <rFont val="Calibri"/>
      </rPr>
      <t xml:space="preserve">Ensure </t>
    </r>
    <r>
      <rPr>
        <sz val="11"/>
        <color rgb="FF000000"/>
        <rFont val="Calibri"/>
      </rPr>
      <t>"</t>
    </r>
    <r>
      <rPr>
        <b/>
        <sz val="11"/>
        <color rgb="FF000000"/>
        <rFont val="Calibri"/>
      </rPr>
      <t>Allow Password Proximity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</si>
  <si>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Password Proximity Requests</t>
    </r>
    <r>
      <rPr>
        <sz val="11"/>
        <color rgb="FF000000"/>
        <rFont val="Calibri"/>
      </rPr>
      <t xml:space="preserve">
</t>
    </r>
    <r>
      <rPr>
        <sz val="11"/>
        <color rgb="FF000000"/>
        <rFont val="Calibri"/>
      </rPr>
      <t xml:space="preserve">- On the left side of the page set </t>
    </r>
    <r>
      <rPr>
        <b/>
        <sz val="11"/>
        <color rgb="FF000000"/>
        <rFont val="Calibri"/>
      </rPr>
      <t>Allow Password Proximity Requests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Password Proximity Requests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</si>
  <si>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Allow Password Proximity Requests setting controls whether the macOS device can receive password requests from nearby Apple devices using the same Apple ID. When enabled, the Mac can receive notifications asking to share Keychain passwords with nearby Apple devices when those devices attempt to log into websites or apps.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</si>
  <si>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Password Proximity Requests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Password Proximity Requests</t>
    </r>
    <r>
      <rPr>
        <sz val="11"/>
        <color rgb="FF000000"/>
        <rFont val="Calibri"/>
      </rPr>
      <t xml:space="preserve"> is set to </t>
    </r>
    <r>
      <rPr>
        <b/>
        <sz val="11"/>
        <color rgb="FF000000"/>
        <rFont val="Calibri"/>
      </rPr>
      <t>False</t>
    </r>
  </si>
  <si>
    <t>2.8.35</t>
  </si>
  <si>
    <r>
      <rPr>
        <sz val="11"/>
        <rFont val="Calibri"/>
      </rPr>
      <t xml:space="preserve">Ensure </t>
    </r>
    <r>
      <rPr>
        <sz val="11"/>
        <color rgb="FF000000"/>
        <rFont val="Calibri"/>
      </rPr>
      <t>"</t>
    </r>
    <r>
      <rPr>
        <b/>
        <sz val="11"/>
        <color rgb="FF000000"/>
        <rFont val="Calibri"/>
      </rPr>
      <t>Force On Device Only Dictation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</si>
  <si>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Force On Device Only Dictation</t>
    </r>
    <r>
      <rPr>
        <sz val="11"/>
        <color rgb="FF000000"/>
        <rFont val="Calibri"/>
      </rPr>
      <t xml:space="preserve">
</t>
    </r>
    <r>
      <rPr>
        <sz val="11"/>
        <color rgb="FF000000"/>
        <rFont val="Calibri"/>
      </rPr>
      <t xml:space="preserve">- On the left side of the page set </t>
    </r>
    <r>
      <rPr>
        <b/>
        <sz val="11"/>
        <color rgb="FF000000"/>
        <rFont val="Calibri"/>
      </rPr>
      <t>Force On Device Only Dictation</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Force On Device Only Dictation</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</si>
  <si>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macOS offers dictation functionality that can either process speech on-device or send audio data to Apple servers for processing. On-device dictation keeps all speech processing local on the Mac instead of transmitting voice data to Apple's servers.</t>
    </r>
  </si>
  <si>
    <r>
      <rPr>
        <sz val="11"/>
        <color rgb="FF000000"/>
        <rFont val="Calibri"/>
      </rPr>
      <t>On-device dictation may have reduced accuracy compared to cloud-based processing in some scenarios.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</si>
  <si>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Force On Device Only Dictation</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Force On-Device Only Dictation</t>
    </r>
    <r>
      <rPr>
        <sz val="11"/>
        <color rgb="FF000000"/>
        <rFont val="Calibri"/>
      </rPr>
      <t xml:space="preserve"> is set to </t>
    </r>
    <r>
      <rPr>
        <b/>
        <sz val="11"/>
        <color rgb="FF000000"/>
        <rFont val="Calibri"/>
      </rPr>
      <t>True</t>
    </r>
  </si>
  <si>
    <t>2.8.36</t>
  </si>
  <si>
    <r>
      <rPr>
        <sz val="11"/>
        <rFont val="Calibri"/>
      </rPr>
      <t xml:space="preserve">Ensure </t>
    </r>
    <r>
      <rPr>
        <sz val="11"/>
        <color rgb="FF000000"/>
        <rFont val="Calibri"/>
      </rPr>
      <t>"</t>
    </r>
    <r>
      <rPr>
        <b/>
        <sz val="11"/>
        <color rgb="FF000000"/>
        <rFont val="Calibri"/>
      </rPr>
      <t>Allow iPhone Mirroring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</si>
  <si>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iPhone Mirroring</t>
    </r>
    <r>
      <rPr>
        <sz val="11"/>
        <color rgb="FF000000"/>
        <rFont val="Calibri"/>
      </rPr>
      <t xml:space="preserve">
</t>
    </r>
    <r>
      <rPr>
        <sz val="11"/>
        <color rgb="FF000000"/>
        <rFont val="Calibri"/>
      </rPr>
      <t xml:space="preserve">- On the left side of the page set </t>
    </r>
    <r>
      <rPr>
        <b/>
        <sz val="11"/>
        <color rgb="FF000000"/>
        <rFont val="Calibri"/>
      </rPr>
      <t>Allow iPhone Mirroring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iPhone Mirroring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</si>
  <si>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Phone Mirroring is part of Apple's Continuity features that allows macOS devices to access iPhone functionality. When enabled, users can make and receive phone calls, send and receive SMS messages, and use their iPhone's cellular connection from their Mac. This feature requires devices to be signed into the same Apple ID and connected to the same WiFi network or in Bluetooth range.</t>
    </r>
  </si>
  <si>
    <r>
      <rPr>
        <sz val="11"/>
        <color rgb="FF000000"/>
        <rFont val="Calibri"/>
      </rPr>
      <t>Communication activities will be limited to the iPhone device itself.</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</si>
  <si>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iPhone Mirroring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iPhone Mirroring</t>
    </r>
    <r>
      <rPr>
        <sz val="11"/>
        <color rgb="FF000000"/>
        <rFont val="Calibri"/>
      </rPr>
      <t xml:space="preserve"> is set to </t>
    </r>
    <r>
      <rPr>
        <b/>
        <sz val="11"/>
        <color rgb="FF000000"/>
        <rFont val="Calibri"/>
      </rPr>
      <t>False</t>
    </r>
  </si>
  <si>
    <t>2.8.37</t>
  </si>
  <si>
    <r>
      <rPr>
        <sz val="11"/>
        <rFont val="Calibri"/>
      </rPr>
      <t xml:space="preserve">Ensure </t>
    </r>
    <r>
      <rPr>
        <sz val="11"/>
        <color rgb="FF000000"/>
        <rFont val="Calibri"/>
      </rPr>
      <t>"</t>
    </r>
    <r>
      <rPr>
        <b/>
        <sz val="11"/>
        <color rgb="FF000000"/>
        <rFont val="Calibri"/>
      </rPr>
      <t>Allow Cloud Mail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</si>
  <si>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Mail</t>
    </r>
    <r>
      <rPr>
        <sz val="11"/>
        <color rgb="FF000000"/>
        <rFont val="Calibri"/>
      </rPr>
      <t xml:space="preserve">
</t>
    </r>
    <r>
      <rPr>
        <sz val="11"/>
        <color rgb="FF000000"/>
        <rFont val="Calibri"/>
      </rPr>
      <t xml:space="preserve">- On the left side of the page set </t>
    </r>
    <r>
      <rPr>
        <b/>
        <sz val="11"/>
        <color rgb="FF000000"/>
        <rFont val="Calibri"/>
      </rPr>
      <t>Allow Cloud Mail</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Mail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</si>
  <si>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Mail is a cloud-based email service that synchronizes email data across Apple devices using Apple's iCloud infrastructure. When enabled, users can send, receive, and store emails through their iCloud account.</t>
    </r>
  </si>
  <si>
    <r>
      <rPr>
        <sz val="11"/>
        <color rgb="FF000000"/>
        <rFont val="Calibri"/>
      </rPr>
      <t>Users will not be able to configure or sync the iCloud Mail service with their macOS device.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</si>
  <si>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Mail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Mail</t>
    </r>
    <r>
      <rPr>
        <sz val="11"/>
        <color rgb="FF000000"/>
        <rFont val="Calibri"/>
      </rPr>
      <t xml:space="preserve"> is set to </t>
    </r>
    <r>
      <rPr>
        <b/>
        <sz val="11"/>
        <color rgb="FF000000"/>
        <rFont val="Calibri"/>
      </rPr>
      <t>True</t>
    </r>
  </si>
  <si>
    <t>2.8.38</t>
  </si>
  <si>
    <r>
      <rPr>
        <sz val="11"/>
        <rFont val="Calibri"/>
      </rPr>
      <t xml:space="preserve">Ensure </t>
    </r>
    <r>
      <rPr>
        <sz val="11"/>
        <color rgb="FF000000"/>
        <rFont val="Calibri"/>
      </rPr>
      <t>"</t>
    </r>
    <r>
      <rPr>
        <b/>
        <sz val="11"/>
        <color rgb="FF000000"/>
        <rFont val="Calibri"/>
      </rPr>
      <t>Allow Universal Control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</si>
  <si>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Universal Control</t>
    </r>
    <r>
      <rPr>
        <sz val="11"/>
        <color rgb="FF000000"/>
        <rFont val="Calibri"/>
      </rPr>
      <t xml:space="preserve">
</t>
    </r>
    <r>
      <rPr>
        <sz val="11"/>
        <color rgb="FF000000"/>
        <rFont val="Calibri"/>
      </rPr>
      <t xml:space="preserve">- On the left side of the page set </t>
    </r>
    <r>
      <rPr>
        <b/>
        <sz val="11"/>
        <color rgb="FF000000"/>
        <rFont val="Calibri"/>
      </rPr>
      <t>Allow Universal Control</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Universal Control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</si>
  <si>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Universal Control is a feature introduced in macOS 13 that allows users to use a single mouse and keyboard to control multiple Mac or iPad devices simultaneously. When enabled, users can move their cursor seamlessly between devices and drag and drop content across them, without additional hardware or setup.</t>
    </r>
  </si>
  <si>
    <r>
      <rPr>
        <sz val="11"/>
        <color rgb="FF000000"/>
        <rFont val="Calibri"/>
      </rPr>
      <t>Users will not be able to use Universal Control functionality between their Mac and other Apple devices. Users will need to switch input devices or transfer files through approved methods when working across multiple devices.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</si>
  <si>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Universal Control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Universal Control</t>
    </r>
    <r>
      <rPr>
        <sz val="11"/>
        <color rgb="FF000000"/>
        <rFont val="Calibri"/>
      </rPr>
      <t xml:space="preserve"> is set to </t>
    </r>
    <r>
      <rPr>
        <b/>
        <sz val="11"/>
        <color rgb="FF000000"/>
        <rFont val="Calibri"/>
      </rPr>
      <t>False</t>
    </r>
  </si>
  <si>
    <t>2.8.39</t>
  </si>
  <si>
    <r>
      <rPr>
        <sz val="11"/>
        <rFont val="Calibri"/>
      </rPr>
      <t xml:space="preserve">Ensure </t>
    </r>
    <r>
      <rPr>
        <sz val="11"/>
        <color rgb="FF000000"/>
        <rFont val="Calibri"/>
      </rPr>
      <t>"</t>
    </r>
    <r>
      <rPr>
        <b/>
        <sz val="11"/>
        <color rgb="FF000000"/>
        <rFont val="Calibri"/>
      </rPr>
      <t>Allow Cloud Address Book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</si>
  <si>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Address Book</t>
    </r>
    <r>
      <rPr>
        <sz val="11"/>
        <color rgb="FF000000"/>
        <rFont val="Calibri"/>
      </rPr>
      <t xml:space="preserve">
</t>
    </r>
    <r>
      <rPr>
        <sz val="11"/>
        <color rgb="FF000000"/>
        <rFont val="Calibri"/>
      </rPr>
      <t xml:space="preserve">- On the left side of the page set </t>
    </r>
    <r>
      <rPr>
        <b/>
        <sz val="11"/>
        <color rgb="FF000000"/>
        <rFont val="Calibri"/>
      </rPr>
      <t>Allow Cloud Address Book</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Address Book</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</si>
  <si>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Address Book (Contacts) is a cloud-based service that synchronizes contact information across Apple devices using Apple's iCloud infrastructure. When enabled, saved contact details including names, phone numbers, email addresses, physical addresses, and other information is synced with iCloud and made available on all devices signed into the same Apple ID.</t>
    </r>
  </si>
  <si>
    <r>
      <rPr>
        <sz val="11"/>
        <color rgb="FF000000"/>
        <rFont val="Calibri"/>
      </rPr>
      <t>Users will not be able to sync or access contacts through iCloud services. The device contacts application will continue to function locally.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</si>
  <si>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Address Book</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Contacts</t>
    </r>
    <r>
      <rPr>
        <sz val="11"/>
        <color rgb="FF000000"/>
        <rFont val="Calibri"/>
      </rPr>
      <t xml:space="preserve"> is set to </t>
    </r>
    <r>
      <rPr>
        <b/>
        <sz val="11"/>
        <color rgb="FF000000"/>
        <rFont val="Calibri"/>
      </rPr>
      <t>True</t>
    </r>
  </si>
  <si>
    <t>2.8.40</t>
  </si>
  <si>
    <r>
      <rPr>
        <sz val="11"/>
        <rFont val="Calibri"/>
      </rPr>
      <t xml:space="preserve">Ensure </t>
    </r>
    <r>
      <rPr>
        <sz val="11"/>
        <color rgb="FF000000"/>
        <rFont val="Calibri"/>
      </rPr>
      <t>"</t>
    </r>
    <r>
      <rPr>
        <b/>
        <sz val="11"/>
        <color rgb="FF000000"/>
        <rFont val="Calibri"/>
      </rPr>
      <t>Allow Cloud Desktop And Documents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</si>
  <si>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Desktop And Documents</t>
    </r>
    <r>
      <rPr>
        <sz val="11"/>
        <color rgb="FF000000"/>
        <rFont val="Calibri"/>
      </rPr>
      <t xml:space="preserve">
</t>
    </r>
    <r>
      <rPr>
        <sz val="11"/>
        <color rgb="FF000000"/>
        <rFont val="Calibri"/>
      </rPr>
      <t xml:space="preserve">- On the left side of the page set </t>
    </r>
    <r>
      <rPr>
        <b/>
        <sz val="11"/>
        <color rgb="FF000000"/>
        <rFont val="Calibri"/>
      </rPr>
      <t>Allow Cloud Desktop And Documents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Desktop And Documents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</si>
  <si>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Desktop and Documents is a feature that automatically synchronizes the contents of a user's Desktop and Documents folders to iCloud storage. These files are made available across all of the user's Apple devices signed into the same Apple ID.</t>
    </r>
  </si>
  <si>
    <r>
      <rPr>
        <sz val="11"/>
        <color rgb="FF000000"/>
        <rFont val="Calibri"/>
      </rPr>
      <t>Users will not have their Desktop and Documents folders automatically synchronized to iCloud. Files stored in these locations will remain local to the device only and will not be accessible across multiple devices via iCloud.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</si>
  <si>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Desktop And Documents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Desktop &amp; Documents</t>
    </r>
    <r>
      <rPr>
        <sz val="11"/>
        <color rgb="FF000000"/>
        <rFont val="Calibri"/>
      </rPr>
      <t xml:space="preserve"> is set to </t>
    </r>
    <r>
      <rPr>
        <b/>
        <sz val="11"/>
        <color rgb="FF000000"/>
        <rFont val="Calibri"/>
      </rPr>
      <t>True</t>
    </r>
  </si>
  <si>
    <t>2.8.41</t>
  </si>
  <si>
    <r>
      <rPr>
        <sz val="11"/>
        <rFont val="Calibri"/>
      </rPr>
      <t xml:space="preserve">Ensure </t>
    </r>
    <r>
      <rPr>
        <sz val="11"/>
        <color rgb="FF000000"/>
        <rFont val="Calibri"/>
      </rPr>
      <t>"</t>
    </r>
    <r>
      <rPr>
        <b/>
        <sz val="11"/>
        <color rgb="FF000000"/>
        <rFont val="Calibri"/>
      </rPr>
      <t>Allow iTunes File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</si>
  <si>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iTunes File Sharing</t>
    </r>
    <r>
      <rPr>
        <sz val="11"/>
        <color rgb="FF000000"/>
        <rFont val="Calibri"/>
      </rPr>
      <t xml:space="preserve">
</t>
    </r>
    <r>
      <rPr>
        <sz val="11"/>
        <color rgb="FF000000"/>
        <rFont val="Calibri"/>
      </rPr>
      <t xml:space="preserve">- On the left side of the page set </t>
    </r>
    <r>
      <rPr>
        <b/>
        <sz val="11"/>
        <color rgb="FF000000"/>
        <rFont val="Calibri"/>
      </rPr>
      <t>Allow iTunes File Sharing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iTunes File Sharing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</si>
  <si>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iTunes File Sharing allows apps to share files between a Mac and iOS/iPadOS devices through iTunes. When enabled, it permits the transfer of data between macOS and mobile devices using the iTunes interface.</t>
    </r>
  </si>
  <si>
    <r>
      <rPr>
        <sz val="11"/>
        <color rgb="FF000000"/>
        <rFont val="Calibri"/>
      </rPr>
      <t>Users will be unable to transfer files between macOS and iOS/iPadOS devices using the iTunes File Sharing feature.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</si>
  <si>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iTunes File Sharing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File Transfer using Finder or iTunes</t>
    </r>
    <r>
      <rPr>
        <sz val="11"/>
        <color rgb="FF000000"/>
        <rFont val="Calibri"/>
      </rPr>
      <t xml:space="preserve"> is set to </t>
    </r>
    <r>
      <rPr>
        <b/>
        <sz val="11"/>
        <color rgb="FF000000"/>
        <rFont val="Calibri"/>
      </rPr>
      <t>False</t>
    </r>
  </si>
  <si>
    <t>2.8.42</t>
  </si>
  <si>
    <r>
      <rPr>
        <sz val="11"/>
        <rFont val="Calibri"/>
      </rPr>
      <t xml:space="preserve">Ensure </t>
    </r>
    <r>
      <rPr>
        <sz val="11"/>
        <color rgb="FF000000"/>
        <rFont val="Calibri"/>
      </rPr>
      <t>"</t>
    </r>
    <r>
      <rPr>
        <b/>
        <sz val="11"/>
        <color rgb="FF000000"/>
        <rFont val="Calibri"/>
      </rPr>
      <t>Allow Cloud Keychain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</si>
  <si>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Keychain Sync</t>
    </r>
    <r>
      <rPr>
        <sz val="11"/>
        <color rgb="FF000000"/>
        <rFont val="Calibri"/>
      </rPr>
      <t xml:space="preserve">
</t>
    </r>
    <r>
      <rPr>
        <sz val="11"/>
        <color rgb="FF000000"/>
        <rFont val="Calibri"/>
      </rPr>
      <t xml:space="preserve">- On the left side of the page set </t>
    </r>
    <r>
      <rPr>
        <b/>
        <sz val="11"/>
        <color rgb="FF000000"/>
        <rFont val="Calibri"/>
      </rPr>
      <t>Allow Cloud Keychain Sync</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Keychain Sync</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</si>
  <si>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Keychain is a feature that synchronizes passwords, credit card information, WiFi network information, and other sensitive credentials across all of a user's Apple devices. When enabled, this data is encrypted and stored in iCloud.</t>
    </r>
  </si>
  <si>
    <r>
      <rPr>
        <sz val="11"/>
        <color rgb="FF000000"/>
        <rFont val="Calibri"/>
      </rPr>
      <t>Users will not be able to synchronize their Keychain credentials across devices through iCloud. Local device Keychain functionality will remain operational, allowing credential storage on the individual device.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</si>
  <si>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Keychain Sync</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Keychain Sync</t>
    </r>
    <r>
      <rPr>
        <sz val="11"/>
        <color rgb="FF000000"/>
        <rFont val="Calibri"/>
      </rPr>
      <t xml:space="preserve"> is set to </t>
    </r>
    <r>
      <rPr>
        <b/>
        <sz val="11"/>
        <color rgb="FF000000"/>
        <rFont val="Calibri"/>
      </rPr>
      <t>True</t>
    </r>
  </si>
  <si>
    <t>Passcode</t>
  </si>
  <si>
    <t>2.9.1.1</t>
  </si>
  <si>
    <r>
      <rPr>
        <sz val="11"/>
        <rFont val="Calibri"/>
      </rPr>
      <t xml:space="preserve">Ensure </t>
    </r>
    <r>
      <rPr>
        <sz val="11"/>
        <color rgb="FF000000"/>
        <rFont val="Calibri"/>
      </rPr>
      <t>"</t>
    </r>
    <r>
      <rPr>
        <b/>
        <sz val="11"/>
        <color rgb="FF000000"/>
        <rFont val="Calibri"/>
      </rPr>
      <t>Max PIN Age In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</si>
  <si>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Max PIN Age In Days</t>
    </r>
    <r>
      <rPr>
        <sz val="11"/>
        <color rgb="FF000000"/>
        <rFont val="Calibri"/>
      </rPr>
      <t xml:space="preserve">
</t>
    </r>
    <r>
      <rPr>
        <sz val="11"/>
        <color rgb="FF000000"/>
        <rFont val="Calibri"/>
      </rPr>
      <t xml:space="preserve">- On the left side of the page set </t>
    </r>
    <r>
      <rPr>
        <b/>
        <sz val="11"/>
        <color rgb="FF000000"/>
        <rFont val="Calibri"/>
      </rPr>
      <t>Max PIN Age In Days</t>
    </r>
    <r>
      <rPr>
        <sz val="11"/>
        <color rgb="FF000000"/>
        <rFont val="Calibri"/>
      </rPr>
      <t xml:space="preserve"> to </t>
    </r>
    <r>
      <rPr>
        <b/>
        <sz val="11"/>
        <color rgb="FF000000"/>
        <rFont val="Calibri"/>
      </rPr>
      <t>365</t>
    </r>
    <r>
      <rPr>
        <sz val="11"/>
        <color rgb="FF000000"/>
        <rFont val="Calibri"/>
      </rPr>
      <t xml:space="preserve"> or less</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Max PIN Age In Days</t>
    </r>
    <r>
      <rPr>
        <sz val="11"/>
        <color rgb="FF000000"/>
        <rFont val="Calibri"/>
      </rPr>
      <t xml:space="preserve"> is present and set to </t>
    </r>
    <r>
      <rPr>
        <b/>
        <sz val="11"/>
        <color rgb="FF000000"/>
        <rFont val="Calibri"/>
      </rPr>
      <t>365</t>
    </r>
    <r>
      <rPr>
        <sz val="11"/>
        <color rgb="FF000000"/>
        <rFont val="Calibri"/>
      </rPr>
      <t xml:space="preserve"> or less</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</si>
  <si>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Max PIN Age setting enforces automatic expiration of device passcodes after a specified number of days. When configured to 365 days or less, users will be prompted to create a new passcode after the specified time period has elapsed, and must do so before being allowed to unlock the device.</t>
    </r>
  </si>
  <si>
    <r>
      <rPr>
        <sz val="11"/>
        <color rgb="FF000000"/>
        <rFont val="Calibri"/>
      </rPr>
      <t>Users will be required to change their device passcode when it expires.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</si>
  <si>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Max PIN Age In Days</t>
    </r>
    <r>
      <rPr>
        <sz val="11"/>
        <color rgb="FF000000"/>
        <rFont val="Calibri"/>
      </rPr>
      <t xml:space="preserve"> is present and set to </t>
    </r>
    <r>
      <rPr>
        <b/>
        <sz val="11"/>
        <color rgb="FF000000"/>
        <rFont val="Calibri"/>
      </rPr>
      <t>365</t>
    </r>
    <r>
      <rPr>
        <sz val="11"/>
        <color rgb="FF000000"/>
        <rFont val="Calibri"/>
      </rPr>
      <t xml:space="preserve"> or less</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Max Age (days)</t>
    </r>
    <r>
      <rPr>
        <sz val="11"/>
        <color rgb="FF000000"/>
        <rFont val="Calibri"/>
      </rPr>
      <t xml:space="preserve"> is set to </t>
    </r>
    <r>
      <rPr>
        <b/>
        <sz val="11"/>
        <color rgb="FF000000"/>
        <rFont val="Calibri"/>
      </rPr>
      <t>365</t>
    </r>
    <r>
      <rPr>
        <sz val="11"/>
        <color rgb="FF000000"/>
        <rFont val="Calibri"/>
      </rPr>
      <t xml:space="preserve"> or less</t>
    </r>
  </si>
  <si>
    <t>2.9.1.2</t>
  </si>
  <si>
    <r>
      <rPr>
        <sz val="11"/>
        <rFont val="Calibri"/>
      </rPr>
      <t xml:space="preserve">Ensure </t>
    </r>
    <r>
      <rPr>
        <sz val="11"/>
        <color rgb="FF000000"/>
        <rFont val="Calibri"/>
      </rPr>
      <t>"</t>
    </r>
    <r>
      <rPr>
        <b/>
        <sz val="11"/>
        <color rgb="FF000000"/>
        <rFont val="Calibri"/>
      </rPr>
      <t>Max Grace Period</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</si>
  <si>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Max Grace Period</t>
    </r>
    <r>
      <rPr>
        <sz val="11"/>
        <color rgb="FF000000"/>
        <rFont val="Calibri"/>
      </rPr>
      <t xml:space="preserve">
</t>
    </r>
    <r>
      <rPr>
        <sz val="11"/>
        <color rgb="FF000000"/>
        <rFont val="Calibri"/>
      </rPr>
      <t xml:space="preserve">- On the left side of the page set </t>
    </r>
    <r>
      <rPr>
        <b/>
        <sz val="11"/>
        <color rgb="FF000000"/>
        <rFont val="Calibri"/>
      </rPr>
      <t>Max Grace Period</t>
    </r>
    <r>
      <rPr>
        <sz val="11"/>
        <color rgb="FF000000"/>
        <rFont val="Calibri"/>
      </rPr>
      <t xml:space="preserve"> to </t>
    </r>
    <r>
      <rPr>
        <b/>
        <sz val="11"/>
        <color rgb="FF000000"/>
        <rFont val="Calibri"/>
      </rPr>
      <t>0</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Max Grace Period</t>
    </r>
    <r>
      <rPr>
        <sz val="11"/>
        <color rgb="FF000000"/>
        <rFont val="Calibri"/>
      </rPr>
      <t xml:space="preserve"> is present and set to </t>
    </r>
    <r>
      <rPr>
        <b/>
        <sz val="11"/>
        <color rgb="FF000000"/>
        <rFont val="Calibri"/>
      </rPr>
      <t>0</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</si>
  <si>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maximum grace period setting determines the duration, in minutes, during which a device can be unlocked without requiring passcode re-entry after the screen has been locked.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</si>
  <si>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Max Grace Period</t>
    </r>
    <r>
      <rPr>
        <sz val="11"/>
        <color rgb="FF000000"/>
        <rFont val="Calibri"/>
      </rPr>
      <t xml:space="preserve"> is present and set to </t>
    </r>
    <r>
      <rPr>
        <b/>
        <sz val="11"/>
        <color rgb="FF000000"/>
        <rFont val="Calibri"/>
      </rPr>
      <t>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Lock Grace Period (minutes)</t>
    </r>
    <r>
      <rPr>
        <sz val="11"/>
        <color rgb="FF000000"/>
        <rFont val="Calibri"/>
      </rPr>
      <t xml:space="preserve"> is set to </t>
    </r>
    <r>
      <rPr>
        <b/>
        <sz val="11"/>
        <color rgb="FF000000"/>
        <rFont val="Calibri"/>
      </rPr>
      <t>0</t>
    </r>
  </si>
  <si>
    <t>2.9.1.3</t>
  </si>
  <si>
    <r>
      <rPr>
        <sz val="11"/>
        <rFont val="Calibri"/>
      </rPr>
      <t xml:space="preserve">Ensure </t>
    </r>
    <r>
      <rPr>
        <sz val="11"/>
        <color rgb="FF000000"/>
        <rFont val="Calibri"/>
      </rPr>
      <t>"</t>
    </r>
    <r>
      <rPr>
        <b/>
        <sz val="11"/>
        <color rgb="FF000000"/>
        <rFont val="Calibri"/>
      </rPr>
      <t>Max Inactivity</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less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</si>
  <si>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Max Inactivity</t>
    </r>
    <r>
      <rPr>
        <sz val="11"/>
        <color rgb="FF000000"/>
        <rFont val="Calibri"/>
      </rPr>
      <t xml:space="preserve">
</t>
    </r>
    <r>
      <rPr>
        <sz val="11"/>
        <color rgb="FF000000"/>
        <rFont val="Calibri"/>
      </rPr>
      <t xml:space="preserve">- On the left side of the page set </t>
    </r>
    <r>
      <rPr>
        <b/>
        <sz val="11"/>
        <color rgb="FF000000"/>
        <rFont val="Calibri"/>
      </rPr>
      <t>Max Inactivity</t>
    </r>
    <r>
      <rPr>
        <sz val="11"/>
        <color rgb="FF000000"/>
        <rFont val="Calibri"/>
      </rPr>
      <t xml:space="preserve"> to </t>
    </r>
    <r>
      <rPr>
        <b/>
        <sz val="11"/>
        <color rgb="FF000000"/>
        <rFont val="Calibri"/>
      </rPr>
      <t>15</t>
    </r>
    <r>
      <rPr>
        <sz val="11"/>
        <color rgb="FF000000"/>
        <rFont val="Calibri"/>
      </rPr>
      <t xml:space="preserve"> or less</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Max Inactivity</t>
    </r>
    <r>
      <rPr>
        <sz val="11"/>
        <color rgb="FF000000"/>
        <rFont val="Calibri"/>
      </rPr>
      <t xml:space="preserve"> is present and set to </t>
    </r>
    <r>
      <rPr>
        <b/>
        <sz val="11"/>
        <color rgb="FF000000"/>
        <rFont val="Calibri"/>
      </rPr>
      <t>15</t>
    </r>
    <r>
      <rPr>
        <sz val="11"/>
        <color rgb="FF000000"/>
        <rFont val="Calibri"/>
      </rPr>
      <t xml:space="preserve"> or less</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</si>
  <si>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 xml:space="preserve">This setting defines the maximum period of inactivity (in minutes) before screen saver is automatically initiated. When combined with the "Ask For Password" policy defined in the system configuration section of the benchmark, this will enforce a device lock after </t>
    </r>
    <r>
      <rPr>
        <b/>
        <sz val="11"/>
        <color rgb="FF000000"/>
        <rFont val="Calibri"/>
      </rPr>
      <t>15</t>
    </r>
    <r>
      <rPr>
        <sz val="11"/>
        <color rgb="FF000000"/>
        <rFont val="Calibri"/>
      </rPr>
      <t xml:space="preserve"> minutes of inactivity.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</si>
  <si>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Max Inactivity</t>
    </r>
    <r>
      <rPr>
        <sz val="11"/>
        <color rgb="FF000000"/>
        <rFont val="Calibri"/>
      </rPr>
      <t xml:space="preserve"> is present and set to </t>
    </r>
    <r>
      <rPr>
        <b/>
        <sz val="11"/>
        <color rgb="FF000000"/>
        <rFont val="Calibri"/>
      </rPr>
      <t>15</t>
    </r>
    <r>
      <rPr>
        <sz val="11"/>
        <color rgb="FF000000"/>
        <rFont val="Calibri"/>
      </rPr>
      <t xml:space="preserve"> or less</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Auto-Lock (minutes)</t>
    </r>
    <r>
      <rPr>
        <sz val="11"/>
        <color rgb="FF000000"/>
        <rFont val="Calibri"/>
      </rPr>
      <t xml:space="preserve"> is set to </t>
    </r>
    <r>
      <rPr>
        <b/>
        <sz val="11"/>
        <color rgb="FF000000"/>
        <rFont val="Calibri"/>
      </rPr>
      <t>15</t>
    </r>
    <r>
      <rPr>
        <sz val="11"/>
        <color rgb="FF000000"/>
        <rFont val="Calibri"/>
      </rPr>
      <t xml:space="preserve"> or less</t>
    </r>
  </si>
  <si>
    <t>2.9.1.4</t>
  </si>
  <si>
    <r>
      <rPr>
        <sz val="11"/>
        <rFont val="Calibri"/>
      </rPr>
      <t xml:space="preserve">Ensure </t>
    </r>
    <r>
      <rPr>
        <sz val="11"/>
        <color rgb="FF000000"/>
        <rFont val="Calibri"/>
      </rPr>
      <t>"</t>
    </r>
    <r>
      <rPr>
        <b/>
        <sz val="11"/>
        <color rgb="FF000000"/>
        <rFont val="Calibri"/>
      </rPr>
      <t>Min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r>
      <rPr>
        <sz val="11"/>
        <color rgb="FF000000"/>
        <rFont val="Calibri"/>
      </rPr>
      <t xml:space="preserve"> or more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</si>
  <si>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Min Complex Characters</t>
    </r>
    <r>
      <rPr>
        <sz val="11"/>
        <color rgb="FF000000"/>
        <rFont val="Calibri"/>
      </rPr>
      <t xml:space="preserve">
</t>
    </r>
    <r>
      <rPr>
        <sz val="11"/>
        <color rgb="FF000000"/>
        <rFont val="Calibri"/>
      </rPr>
      <t xml:space="preserve">- On the left side of the page set </t>
    </r>
    <r>
      <rPr>
        <b/>
        <sz val="11"/>
        <color rgb="FF000000"/>
        <rFont val="Calibri"/>
      </rPr>
      <t>Min Complex Characters</t>
    </r>
    <r>
      <rPr>
        <sz val="11"/>
        <color rgb="FF000000"/>
        <rFont val="Calibri"/>
      </rPr>
      <t xml:space="preserve"> to </t>
    </r>
    <r>
      <rPr>
        <b/>
        <sz val="11"/>
        <color rgb="FF000000"/>
        <rFont val="Calibri"/>
      </rPr>
      <t>1</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Min Complex Characters</t>
    </r>
    <r>
      <rPr>
        <sz val="11"/>
        <color rgb="FF000000"/>
        <rFont val="Calibri"/>
      </rPr>
      <t xml:space="preserve"> is present and set to </t>
    </r>
    <r>
      <rPr>
        <b/>
        <sz val="11"/>
        <color rgb="FF000000"/>
        <rFont val="Calibri"/>
      </rPr>
      <t>1</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</si>
  <si>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enforces at least one complex character to be contained within user device passcodes. Complex characters are non-alphanumeric symbols such as: &amp;, %, $, #, !, @, and other special characters.</t>
    </r>
    <r>
      <rPr>
        <sz val="11"/>
        <color rgb="FF000000"/>
        <rFont val="Calibri"/>
      </rPr>
      <t xml:space="preserve">
</t>
    </r>
    <r>
      <rPr>
        <sz val="11"/>
        <color rgb="FF000000"/>
        <rFont val="Calibri"/>
      </rPr>
      <t>A space character is considered a complex character, therefore facilitating the use of passphases without symbols.</t>
    </r>
  </si>
  <si>
    <r>
      <rPr>
        <sz val="11"/>
        <color rgb="FF000000"/>
        <rFont val="Calibri"/>
      </rPr>
      <t>If this policy is applied to current users, they may need to create new passwords on next login if their existing password does not meet this requirement.</t>
    </r>
    <r>
      <rPr>
        <sz val="11"/>
        <color rgb="FF000000"/>
        <rFont val="Calibri"/>
      </rPr>
      <t xml:space="preserve">
</t>
    </r>
    <r>
      <rPr>
        <sz val="11"/>
        <color rgb="FF000000"/>
        <rFont val="Calibri"/>
      </rPr>
      <t xml:space="preserve">When setting a new password, if the complex character requirement is not met, users will see that the </t>
    </r>
    <r>
      <rPr>
        <b/>
        <sz val="11"/>
        <color rgb="FF000000"/>
        <rFont val="Calibri"/>
      </rPr>
      <t>Contain at last one non-alphanumeric character</t>
    </r>
    <r>
      <rPr>
        <sz val="11"/>
        <color rgb="FF000000"/>
        <rFont val="Calibri"/>
      </rPr>
      <t xml:space="preserve"> condition is not met when prompted to enter a new passcode.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</si>
  <si>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Min Complex Characters</t>
    </r>
    <r>
      <rPr>
        <sz val="11"/>
        <color rgb="FF000000"/>
        <rFont val="Calibri"/>
      </rPr>
      <t xml:space="preserve"> is present and set to </t>
    </r>
    <r>
      <rPr>
        <b/>
        <sz val="11"/>
        <color rgb="FF000000"/>
        <rFont val="Calibri"/>
      </rPr>
      <t>1</t>
    </r>
    <r>
      <rPr>
        <sz val="11"/>
        <color rgb="FF000000"/>
        <rFont val="Calibri"/>
      </rPr>
      <t xml:space="preserve"> or more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Min Complex Length</t>
    </r>
    <r>
      <rPr>
        <sz val="11"/>
        <color rgb="FF000000"/>
        <rFont val="Calibri"/>
      </rPr>
      <t xml:space="preserve"> is set to </t>
    </r>
    <r>
      <rPr>
        <b/>
        <sz val="11"/>
        <color rgb="FF000000"/>
        <rFont val="Calibri"/>
      </rPr>
      <t>1</t>
    </r>
    <r>
      <rPr>
        <sz val="11"/>
        <color rgb="FF000000"/>
        <rFont val="Calibri"/>
      </rPr>
      <t xml:space="preserve"> or more</t>
    </r>
  </si>
  <si>
    <t>2.9.1.5</t>
  </si>
  <si>
    <r>
      <rPr>
        <sz val="11"/>
        <rFont val="Calibri"/>
      </rPr>
      <t xml:space="preserve">Ensure </t>
    </r>
    <r>
      <rPr>
        <sz val="11"/>
        <color rgb="FF000000"/>
        <rFont val="Calibri"/>
      </rPr>
      <t>"</t>
    </r>
    <r>
      <rPr>
        <b/>
        <sz val="11"/>
        <color rgb="FF000000"/>
        <rFont val="Calibri"/>
      </rPr>
      <t>PIN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r>
      <rPr>
        <sz val="11"/>
        <color rgb="FF000000"/>
        <rFont val="Calibri"/>
      </rPr>
      <t xml:space="preserve"> or more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</si>
  <si>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PIN History</t>
    </r>
    <r>
      <rPr>
        <sz val="11"/>
        <color rgb="FF000000"/>
        <rFont val="Calibri"/>
      </rPr>
      <t xml:space="preserve">
</t>
    </r>
    <r>
      <rPr>
        <sz val="11"/>
        <color rgb="FF000000"/>
        <rFont val="Calibri"/>
      </rPr>
      <t xml:space="preserve">- On the left side of the page set </t>
    </r>
    <r>
      <rPr>
        <b/>
        <sz val="11"/>
        <color rgb="FF000000"/>
        <rFont val="Calibri"/>
      </rPr>
      <t>PIN History</t>
    </r>
    <r>
      <rPr>
        <sz val="11"/>
        <color rgb="FF000000"/>
        <rFont val="Calibri"/>
      </rPr>
      <t xml:space="preserve"> to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PIN History</t>
    </r>
    <r>
      <rPr>
        <sz val="11"/>
        <color rgb="FF000000"/>
        <rFont val="Calibri"/>
      </rPr>
      <t xml:space="preserve"> is present and set to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</si>
  <si>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PIN history setting enforces uniqueness requirements by maintaining a record of previously used passcodes. When set to 24, users must create a passcode that differs from their last 24 used passcodes.</t>
    </r>
  </si>
  <si>
    <r>
      <rPr>
        <sz val="11"/>
        <color rgb="FF000000"/>
        <rFont val="Calibri"/>
      </rPr>
      <t xml:space="preserve">When setting a new password, if the passcode history uniqueness requirement is not met, users will see that the </t>
    </r>
    <r>
      <rPr>
        <b/>
        <sz val="11"/>
        <color rgb="FF000000"/>
        <rFont val="Calibri"/>
      </rPr>
      <t>Not be the same as the previous 24 passwords</t>
    </r>
    <r>
      <rPr>
        <sz val="11"/>
        <color rgb="FF000000"/>
        <rFont val="Calibri"/>
      </rPr>
      <t xml:space="preserve"> condition is not met when prompted to enter a new passcode.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</si>
  <si>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PIN History</t>
    </r>
    <r>
      <rPr>
        <sz val="11"/>
        <color rgb="FF000000"/>
        <rFont val="Calibri"/>
      </rPr>
      <t xml:space="preserve"> is present and set to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Max History Kept</t>
    </r>
    <r>
      <rPr>
        <sz val="11"/>
        <color rgb="FF000000"/>
        <rFont val="Calibri"/>
      </rPr>
      <t xml:space="preserve"> is set to </t>
    </r>
    <r>
      <rPr>
        <b/>
        <sz val="11"/>
        <color rgb="FF000000"/>
        <rFont val="Calibri"/>
      </rPr>
      <t>24</t>
    </r>
    <r>
      <rPr>
        <sz val="11"/>
        <color rgb="FF000000"/>
        <rFont val="Calibri"/>
      </rPr>
      <t xml:space="preserve"> or more</t>
    </r>
  </si>
  <si>
    <t>2.9.1.6</t>
  </si>
  <si>
    <r>
      <rPr>
        <sz val="11"/>
        <rFont val="Calibri"/>
      </rPr>
      <t xml:space="preserve">Ensure </t>
    </r>
    <r>
      <rPr>
        <sz val="11"/>
        <color rgb="FF000000"/>
        <rFont val="Calibri"/>
      </rPr>
      <t>"</t>
    </r>
    <r>
      <rPr>
        <b/>
        <sz val="11"/>
        <color rgb="FF000000"/>
        <rFont val="Calibri"/>
      </rPr>
      <t>Force PIN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</si>
  <si>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Force PIN</t>
    </r>
    <r>
      <rPr>
        <sz val="11"/>
        <color rgb="FF000000"/>
        <rFont val="Calibri"/>
      </rPr>
      <t xml:space="preserve">
</t>
    </r>
    <r>
      <rPr>
        <sz val="11"/>
        <color rgb="FF000000"/>
        <rFont val="Calibri"/>
      </rPr>
      <t xml:space="preserve">- On the left side of the page set </t>
    </r>
    <r>
      <rPr>
        <b/>
        <sz val="11"/>
        <color rgb="FF000000"/>
        <rFont val="Calibri"/>
      </rPr>
      <t>Force PIN</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Force PIN</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</si>
  <si>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requires users to establish a device passcode (PIN) for device authentication. When enabled, users must create and use a passcode to unlock their device.</t>
    </r>
  </si>
  <si>
    <r>
      <rPr>
        <sz val="11"/>
        <color rgb="FF000000"/>
        <rFont val="Calibri"/>
      </rPr>
      <t>If this policy is applied to current users, they may need to create a passcode on next login if they do not currently have a passcode set.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</si>
  <si>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Force PIN</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Require Password</t>
    </r>
    <r>
      <rPr>
        <sz val="11"/>
        <color rgb="FF000000"/>
        <rFont val="Calibri"/>
      </rPr>
      <t xml:space="preserve"> is set to </t>
    </r>
    <r>
      <rPr>
        <b/>
        <sz val="11"/>
        <color rgb="FF000000"/>
        <rFont val="Calibri"/>
      </rPr>
      <t>True</t>
    </r>
  </si>
  <si>
    <t>2.9.1.7</t>
  </si>
  <si>
    <r>
      <rPr>
        <sz val="11"/>
        <rFont val="Calibri"/>
      </rPr>
      <t xml:space="preserve">Ensure </t>
    </r>
    <r>
      <rPr>
        <sz val="11"/>
        <color rgb="FF000000"/>
        <rFont val="Calibri"/>
      </rPr>
      <t>"</t>
    </r>
    <r>
      <rPr>
        <b/>
        <sz val="11"/>
        <color rgb="FF000000"/>
        <rFont val="Calibri"/>
      </rPr>
      <t>Password Content Regex</t>
    </r>
    <r>
      <rPr>
        <sz val="11"/>
        <color rgb="FF000000"/>
        <rFont val="Calibri"/>
      </rPr>
      <t>"</t>
    </r>
    <r>
      <rPr>
        <sz val="11"/>
        <color rgb="FF000000"/>
        <rFont val="Calibri"/>
      </rPr>
      <t xml:space="preserve"> is defined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</si>
  <si>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Expand </t>
    </r>
    <r>
      <rPr>
        <b/>
        <sz val="11"/>
        <color rgb="FF000000"/>
        <rFont val="Calibri"/>
      </rPr>
      <t>Custom Regex</t>
    </r>
    <r>
      <rPr>
        <sz val="11"/>
        <color rgb="FF000000"/>
        <rFont val="Calibri"/>
      </rPr>
      <t xml:space="preserve">
</t>
    </r>
    <r>
      <rPr>
        <sz val="11"/>
        <color rgb="FF000000"/>
        <rFont val="Calibri"/>
      </rPr>
      <t xml:space="preserve">- Check </t>
    </r>
    <r>
      <rPr>
        <b/>
        <sz val="11"/>
        <color rgb="FF000000"/>
        <rFont val="Calibri"/>
      </rPr>
      <t>Password Content Regex</t>
    </r>
    <r>
      <rPr>
        <sz val="11"/>
        <color rgb="FF000000"/>
        <rFont val="Calibri"/>
      </rPr>
      <t xml:space="preserve">
</t>
    </r>
    <r>
      <rPr>
        <sz val="11"/>
        <color rgb="FF000000"/>
        <rFont val="Calibri"/>
      </rPr>
      <t xml:space="preserve">- On the left side of the page set </t>
    </r>
    <r>
      <rPr>
        <b/>
        <sz val="11"/>
        <color rgb="FF000000"/>
        <rFont val="Calibri"/>
      </rPr>
      <t>Password Content Regex</t>
    </r>
    <r>
      <rPr>
        <sz val="11"/>
        <color rgb="FF000000"/>
        <rFont val="Calibri"/>
      </rPr>
      <t xml:space="preserve"> to </t>
    </r>
    <r>
      <rPr>
        <b/>
        <sz val="11"/>
        <color rgb="FF000000"/>
        <rFont val="Calibri"/>
      </rPr>
      <t>(?i)^(?!.*(password|cis|example)).*</t>
    </r>
    <r>
      <rPr>
        <sz val="11"/>
        <color rgb="FF000000"/>
        <rFont val="Calibri"/>
      </rPr>
      <t xml:space="preserve"> substituting and adding words as appropriate.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Password Content Regex</t>
    </r>
    <r>
      <rPr>
        <sz val="11"/>
        <color rgb="FF000000"/>
        <rFont val="Calibri"/>
      </rPr>
      <t xml:space="preserve"> is present and set to </t>
    </r>
    <r>
      <rPr>
        <b/>
        <sz val="11"/>
        <color rgb="FF000000"/>
        <rFont val="Calibri"/>
      </rPr>
      <t>(?i)^(?!.*(password|cis|example)).*</t>
    </r>
    <r>
      <rPr>
        <sz val="11"/>
        <color rgb="FF000000"/>
        <rFont val="Calibri"/>
      </rPr>
      <t xml:space="preserve"> (with defined appropriate words being contained within this regex)</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</si>
  <si>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 xml:space="preserve">The "Password Content Regex" setting enforces password complexity requirements by defining a regular expression pattern with which passwords must comply. When configured, the system evaluates new passwords against this pattern, rejecting those that fail to match. This setting utilizes ICU syntax for pattern matching and can be used to prevent passwords from containing specific words or patterns. The provided regex pattern </t>
    </r>
    <r>
      <rPr>
        <b/>
        <sz val="11"/>
        <color rgb="FF000000"/>
        <rFont val="Calibri"/>
      </rPr>
      <t>(?i)^(?!.*(password|cis|example)).*</t>
    </r>
    <r>
      <rPr>
        <sz val="11"/>
        <color rgb="FF000000"/>
        <rFont val="Calibri"/>
      </rPr>
      <t xml:space="preserve"> blocks passwords containing defined terms regardless of case sensitivity.</t>
    </r>
  </si>
  <si>
    <r>
      <rPr>
        <sz val="11"/>
        <color rgb="FF000000"/>
        <rFont val="Calibri"/>
      </rPr>
      <t>If this policy is applied to current users, they may need to create new passwords on next login if their existing passwords contain blocked terms.</t>
    </r>
    <r>
      <rPr>
        <sz val="11"/>
        <color rgb="FF000000"/>
        <rFont val="Calibri"/>
      </rPr>
      <t xml:space="preserve">
</t>
    </r>
    <r>
      <rPr>
        <sz val="11"/>
        <color rgb="FF000000"/>
        <rFont val="Calibri"/>
      </rPr>
      <t xml:space="preserve">When setting a new password, if the regex requirement is not met, users will see that </t>
    </r>
    <r>
      <rPr>
        <b/>
        <sz val="11"/>
        <color rgb="FF000000"/>
        <rFont val="Calibri"/>
      </rPr>
      <t>ProfilePayload:&lt;ID&gt;:customRegex</t>
    </r>
    <r>
      <rPr>
        <sz val="11"/>
        <color rgb="FF000000"/>
        <rFont val="Calibri"/>
      </rPr>
      <t xml:space="preserve"> condition is not met when prompted to enter a new passcode. This may cause some users to wonder why their password does not meet password requirements, therefore help desk staff may need to provide guidance to users on acceptable password patterns.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</si>
  <si>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Password Content Regex</t>
    </r>
    <r>
      <rPr>
        <sz val="11"/>
        <color rgb="FF000000"/>
        <rFont val="Calibri"/>
      </rPr>
      <t xml:space="preserve"> is present and set to </t>
    </r>
    <r>
      <rPr>
        <b/>
        <sz val="11"/>
        <color rgb="FF000000"/>
        <rFont val="Calibri"/>
      </rPr>
      <t>(?i)^(?!.*(password|cis|example)).*</t>
    </r>
    <r>
      <rPr>
        <sz val="11"/>
        <color rgb="FF000000"/>
        <rFont val="Calibri"/>
      </rPr>
      <t xml:space="preserve"> (with appropriate words being contained within this regex)</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Password Content Regex</t>
    </r>
    <r>
      <rPr>
        <sz val="11"/>
        <color rgb="FF000000"/>
        <rFont val="Calibri"/>
      </rPr>
      <t xml:space="preserve"> is set to </t>
    </r>
    <r>
      <rPr>
        <b/>
        <sz val="11"/>
        <color rgb="FF000000"/>
        <rFont val="Calibri"/>
      </rPr>
      <t>(?i)^(?!.*(password|cis|example)).*</t>
    </r>
    <r>
      <rPr>
        <sz val="11"/>
        <color rgb="FF000000"/>
        <rFont val="Calibri"/>
      </rPr>
      <t xml:space="preserve"> (with appropriate words being contained within this regex)</t>
    </r>
  </si>
  <si>
    <t>2.9.1.8</t>
  </si>
  <si>
    <r>
      <rPr>
        <sz val="11"/>
        <rFont val="Calibri"/>
      </rPr>
      <t xml:space="preserve">Ensure </t>
    </r>
    <r>
      <rPr>
        <sz val="11"/>
        <color rgb="FF000000"/>
        <rFont val="Calibri"/>
      </rPr>
      <t>"</t>
    </r>
    <r>
      <rPr>
        <b/>
        <sz val="11"/>
        <color rgb="FF000000"/>
        <rFont val="Calibri"/>
      </rPr>
      <t>Max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t>
    </r>
    <r>
      <rPr>
        <sz val="11"/>
        <color rgb="FF000000"/>
        <rFont val="Calibri"/>
      </rPr>
      <t>"</t>
    </r>
    <r>
      <rPr>
        <sz val="11"/>
        <color rgb="FF000000"/>
        <rFont val="Calibri"/>
      </rPr>
      <t xml:space="preserve"> or less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</si>
  <si>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Max Failed Attempts</t>
    </r>
    <r>
      <rPr>
        <sz val="11"/>
        <color rgb="FF000000"/>
        <rFont val="Calibri"/>
      </rPr>
      <t xml:space="preserve">
</t>
    </r>
    <r>
      <rPr>
        <sz val="11"/>
        <color rgb="FF000000"/>
        <rFont val="Calibri"/>
      </rPr>
      <t xml:space="preserve">- On the left side of the page set </t>
    </r>
    <r>
      <rPr>
        <b/>
        <sz val="11"/>
        <color rgb="FF000000"/>
        <rFont val="Calibri"/>
      </rPr>
      <t>Max Failed Attempts</t>
    </r>
    <r>
      <rPr>
        <sz val="11"/>
        <color rgb="FF000000"/>
        <rFont val="Calibri"/>
      </rPr>
      <t xml:space="preserve"> to </t>
    </r>
    <r>
      <rPr>
        <b/>
        <sz val="11"/>
        <color rgb="FF000000"/>
        <rFont val="Calibri"/>
      </rPr>
      <t>5</t>
    </r>
    <r>
      <rPr>
        <sz val="11"/>
        <color rgb="FF000000"/>
        <rFont val="Calibri"/>
      </rPr>
      <t xml:space="preserve"> or less</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Max Failed Attempts</t>
    </r>
    <r>
      <rPr>
        <sz val="11"/>
        <color rgb="FF000000"/>
        <rFont val="Calibri"/>
      </rPr>
      <t xml:space="preserve"> is present and set to </t>
    </r>
    <r>
      <rPr>
        <b/>
        <sz val="11"/>
        <color rgb="FF000000"/>
        <rFont val="Calibri"/>
      </rPr>
      <t>5</t>
    </r>
    <r>
      <rPr>
        <sz val="11"/>
        <color rgb="FF000000"/>
        <rFont val="Calibri"/>
      </rPr>
      <t xml:space="preserve"> or less</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</si>
  <si>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defines the maximum number of failed attempts allowed when entering a passcode at the device's lock screen.</t>
    </r>
    <r>
      <rPr>
        <sz val="11"/>
        <color rgb="FF000000"/>
        <rFont val="Calibri"/>
      </rPr>
      <t xml:space="preserve">
</t>
    </r>
    <r>
      <rPr>
        <sz val="11"/>
        <color rgb="FF000000"/>
        <rFont val="Calibri"/>
      </rPr>
      <t>When used in combination with the "Minutes Until Failed Login Reset" policy when the attempt threshold is reached, a time delay is imposed before another passcode attempt can be made.</t>
    </r>
  </si>
  <si>
    <r>
      <rPr>
        <sz val="11"/>
        <color rgb="FF000000"/>
        <rFont val="Calibri"/>
      </rPr>
      <t>Users who legitimately forget their passcode or make repeated typing errors may experience temporary device access delays.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</si>
  <si>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Max Failed Attempts</t>
    </r>
    <r>
      <rPr>
        <sz val="11"/>
        <color rgb="FF000000"/>
        <rFont val="Calibri"/>
      </rPr>
      <t xml:space="preserve"> is present and set to </t>
    </r>
    <r>
      <rPr>
        <b/>
        <sz val="11"/>
        <color rgb="FF000000"/>
        <rFont val="Calibri"/>
      </rPr>
      <t>5</t>
    </r>
    <r>
      <rPr>
        <sz val="11"/>
        <color rgb="FF000000"/>
        <rFont val="Calibri"/>
      </rPr>
      <t xml:space="preserve"> or less</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Max Failed Attempts</t>
    </r>
    <r>
      <rPr>
        <sz val="11"/>
        <color rgb="FF000000"/>
        <rFont val="Calibri"/>
      </rPr>
      <t xml:space="preserve"> is set to </t>
    </r>
    <r>
      <rPr>
        <b/>
        <sz val="11"/>
        <color rgb="FF000000"/>
        <rFont val="Calibri"/>
      </rPr>
      <t>5</t>
    </r>
    <r>
      <rPr>
        <sz val="11"/>
        <color rgb="FF000000"/>
        <rFont val="Calibri"/>
      </rPr>
      <t xml:space="preserve"> or less</t>
    </r>
  </si>
  <si>
    <t>2.9.1.9</t>
  </si>
  <si>
    <r>
      <rPr>
        <sz val="11"/>
        <rFont val="Calibri"/>
      </rPr>
      <t xml:space="preserve">Ensure </t>
    </r>
    <r>
      <rPr>
        <sz val="11"/>
        <color rgb="FF000000"/>
        <rFont val="Calibri"/>
      </rPr>
      <t>"</t>
    </r>
    <r>
      <rPr>
        <b/>
        <sz val="11"/>
        <color rgb="FF000000"/>
        <rFont val="Calibri"/>
      </rPr>
      <t>Allow Simple Passcode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</si>
  <si>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Allow Simple Passcode</t>
    </r>
    <r>
      <rPr>
        <sz val="11"/>
        <color rgb="FF000000"/>
        <rFont val="Calibri"/>
      </rPr>
      <t xml:space="preserve">
</t>
    </r>
    <r>
      <rPr>
        <sz val="11"/>
        <color rgb="FF000000"/>
        <rFont val="Calibri"/>
      </rPr>
      <t xml:space="preserve">- On the left side of the page set </t>
    </r>
    <r>
      <rPr>
        <b/>
        <sz val="11"/>
        <color rgb="FF000000"/>
        <rFont val="Calibri"/>
      </rPr>
      <t>Allow Simple Passcode</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Simple Passcode</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</si>
  <si>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prevents the use of simple device authentication passcodes on macOS devices by disallowing passcodes that contain two consecutive identical characters or three sequential characters.</t>
    </r>
  </si>
  <si>
    <r>
      <rPr>
        <sz val="11"/>
        <color rgb="FF000000"/>
        <rFont val="Calibri"/>
      </rPr>
      <t>Users will be unable to use passcodes containing any two consecutive identical characters (such as "rr" in "corridor") or three sequential characters (such as "abc" or "123"). This restriction applies to all parts of the passcode, which means many common words and conventional password patterns will be disallowed.</t>
    </r>
    <r>
      <rPr>
        <sz val="11"/>
        <color rgb="FF000000"/>
        <rFont val="Calibri"/>
      </rPr>
      <t xml:space="preserve">
</t>
    </r>
    <r>
      <rPr>
        <sz val="11"/>
        <color rgb="FF000000"/>
        <rFont val="Calibri"/>
      </rPr>
      <t>If this policy is applied to current users, they may need to create new passwords on next login if their existing passcode does not meet this requirement.</t>
    </r>
    <r>
      <rPr>
        <sz val="11"/>
        <color rgb="FF000000"/>
        <rFont val="Calibri"/>
      </rPr>
      <t xml:space="preserve">
</t>
    </r>
    <r>
      <rPr>
        <sz val="11"/>
        <color rgb="FF000000"/>
        <rFont val="Calibri"/>
      </rPr>
      <t>When setting a new password, if the no simple passcode requirement is not met, users will see that the ``Not have two consecutive, or three sequential characters``` condition is not met when prompted to enter a new passcode.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</si>
  <si>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Allow Simple Passcode</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Simple</t>
    </r>
    <r>
      <rPr>
        <sz val="11"/>
        <color rgb="FF000000"/>
        <rFont val="Calibri"/>
      </rPr>
      <t xml:space="preserve"> is set to </t>
    </r>
    <r>
      <rPr>
        <b/>
        <sz val="11"/>
        <color rgb="FF000000"/>
        <rFont val="Calibri"/>
      </rPr>
      <t>False</t>
    </r>
  </si>
  <si>
    <t>2.9.1.10</t>
  </si>
  <si>
    <r>
      <rPr>
        <sz val="11"/>
        <rFont val="Calibri"/>
      </rPr>
      <t xml:space="preserve">Ensure </t>
    </r>
    <r>
      <rPr>
        <sz val="11"/>
        <color rgb="FF000000"/>
        <rFont val="Calibri"/>
      </rPr>
      <t>"</t>
    </r>
    <r>
      <rPr>
        <b/>
        <sz val="11"/>
        <color rgb="FF000000"/>
        <rFont val="Calibri"/>
      </rPr>
      <t>Minutes Until Failed Login Reset</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</si>
  <si>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Minutes Until Failed Login Reset</t>
    </r>
    <r>
      <rPr>
        <sz val="11"/>
        <color rgb="FF000000"/>
        <rFont val="Calibri"/>
      </rPr>
      <t xml:space="preserve">
</t>
    </r>
    <r>
      <rPr>
        <sz val="11"/>
        <color rgb="FF000000"/>
        <rFont val="Calibri"/>
      </rPr>
      <t xml:space="preserve">- On the left side of the page set </t>
    </r>
    <r>
      <rPr>
        <b/>
        <sz val="11"/>
        <color rgb="FF000000"/>
        <rFont val="Calibri"/>
      </rPr>
      <t>Minutes Until Failed Login Reset</t>
    </r>
    <r>
      <rPr>
        <sz val="11"/>
        <color rgb="FF000000"/>
        <rFont val="Calibri"/>
      </rPr>
      <t xml:space="preserve">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Minutes Until Failed Login Reset</t>
    </r>
    <r>
      <rPr>
        <sz val="11"/>
        <color rgb="FF000000"/>
        <rFont val="Calibri"/>
      </rPr>
      <t xml:space="preserve"> is present and set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</si>
  <si>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determines the number of minutes that must elapse before the failed login counter is reset after reaching the maximum number of unsuccessful login attempts. This policy requires that the "Max Failed Attempts" policy is also configured, and it starts a time-based delay before additional login attempts can be processed.</t>
    </r>
  </si>
  <si>
    <r>
      <rPr>
        <sz val="11"/>
        <color rgb="FF000000"/>
        <rFont val="Calibri"/>
      </rPr>
      <t>Users who exceed the maximum failed login attempts must wait for the specified duration before attempting to authenticate again, even with valid credentials.</t>
    </r>
    <r>
      <rPr>
        <sz val="11"/>
        <color rgb="FF000000"/>
        <rFont val="Calibri"/>
      </rPr>
      <t xml:space="preserve">
</t>
    </r>
    <r>
      <rPr>
        <sz val="11"/>
        <color rgb="FF000000"/>
        <rFont val="Calibri"/>
      </rPr>
      <t xml:space="preserve">During this waiting period, users may see the message </t>
    </r>
    <r>
      <rPr>
        <b/>
        <sz val="11"/>
        <color rgb="FF000000"/>
        <rFont val="Calibri"/>
      </rPr>
      <t>Your account has been disabled. Contact your system administrator for more information.</t>
    </r>
    <r>
      <rPr>
        <sz val="11"/>
        <color rgb="FF000000"/>
        <rFont val="Calibri"/>
      </rPr>
      <t xml:space="preserve"> After the time period this message can be ignored and another attempt it allowed.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</si>
  <si>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Minutes Until Failed Login Reset</t>
    </r>
    <r>
      <rPr>
        <sz val="11"/>
        <color rgb="FF000000"/>
        <rFont val="Calibri"/>
      </rPr>
      <t xml:space="preserve"> is present and set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Failed Login Reset (minutes)</t>
    </r>
    <r>
      <rPr>
        <sz val="11"/>
        <color rgb="FF000000"/>
        <rFont val="Calibri"/>
      </rPr>
      <t xml:space="preserve"> is set to </t>
    </r>
    <r>
      <rPr>
        <b/>
        <sz val="11"/>
        <color rgb="FF000000"/>
        <rFont val="Calibri"/>
      </rPr>
      <t>15</t>
    </r>
    <r>
      <rPr>
        <sz val="11"/>
        <color rgb="FF000000"/>
        <rFont val="Calibri"/>
      </rPr>
      <t xml:space="preserve"> or more</t>
    </r>
  </si>
  <si>
    <t>2.9.1.11</t>
  </si>
  <si>
    <r>
      <rPr>
        <sz val="11"/>
        <rFont val="Calibri"/>
      </rPr>
      <t xml:space="preserve">Ensure </t>
    </r>
    <r>
      <rPr>
        <sz val="11"/>
        <color rgb="FF000000"/>
        <rFont val="Calibri"/>
      </rPr>
      <t>"</t>
    </r>
    <r>
      <rPr>
        <b/>
        <sz val="11"/>
        <color rgb="FF000000"/>
        <rFont val="Calibri"/>
      </rPr>
      <t>Require Alphanumeric Passcode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</si>
  <si>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Require Alphanumeric Passcode</t>
    </r>
    <r>
      <rPr>
        <sz val="11"/>
        <color rgb="FF000000"/>
        <rFont val="Calibri"/>
      </rPr>
      <t xml:space="preserve">
</t>
    </r>
    <r>
      <rPr>
        <sz val="11"/>
        <color rgb="FF000000"/>
        <rFont val="Calibri"/>
      </rPr>
      <t xml:space="preserve">- On the left side of the page set </t>
    </r>
    <r>
      <rPr>
        <b/>
        <sz val="11"/>
        <color rgb="FF000000"/>
        <rFont val="Calibri"/>
      </rPr>
      <t>Require Alphanumeric Passcode</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Require Alphanumeric Passcode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</si>
  <si>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requires that device passcodes contain at least one alphabetic character (a-z, A-Z) in addition to numerals and other required character types.</t>
    </r>
  </si>
  <si>
    <r>
      <rPr>
        <sz val="11"/>
        <color rgb="FF000000"/>
        <rFont val="Calibri"/>
      </rPr>
      <t>If this policy is applied to current users, they may need to create new passwords on next login if their existing passcode does not meet this requirement.</t>
    </r>
    <r>
      <rPr>
        <sz val="11"/>
        <color rgb="FF000000"/>
        <rFont val="Calibri"/>
      </rPr>
      <t xml:space="preserve">
</t>
    </r>
    <r>
      <rPr>
        <sz val="11"/>
        <color rgb="FF000000"/>
        <rFont val="Calibri"/>
      </rPr>
      <t xml:space="preserve">When setting a new password, if the alphanumeric requirement is not met, users will see that the </t>
    </r>
    <r>
      <rPr>
        <b/>
        <sz val="11"/>
        <color rgb="FF000000"/>
        <rFont val="Calibri"/>
      </rPr>
      <t>Contain at least one number and one alphabetic character</t>
    </r>
    <r>
      <rPr>
        <sz val="11"/>
        <color rgb="FF000000"/>
        <rFont val="Calibri"/>
      </rPr>
      <t xml:space="preserve"> condition is not met when prompted to enter a new passcode.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</si>
  <si>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Require Alphanumeric Passcode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Require Alphanumeric</t>
    </r>
    <r>
      <rPr>
        <sz val="11"/>
        <color rgb="FF000000"/>
        <rFont val="Calibri"/>
      </rPr>
      <t xml:space="preserve"> is set to </t>
    </r>
    <r>
      <rPr>
        <b/>
        <sz val="11"/>
        <color rgb="FF000000"/>
        <rFont val="Calibri"/>
      </rPr>
      <t>True</t>
    </r>
  </si>
  <si>
    <t>2.9.1.12</t>
  </si>
  <si>
    <r>
      <rPr>
        <sz val="11"/>
        <rFont val="Calibri"/>
      </rPr>
      <t xml:space="preserve">Ensure </t>
    </r>
    <r>
      <rPr>
        <sz val="11"/>
        <color rgb="FF000000"/>
        <rFont val="Calibri"/>
      </rPr>
      <t>"</t>
    </r>
    <r>
      <rPr>
        <b/>
        <sz val="11"/>
        <color rgb="FF000000"/>
        <rFont val="Calibri"/>
      </rPr>
      <t>Min Length</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</si>
  <si>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Min Length</t>
    </r>
    <r>
      <rPr>
        <sz val="11"/>
        <color rgb="FF000000"/>
        <rFont val="Calibri"/>
      </rPr>
      <t xml:space="preserve">
</t>
    </r>
    <r>
      <rPr>
        <sz val="11"/>
        <color rgb="FF000000"/>
        <rFont val="Calibri"/>
      </rPr>
      <t xml:space="preserve">- On the left side of the page set </t>
    </r>
    <r>
      <rPr>
        <b/>
        <sz val="11"/>
        <color rgb="FF000000"/>
        <rFont val="Calibri"/>
      </rPr>
      <t>Min Length</t>
    </r>
    <r>
      <rPr>
        <sz val="11"/>
        <color rgb="FF000000"/>
        <rFont val="Calibri"/>
      </rPr>
      <t xml:space="preserve">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Min Length</t>
    </r>
    <r>
      <rPr>
        <sz val="11"/>
        <color rgb="FF000000"/>
        <rFont val="Calibri"/>
      </rPr>
      <t xml:space="preserve"> is present and set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</si>
  <si>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configured to "15" or more, users must create passcodes that contain at least 15 characters when setting or changing their device passcode.</t>
    </r>
  </si>
  <si>
    <r>
      <rPr>
        <sz val="11"/>
        <color rgb="FF000000"/>
        <rFont val="Calibri"/>
      </rPr>
      <t>Users may need to adapt to using longer passphrases. This presents an opportunity to encourage the use of non-common passphrases that are easier to remember but harder to guess.</t>
    </r>
    <r>
      <rPr>
        <sz val="11"/>
        <color rgb="FF000000"/>
        <rFont val="Calibri"/>
      </rPr>
      <t xml:space="preserve">
</t>
    </r>
    <r>
      <rPr>
        <sz val="11"/>
        <color rgb="FF000000"/>
        <rFont val="Calibri"/>
      </rPr>
      <t>If this policy is applied to current users, they may need to create new passwords on next login if their existing passcode does not meet this requirement.</t>
    </r>
    <r>
      <rPr>
        <sz val="11"/>
        <color rgb="FF000000"/>
        <rFont val="Calibri"/>
      </rPr>
      <t xml:space="preserve">
</t>
    </r>
    <r>
      <rPr>
        <sz val="11"/>
        <color rgb="FF000000"/>
        <rFont val="Calibri"/>
      </rPr>
      <t xml:space="preserve">When setting a new password, if the minimum length requirement is not met, users will see that the </t>
    </r>
    <r>
      <rPr>
        <b/>
        <sz val="11"/>
        <color rgb="FF000000"/>
        <rFont val="Calibri"/>
      </rPr>
      <t>Contain at least 15 characters</t>
    </r>
    <r>
      <rPr>
        <sz val="11"/>
        <color rgb="FF000000"/>
        <rFont val="Calibri"/>
      </rPr>
      <t xml:space="preserve"> condition is not met when prompted to enter a new passcode.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</si>
  <si>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Min Length</t>
    </r>
    <r>
      <rPr>
        <sz val="11"/>
        <color rgb="FF000000"/>
        <rFont val="Calibri"/>
      </rPr>
      <t xml:space="preserve"> is present and set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Min Password Length</t>
    </r>
    <r>
      <rPr>
        <sz val="11"/>
        <color rgb="FF000000"/>
        <rFont val="Calibri"/>
      </rPr>
      <t xml:space="preserve"> is set to </t>
    </r>
    <r>
      <rPr>
        <b/>
        <sz val="11"/>
        <color rgb="FF000000"/>
        <rFont val="Calibri"/>
      </rPr>
      <t>15</t>
    </r>
    <r>
      <rPr>
        <sz val="11"/>
        <color rgb="FF000000"/>
        <rFont val="Calibri"/>
      </rPr>
      <t xml:space="preserve"> or more</t>
    </r>
  </si>
  <si>
    <t>Software Update</t>
  </si>
  <si>
    <t>2.10.1</t>
  </si>
  <si>
    <r>
      <rPr>
        <sz val="11"/>
        <rFont val="Calibri"/>
      </rPr>
      <t xml:space="preserve">Ensure </t>
    </r>
    <r>
      <rPr>
        <sz val="11"/>
        <color rgb="FF000000"/>
        <rFont val="Calibri"/>
      </rPr>
      <t>"</t>
    </r>
    <r>
      <rPr>
        <b/>
        <sz val="11"/>
        <color rgb="FF000000"/>
        <rFont val="Calibri"/>
      </rPr>
      <t>Automatically Install App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</si>
  <si>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Check </t>
    </r>
    <r>
      <rPr>
        <b/>
        <sz val="11"/>
        <color rgb="FF000000"/>
        <rFont val="Calibri"/>
      </rPr>
      <t>Automatically Install App Updates</t>
    </r>
    <r>
      <rPr>
        <sz val="11"/>
        <color rgb="FF000000"/>
        <rFont val="Calibri"/>
      </rPr>
      <t xml:space="preserve">
</t>
    </r>
    <r>
      <rPr>
        <sz val="11"/>
        <color rgb="FF000000"/>
        <rFont val="Calibri"/>
      </rPr>
      <t xml:space="preserve">- On the left side of the page set </t>
    </r>
    <r>
      <rPr>
        <b/>
        <sz val="11"/>
        <color rgb="FF000000"/>
        <rFont val="Calibri"/>
      </rPr>
      <t>Automatically Install App Updates</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Automatically Install App Updates</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</si>
  <si>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"Automatically Install App Updates" setting controls whether macOS automatically installs updates for applications obtained from the App Store. When set to "True", the system will download and install app updates without requiring user action.</t>
    </r>
  </si>
  <si>
    <r>
      <rPr>
        <sz val="11"/>
        <color rgb="FF000000"/>
        <rFont val="Calibri"/>
      </rPr>
      <t>Automatic app updates may result in changes to application functionality or user interface without notice.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</si>
  <si>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Software Update</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Automatically Install App Updates</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com.apple.SoftwareUpdate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Automatically Install App Updates</t>
    </r>
    <r>
      <rPr>
        <sz val="11"/>
        <color rgb="FF000000"/>
        <rFont val="Calibri"/>
      </rPr>
      <t xml:space="preserve"> is set to </t>
    </r>
    <r>
      <rPr>
        <b/>
        <sz val="11"/>
        <color rgb="FF000000"/>
        <rFont val="Calibri"/>
      </rPr>
      <t>True</t>
    </r>
  </si>
  <si>
    <t>2.10.2</t>
  </si>
  <si>
    <r>
      <rPr>
        <sz val="11"/>
        <rFont val="Calibri"/>
      </rPr>
      <t xml:space="preserve">Ensure </t>
    </r>
    <r>
      <rPr>
        <sz val="11"/>
        <color rgb="FF000000"/>
        <rFont val="Calibri"/>
      </rPr>
      <t>"</t>
    </r>
    <r>
      <rPr>
        <b/>
        <sz val="11"/>
        <color rgb="FF000000"/>
        <rFont val="Calibri"/>
      </rPr>
      <t>Automatically Install Mac OS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</si>
  <si>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Check </t>
    </r>
    <r>
      <rPr>
        <b/>
        <sz val="11"/>
        <color rgb="FF000000"/>
        <rFont val="Calibri"/>
      </rPr>
      <t>Automatically Install Mac OS Updates</t>
    </r>
    <r>
      <rPr>
        <sz val="11"/>
        <color rgb="FF000000"/>
        <rFont val="Calibri"/>
      </rPr>
      <t xml:space="preserve">
</t>
    </r>
    <r>
      <rPr>
        <sz val="11"/>
        <color rgb="FF000000"/>
        <rFont val="Calibri"/>
      </rPr>
      <t xml:space="preserve">- On the left side of the page set </t>
    </r>
    <r>
      <rPr>
        <b/>
        <sz val="11"/>
        <color rgb="FF000000"/>
        <rFont val="Calibri"/>
      </rPr>
      <t>Automatically Install Mac OS Updates</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Automatically Install Mac OS Updates</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</si>
  <si>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"Automatically Install Mac OS Updates" setting controls whether macOS automatically installs operating system updates. When set to "True", the system will download and install macOS updates without requiring user initiation.</t>
    </r>
  </si>
  <si>
    <r>
      <rPr>
        <sz val="11"/>
        <color rgb="FF000000"/>
        <rFont val="Calibri"/>
      </rPr>
      <t>Enabling automatic macOS updates may result in system restarts outside of user control. While the system generally sends a prompt to the user requesting restart &amp; installation, some critical updates may eventually force a restart.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</si>
  <si>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Software Update</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Automatically Install Mac OS Updates</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com.apple.SoftwareUpdate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Automatically Install macOS Updates</t>
    </r>
    <r>
      <rPr>
        <sz val="11"/>
        <color rgb="FF000000"/>
        <rFont val="Calibri"/>
      </rPr>
      <t xml:space="preserve"> is set to </t>
    </r>
    <r>
      <rPr>
        <b/>
        <sz val="11"/>
        <color rgb="FF000000"/>
        <rFont val="Calibri"/>
      </rPr>
      <t>True</t>
    </r>
  </si>
  <si>
    <t>2.10.3</t>
  </si>
  <si>
    <r>
      <rPr>
        <sz val="11"/>
        <rFont val="Calibri"/>
      </rPr>
      <t xml:space="preserve">Ensure </t>
    </r>
    <r>
      <rPr>
        <sz val="11"/>
        <color rgb="FF000000"/>
        <rFont val="Calibri"/>
      </rPr>
      <t>"</t>
    </r>
    <r>
      <rPr>
        <b/>
        <sz val="11"/>
        <color rgb="FF000000"/>
        <rFont val="Calibri"/>
      </rPr>
      <t>Automatic Check Enabled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</si>
  <si>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Check </t>
    </r>
    <r>
      <rPr>
        <b/>
        <sz val="11"/>
        <color rgb="FF000000"/>
        <rFont val="Calibri"/>
      </rPr>
      <t>Automatic Check Enabled</t>
    </r>
    <r>
      <rPr>
        <sz val="11"/>
        <color rgb="FF000000"/>
        <rFont val="Calibri"/>
      </rPr>
      <t xml:space="preserve">
</t>
    </r>
    <r>
      <rPr>
        <sz val="11"/>
        <color rgb="FF000000"/>
        <rFont val="Calibri"/>
      </rPr>
      <t xml:space="preserve">- On the left side of the page set </t>
    </r>
    <r>
      <rPr>
        <b/>
        <sz val="11"/>
        <color rgb="FF000000"/>
        <rFont val="Calibri"/>
      </rPr>
      <t>Automatic Check Enabled</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Automatic Check Enabled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</si>
  <si>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"Automatic Check Enabled" setting controls whether macOS automatically checks for software updates. When set to "True", the system regularly queries Apple's update servers to identify available updates for the operating system and installed applications.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</si>
  <si>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Software Update</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Automatic Check Enabled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Open a Terminal</t>
    </r>
    <r>
      <rPr>
        <sz val="11"/>
        <color rgb="FF000000"/>
        <rFont val="Calibri"/>
      </rPr>
      <t xml:space="preserve">
</t>
    </r>
    <r>
      <rPr>
        <sz val="11"/>
        <color rgb="FF000000"/>
        <rFont val="Calibri"/>
      </rPr>
      <t>- Run the following command to verify that software updates are automatically checked:</t>
    </r>
    <r>
      <rPr>
        <sz val="11"/>
        <color rgb="FF000000"/>
        <rFont val="Calibri"/>
      </rPr>
      <t xml:space="preserve">
</t>
    </r>
    <r>
      <rPr>
        <sz val="11"/>
        <color rgb="FF006096"/>
        <rFont val="Roboto Condensed"/>
      </rPr>
      <t>/usr/bin/sudo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.objectForKey('AutomaticCheckEnabled').js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 The output of </t>
    </r>
    <r>
      <rPr>
        <b/>
        <sz val="11"/>
        <color rgb="FF000000"/>
        <rFont val="Calibri"/>
      </rPr>
      <t>true</t>
    </r>
    <r>
      <rPr>
        <sz val="11"/>
        <color rgb="FF000000"/>
        <rFont val="Calibri"/>
      </rPr>
      <t xml:space="preserve"> is expected</t>
    </r>
  </si>
  <si>
    <t>2.10.4</t>
  </si>
  <si>
    <r>
      <rPr>
        <sz val="11"/>
        <rFont val="Calibri"/>
      </rPr>
      <t xml:space="preserve">Ensure </t>
    </r>
    <r>
      <rPr>
        <sz val="11"/>
        <color rgb="FF000000"/>
        <rFont val="Calibri"/>
      </rPr>
      <t>"</t>
    </r>
    <r>
      <rPr>
        <b/>
        <sz val="11"/>
        <color rgb="FF000000"/>
        <rFont val="Calibri"/>
      </rPr>
      <t>Critical Update Install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</si>
  <si>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Check </t>
    </r>
    <r>
      <rPr>
        <b/>
        <sz val="11"/>
        <color rgb="FF000000"/>
        <rFont val="Calibri"/>
      </rPr>
      <t>Critical Update Install</t>
    </r>
    <r>
      <rPr>
        <sz val="11"/>
        <color rgb="FF000000"/>
        <rFont val="Calibri"/>
      </rPr>
      <t xml:space="preserve">
</t>
    </r>
    <r>
      <rPr>
        <sz val="11"/>
        <color rgb="FF000000"/>
        <rFont val="Calibri"/>
      </rPr>
      <t xml:space="preserve">- On the left side of the page set </t>
    </r>
    <r>
      <rPr>
        <b/>
        <sz val="11"/>
        <color rgb="FF000000"/>
        <rFont val="Calibri"/>
      </rPr>
      <t>Critical Update Install</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Critical Update Install</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</si>
  <si>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"Critical Update Install" is enabled, the system will download and install security updates without user intervention, ensuring that critical security patches are applied swiftly.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</si>
  <si>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Software Update</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Critical Update Install</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Open a Terminal</t>
    </r>
    <r>
      <rPr>
        <sz val="11"/>
        <color rgb="FF000000"/>
        <rFont val="Calibri"/>
      </rPr>
      <t xml:space="preserve">
</t>
    </r>
    <r>
      <rPr>
        <sz val="11"/>
        <color rgb="FF000000"/>
        <rFont val="Calibri"/>
      </rPr>
      <t>- Run the following commands to verify that system data files and security updates are automatically checked:</t>
    </r>
    <r>
      <rPr>
        <sz val="11"/>
        <color rgb="FF000000"/>
        <rFont val="Calibri"/>
      </rPr>
      <t xml:space="preserve">
</t>
    </r>
    <r>
      <rPr>
        <sz val="11"/>
        <color rgb="FF006096"/>
        <rFont val="Roboto Condensed"/>
      </rPr>
      <t>/usr/bin/sudo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 = ObjC.unwrap($.NSUserDefaults.alloc.initWithSuiteName('com.apple.SoftwareUpdate')\</t>
    </r>
    <r>
      <rPr>
        <sz val="11"/>
        <color rgb="FF006096"/>
        <rFont val="Roboto Condensed"/>
      </rPr>
      <t xml:space="preserve">
</t>
    </r>
    <r>
      <rPr>
        <sz val="11"/>
        <color rgb="FF006096"/>
        <rFont val="Roboto Condensed"/>
      </rPr>
      <t xml:space="preserve">  .objectForKey('CriticalUpdateInstall'))</t>
    </r>
    <r>
      <rPr>
        <sz val="11"/>
        <color rgb="FF006096"/>
        <rFont val="Roboto Condensed"/>
      </rPr>
      <t xml:space="preserve">
</t>
    </r>
    <r>
      <rPr>
        <sz val="11"/>
        <color rgb="FF006096"/>
        <rFont val="Roboto Condensed"/>
      </rPr>
      <t xml:space="preserve">  if (pref == 1)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 The output of </t>
    </r>
    <r>
      <rPr>
        <b/>
        <sz val="11"/>
        <color rgb="FF000000"/>
        <rFont val="Calibri"/>
      </rPr>
      <t>true</t>
    </r>
    <r>
      <rPr>
        <sz val="11"/>
        <color rgb="FF000000"/>
        <rFont val="Calibri"/>
      </rPr>
      <t xml:space="preserve"> is expected</t>
    </r>
  </si>
  <si>
    <t>2.10.5</t>
  </si>
  <si>
    <r>
      <rPr>
        <sz val="11"/>
        <rFont val="Calibri"/>
      </rPr>
      <t xml:space="preserve">Ensure </t>
    </r>
    <r>
      <rPr>
        <sz val="11"/>
        <color rgb="FF000000"/>
        <rFont val="Calibri"/>
      </rPr>
      <t>"</t>
    </r>
    <r>
      <rPr>
        <b/>
        <sz val="11"/>
        <color rgb="FF000000"/>
        <rFont val="Calibri"/>
      </rPr>
      <t>Automatic Download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</si>
  <si>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Check </t>
    </r>
    <r>
      <rPr>
        <b/>
        <sz val="11"/>
        <color rgb="FF000000"/>
        <rFont val="Calibri"/>
      </rPr>
      <t>Automatic Download</t>
    </r>
    <r>
      <rPr>
        <sz val="11"/>
        <color rgb="FF000000"/>
        <rFont val="Calibri"/>
      </rPr>
      <t xml:space="preserve">
</t>
    </r>
    <r>
      <rPr>
        <sz val="11"/>
        <color rgb="FF000000"/>
        <rFont val="Calibri"/>
      </rPr>
      <t xml:space="preserve">- On the left side of the page set </t>
    </r>
    <r>
      <rPr>
        <b/>
        <sz val="11"/>
        <color rgb="FF000000"/>
        <rFont val="Calibri"/>
      </rPr>
      <t>Automatic Download</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Automatic Download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</si>
  <si>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"Automatic Download" setting controls whether macOS automatically downloads updates when they become available. When set to "True", the system will download new updates from the App Store without user initiation.</t>
    </r>
  </si>
  <si>
    <r>
      <rPr>
        <sz val="11"/>
        <color rgb="FF000000"/>
        <rFont val="Calibri"/>
      </rPr>
      <t>Automatic downloads consume bandwidth and disk space in the background, which may affect network performance.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</si>
  <si>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Software Update</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Automatic Download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Open a Terminal</t>
    </r>
    <r>
      <rPr>
        <sz val="11"/>
        <color rgb="FF000000"/>
        <rFont val="Calibri"/>
      </rPr>
      <t xml:space="preserve">
</t>
    </r>
    <r>
      <rPr>
        <sz val="11"/>
        <color rgb="FF000000"/>
        <rFont val="Calibri"/>
      </rPr>
      <t>- Run the following command to verify that software updates are automatically checked:</t>
    </r>
    <r>
      <rPr>
        <sz val="11"/>
        <color rgb="FF000000"/>
        <rFont val="Calibri"/>
      </rPr>
      <t xml:space="preserve">
</t>
    </r>
    <r>
      <rPr>
        <sz val="11"/>
        <color rgb="FF006096"/>
        <rFont val="Roboto Condensed"/>
      </rPr>
      <t>/usr/bin/sudo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.objectForKey('AutomaticDownload').js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 The output of </t>
    </r>
    <r>
      <rPr>
        <b/>
        <sz val="11"/>
        <color rgb="FF000000"/>
        <rFont val="Calibri"/>
      </rPr>
      <t>true</t>
    </r>
    <r>
      <rPr>
        <sz val="11"/>
        <color rgb="FF000000"/>
        <rFont val="Calibri"/>
      </rPr>
      <t xml:space="preserve"> is expected</t>
    </r>
    <r>
      <rPr>
        <sz val="11"/>
        <color rgb="FF000000"/>
        <rFont val="Calibri"/>
      </rPr>
      <t xml:space="preserve">
</t>
    </r>
    <r>
      <rPr>
        <sz val="11"/>
        <color rgb="FF000000"/>
        <rFont val="Calibri"/>
      </rPr>
      <t>Alternatively,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Click the </t>
    </r>
    <r>
      <rPr>
        <b/>
        <sz val="11"/>
        <color rgb="FF000000"/>
        <rFont val="Calibri"/>
      </rPr>
      <t>i</t>
    </r>
    <r>
      <rPr>
        <sz val="11"/>
        <color rgb="FF000000"/>
        <rFont val="Calibri"/>
      </rPr>
      <t xml:space="preserve"> button</t>
    </r>
    <r>
      <rPr>
        <sz val="11"/>
        <color rgb="FF000000"/>
        <rFont val="Calibri"/>
      </rPr>
      <t xml:space="preserve">
</t>
    </r>
    <r>
      <rPr>
        <sz val="11"/>
        <color rgb="FF000000"/>
        <rFont val="Calibri"/>
      </rPr>
      <t xml:space="preserve">- Verify that </t>
    </r>
    <r>
      <rPr>
        <b/>
        <sz val="11"/>
        <color rgb="FF000000"/>
        <rFont val="Calibri"/>
      </rPr>
      <t>Download new updates when available</t>
    </r>
    <r>
      <rPr>
        <sz val="11"/>
        <color rgb="FF000000"/>
        <rFont val="Calibri"/>
      </rPr>
      <t xml:space="preserve"> is enabled and can not be disabled</t>
    </r>
  </si>
  <si>
    <t>Energy Saver</t>
  </si>
  <si>
    <t>2.11.1.1</t>
  </si>
  <si>
    <r>
      <rPr>
        <sz val="11"/>
        <rFont val="Calibri"/>
      </rPr>
      <t xml:space="preserve">Ensure </t>
    </r>
    <r>
      <rPr>
        <sz val="11"/>
        <color rgb="FF000000"/>
        <rFont val="Calibri"/>
      </rPr>
      <t>"</t>
    </r>
    <r>
      <rPr>
        <b/>
        <sz val="11"/>
        <color rgb="FF000000"/>
        <rFont val="Calibri"/>
      </rPr>
      <t>Display Sleep Timer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r>
      <rPr>
        <sz val="11"/>
        <color rgb="FF000000"/>
        <rFont val="Calibri"/>
      </rPr>
      <t xml:space="preserve"> or less, but not 0</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</si>
  <si>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Energy Saver</t>
    </r>
    <r>
      <rPr>
        <sz val="11"/>
        <color rgb="FF000000"/>
        <rFont val="Calibri"/>
      </rPr>
      <t xml:space="preserve">
</t>
    </r>
    <r>
      <rPr>
        <sz val="11"/>
        <color rgb="FF000000"/>
        <rFont val="Calibri"/>
      </rPr>
      <t xml:space="preserve">- Expand </t>
    </r>
    <r>
      <rPr>
        <b/>
        <sz val="11"/>
        <color rgb="FF000000"/>
        <rFont val="Calibri"/>
      </rPr>
      <t>Desktop Power</t>
    </r>
    <r>
      <rPr>
        <sz val="11"/>
        <color rgb="FF000000"/>
        <rFont val="Calibri"/>
      </rPr>
      <t xml:space="preserve">
</t>
    </r>
    <r>
      <rPr>
        <sz val="11"/>
        <color rgb="FF000000"/>
        <rFont val="Calibri"/>
      </rPr>
      <t xml:space="preserve">- Check </t>
    </r>
    <r>
      <rPr>
        <b/>
        <sz val="11"/>
        <color rgb="FF000000"/>
        <rFont val="Calibri"/>
      </rPr>
      <t>Display Sleep Timer</t>
    </r>
    <r>
      <rPr>
        <sz val="11"/>
        <color rgb="FF000000"/>
        <rFont val="Calibri"/>
      </rPr>
      <t xml:space="preserve">
</t>
    </r>
    <r>
      <rPr>
        <sz val="11"/>
        <color rgb="FF000000"/>
        <rFont val="Calibri"/>
      </rPr>
      <t xml:space="preserve">- Expand </t>
    </r>
    <r>
      <rPr>
        <b/>
        <sz val="11"/>
        <color rgb="FF000000"/>
        <rFont val="Calibri"/>
      </rPr>
      <t>Laptop Battery Power</t>
    </r>
    <r>
      <rPr>
        <sz val="11"/>
        <color rgb="FF000000"/>
        <rFont val="Calibri"/>
      </rPr>
      <t xml:space="preserve">
</t>
    </r>
    <r>
      <rPr>
        <sz val="11"/>
        <color rgb="FF000000"/>
        <rFont val="Calibri"/>
      </rPr>
      <t xml:space="preserve">- Check </t>
    </r>
    <r>
      <rPr>
        <b/>
        <sz val="11"/>
        <color rgb="FF000000"/>
        <rFont val="Calibri"/>
      </rPr>
      <t>Display Sleep Timer</t>
    </r>
    <r>
      <rPr>
        <sz val="11"/>
        <color rgb="FF000000"/>
        <rFont val="Calibri"/>
      </rPr>
      <t xml:space="preserve">
</t>
    </r>
    <r>
      <rPr>
        <sz val="11"/>
        <color rgb="FF000000"/>
        <rFont val="Calibri"/>
      </rPr>
      <t xml:space="preserve">- Expand </t>
    </r>
    <r>
      <rPr>
        <b/>
        <sz val="11"/>
        <color rgb="FF000000"/>
        <rFont val="Calibri"/>
      </rPr>
      <t>Laptop Power Power</t>
    </r>
    <r>
      <rPr>
        <sz val="11"/>
        <color rgb="FF000000"/>
        <rFont val="Calibri"/>
      </rPr>
      <t xml:space="preserve">
</t>
    </r>
    <r>
      <rPr>
        <sz val="11"/>
        <color rgb="FF000000"/>
        <rFont val="Calibri"/>
      </rPr>
      <t xml:space="preserve">- Check </t>
    </r>
    <r>
      <rPr>
        <b/>
        <sz val="11"/>
        <color rgb="FF000000"/>
        <rFont val="Calibri"/>
      </rPr>
      <t>Display Sleep Timer</t>
    </r>
    <r>
      <rPr>
        <sz val="11"/>
        <color rgb="FF000000"/>
        <rFont val="Calibri"/>
      </rPr>
      <t xml:space="preserve">
</t>
    </r>
    <r>
      <rPr>
        <sz val="11"/>
        <color rgb="FF000000"/>
        <rFont val="Calibri"/>
      </rPr>
      <t xml:space="preserve">- On the left side of the page set all instances of </t>
    </r>
    <r>
      <rPr>
        <b/>
        <sz val="11"/>
        <color rgb="FF000000"/>
        <rFont val="Calibri"/>
      </rPr>
      <t>Display Sleep Timer</t>
    </r>
    <r>
      <rPr>
        <sz val="11"/>
        <color rgb="FF000000"/>
        <rFont val="Calibri"/>
      </rPr>
      <t xml:space="preserve"> to </t>
    </r>
    <r>
      <rPr>
        <b/>
        <sz val="11"/>
        <color rgb="FF000000"/>
        <rFont val="Calibri"/>
      </rPr>
      <t>10</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Display Sleep Timer</t>
    </r>
    <r>
      <rPr>
        <sz val="11"/>
        <color rgb="FF000000"/>
        <rFont val="Calibri"/>
      </rPr>
      <t xml:space="preserve"> is present three times and is set to </t>
    </r>
    <r>
      <rPr>
        <b/>
        <sz val="11"/>
        <color rgb="FF000000"/>
        <rFont val="Calibri"/>
      </rPr>
      <t>10</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</si>
  <si>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"Display Sleep Timer" controls the duration of inactivity before the display enters sleep mode. This setting is required for reliable System Sleep Timer functionality. Display sleep only turns off the screen and does not trigger system re-authentication.</t>
    </r>
  </si>
  <si>
    <r>
      <rPr>
        <sz val="11"/>
        <color rgb="FF000000"/>
        <rFont val="Calibri"/>
      </rPr>
      <t>Users will need to reactivate displays after inactivity periods. Additional screen saver passcode controls defined in this benchmark will enforce passcode re-entry when implemented.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</si>
  <si>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Energy Saver</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Desktop Power</t>
    </r>
    <r>
      <rPr>
        <sz val="11"/>
        <color rgb="FF000000"/>
        <rFont val="Calibri"/>
      </rPr>
      <t xml:space="preserve">
</t>
    </r>
    <r>
      <rPr>
        <sz val="11"/>
        <color rgb="FF000000"/>
        <rFont val="Calibri"/>
      </rPr>
      <t xml:space="preserve">- Verify that </t>
    </r>
    <r>
      <rPr>
        <b/>
        <sz val="11"/>
        <color rgb="FF000000"/>
        <rFont val="Calibri"/>
      </rPr>
      <t>Display Sleep Timer</t>
    </r>
    <r>
      <rPr>
        <sz val="11"/>
        <color rgb="FF000000"/>
        <rFont val="Calibri"/>
      </rPr>
      <t xml:space="preserve"> is present and set to </t>
    </r>
    <r>
      <rPr>
        <b/>
        <sz val="11"/>
        <color rgb="FF000000"/>
        <rFont val="Calibri"/>
      </rPr>
      <t>10</t>
    </r>
    <r>
      <rPr>
        <sz val="11"/>
        <color rgb="FF000000"/>
        <rFont val="Calibri"/>
      </rPr>
      <t xml:space="preserve"> or less, but not 0</t>
    </r>
    <r>
      <rPr>
        <sz val="11"/>
        <color rgb="FF000000"/>
        <rFont val="Calibri"/>
      </rPr>
      <t xml:space="preserve">
</t>
    </r>
    <r>
      <rPr>
        <sz val="11"/>
        <color rgb="FF000000"/>
        <rFont val="Calibri"/>
      </rPr>
      <t xml:space="preserve">- Under </t>
    </r>
    <r>
      <rPr>
        <b/>
        <sz val="11"/>
        <color rgb="FF000000"/>
        <rFont val="Calibri"/>
      </rPr>
      <t>Laptop Battery Power</t>
    </r>
    <r>
      <rPr>
        <sz val="11"/>
        <color rgb="FF000000"/>
        <rFont val="Calibri"/>
      </rPr>
      <t xml:space="preserve">
</t>
    </r>
    <r>
      <rPr>
        <sz val="11"/>
        <color rgb="FF000000"/>
        <rFont val="Calibri"/>
      </rPr>
      <t xml:space="preserve">- Verify that </t>
    </r>
    <r>
      <rPr>
        <b/>
        <sz val="11"/>
        <color rgb="FF000000"/>
        <rFont val="Calibri"/>
      </rPr>
      <t>Display Sleep Timer</t>
    </r>
    <r>
      <rPr>
        <sz val="11"/>
        <color rgb="FF000000"/>
        <rFont val="Calibri"/>
      </rPr>
      <t xml:space="preserve"> is present and set to </t>
    </r>
    <r>
      <rPr>
        <b/>
        <sz val="11"/>
        <color rgb="FF000000"/>
        <rFont val="Calibri"/>
      </rPr>
      <t>10</t>
    </r>
    <r>
      <rPr>
        <sz val="11"/>
        <color rgb="FF000000"/>
        <rFont val="Calibri"/>
      </rPr>
      <t xml:space="preserve"> or less, but not 0</t>
    </r>
    <r>
      <rPr>
        <sz val="11"/>
        <color rgb="FF000000"/>
        <rFont val="Calibri"/>
      </rPr>
      <t xml:space="preserve">
</t>
    </r>
    <r>
      <rPr>
        <sz val="11"/>
        <color rgb="FF000000"/>
        <rFont val="Calibri"/>
      </rPr>
      <t xml:space="preserve">- Under </t>
    </r>
    <r>
      <rPr>
        <b/>
        <sz val="11"/>
        <color rgb="FF000000"/>
        <rFont val="Calibri"/>
      </rPr>
      <t>Laptop Power</t>
    </r>
    <r>
      <rPr>
        <sz val="11"/>
        <color rgb="FF000000"/>
        <rFont val="Calibri"/>
      </rPr>
      <t xml:space="preserve">
</t>
    </r>
    <r>
      <rPr>
        <sz val="11"/>
        <color rgb="FF000000"/>
        <rFont val="Calibri"/>
      </rPr>
      <t xml:space="preserve">- Verify that </t>
    </r>
    <r>
      <rPr>
        <b/>
        <sz val="11"/>
        <color rgb="FF000000"/>
        <rFont val="Calibri"/>
      </rPr>
      <t>Display Sleep Timer</t>
    </r>
    <r>
      <rPr>
        <sz val="11"/>
        <color rgb="FF000000"/>
        <rFont val="Calibri"/>
      </rPr>
      <t xml:space="preserve"> is present and set to </t>
    </r>
    <r>
      <rPr>
        <b/>
        <sz val="11"/>
        <color rgb="FF000000"/>
        <rFont val="Calibri"/>
      </rPr>
      <t>10</t>
    </r>
    <r>
      <rPr>
        <sz val="11"/>
        <color rgb="FF000000"/>
        <rFont val="Calibri"/>
      </rPr>
      <t xml:space="preserve"> or less, but not 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com.apple.MCX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Desktop Power Settings</t>
    </r>
    <r>
      <rPr>
        <sz val="11"/>
        <color rgb="FF000000"/>
        <rFont val="Calibri"/>
      </rPr>
      <t xml:space="preserve"> is set to </t>
    </r>
    <r>
      <rPr>
        <b/>
        <sz val="11"/>
        <color rgb="FF000000"/>
        <rFont val="Calibri"/>
      </rPr>
      <t>Display Sleep Timer = 10</t>
    </r>
    <r>
      <rPr>
        <sz val="11"/>
        <color rgb="FF000000"/>
        <rFont val="Calibri"/>
      </rPr>
      <t xml:space="preserve"> or </t>
    </r>
    <r>
      <rPr>
        <b/>
        <sz val="11"/>
        <color rgb="FF000000"/>
        <rFont val="Calibri"/>
      </rPr>
      <t>Not Applicable For This Computer</t>
    </r>
    <r>
      <rPr>
        <sz val="11"/>
        <color rgb="FF000000"/>
        <rFont val="Calibri"/>
      </rPr>
      <t xml:space="preserve">
</t>
    </r>
    <r>
      <rPr>
        <sz val="11"/>
        <color rgb="FF000000"/>
        <rFont val="Calibri"/>
      </rPr>
      <t xml:space="preserve">- Confirm </t>
    </r>
    <r>
      <rPr>
        <b/>
        <sz val="11"/>
        <color rgb="FF000000"/>
        <rFont val="Calibri"/>
      </rPr>
      <t>Portable Power Settings</t>
    </r>
    <r>
      <rPr>
        <sz val="11"/>
        <color rgb="FF000000"/>
        <rFont val="Calibri"/>
      </rPr>
      <t xml:space="preserve"> is set to </t>
    </r>
    <r>
      <rPr>
        <b/>
        <sz val="11"/>
        <color rgb="FF000000"/>
        <rFont val="Calibri"/>
      </rPr>
      <t>Display Sleep Timer = 10</t>
    </r>
    <r>
      <rPr>
        <sz val="11"/>
        <color rgb="FF000000"/>
        <rFont val="Calibri"/>
      </rPr>
      <t xml:space="preserve"> or </t>
    </r>
    <r>
      <rPr>
        <b/>
        <sz val="11"/>
        <color rgb="FF000000"/>
        <rFont val="Calibri"/>
      </rPr>
      <t>Not Applicable For This Computer</t>
    </r>
    <r>
      <rPr>
        <sz val="11"/>
        <color rgb="FF000000"/>
        <rFont val="Calibri"/>
      </rPr>
      <t xml:space="preserve">
</t>
    </r>
    <r>
      <rPr>
        <sz val="11"/>
        <color rgb="FF000000"/>
        <rFont val="Calibri"/>
      </rPr>
      <t xml:space="preserve">- Confirm </t>
    </r>
    <r>
      <rPr>
        <b/>
        <sz val="11"/>
        <color rgb="FF000000"/>
        <rFont val="Calibri"/>
      </rPr>
      <t>Portable Battery Settings</t>
    </r>
    <r>
      <rPr>
        <sz val="11"/>
        <color rgb="FF000000"/>
        <rFont val="Calibri"/>
      </rPr>
      <t xml:space="preserve"> is set to </t>
    </r>
    <r>
      <rPr>
        <b/>
        <sz val="11"/>
        <color rgb="FF000000"/>
        <rFont val="Calibri"/>
      </rPr>
      <t>Display Sleep Timer = 10</t>
    </r>
    <r>
      <rPr>
        <sz val="11"/>
        <color rgb="FF000000"/>
        <rFont val="Calibri"/>
      </rPr>
      <t xml:space="preserve"> or </t>
    </r>
    <r>
      <rPr>
        <b/>
        <sz val="11"/>
        <color rgb="FF000000"/>
        <rFont val="Calibri"/>
      </rPr>
      <t>Not Applicable For This Computer</t>
    </r>
  </si>
  <si>
    <t>2.11.1.2</t>
  </si>
  <si>
    <r>
      <rPr>
        <sz val="11"/>
        <rFont val="Calibri"/>
      </rPr>
      <t xml:space="preserve">Ensure </t>
    </r>
    <r>
      <rPr>
        <sz val="11"/>
        <color rgb="FF000000"/>
        <rFont val="Calibri"/>
      </rPr>
      <t>"</t>
    </r>
    <r>
      <rPr>
        <b/>
        <sz val="11"/>
        <color rgb="FF000000"/>
        <rFont val="Calibri"/>
      </rPr>
      <t>System Sleep Timer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less, but not 0</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</si>
  <si>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Energy Saver</t>
    </r>
    <r>
      <rPr>
        <sz val="11"/>
        <color rgb="FF000000"/>
        <rFont val="Calibri"/>
      </rPr>
      <t xml:space="preserve">
</t>
    </r>
    <r>
      <rPr>
        <sz val="11"/>
        <color rgb="FF000000"/>
        <rFont val="Calibri"/>
      </rPr>
      <t xml:space="preserve">- Expand </t>
    </r>
    <r>
      <rPr>
        <b/>
        <sz val="11"/>
        <color rgb="FF000000"/>
        <rFont val="Calibri"/>
      </rPr>
      <t>Desktop Power</t>
    </r>
    <r>
      <rPr>
        <sz val="11"/>
        <color rgb="FF000000"/>
        <rFont val="Calibri"/>
      </rPr>
      <t xml:space="preserve">
</t>
    </r>
    <r>
      <rPr>
        <sz val="11"/>
        <color rgb="FF000000"/>
        <rFont val="Calibri"/>
      </rPr>
      <t xml:space="preserve">- Check </t>
    </r>
    <r>
      <rPr>
        <b/>
        <sz val="11"/>
        <color rgb="FF000000"/>
        <rFont val="Calibri"/>
      </rPr>
      <t>System Sleep Timer</t>
    </r>
    <r>
      <rPr>
        <sz val="11"/>
        <color rgb="FF000000"/>
        <rFont val="Calibri"/>
      </rPr>
      <t xml:space="preserve">
</t>
    </r>
    <r>
      <rPr>
        <sz val="11"/>
        <color rgb="FF000000"/>
        <rFont val="Calibri"/>
      </rPr>
      <t xml:space="preserve">- Expand </t>
    </r>
    <r>
      <rPr>
        <b/>
        <sz val="11"/>
        <color rgb="FF000000"/>
        <rFont val="Calibri"/>
      </rPr>
      <t>Laptop Battery Power</t>
    </r>
    <r>
      <rPr>
        <sz val="11"/>
        <color rgb="FF000000"/>
        <rFont val="Calibri"/>
      </rPr>
      <t xml:space="preserve">
</t>
    </r>
    <r>
      <rPr>
        <sz val="11"/>
        <color rgb="FF000000"/>
        <rFont val="Calibri"/>
      </rPr>
      <t xml:space="preserve">- Check </t>
    </r>
    <r>
      <rPr>
        <b/>
        <sz val="11"/>
        <color rgb="FF000000"/>
        <rFont val="Calibri"/>
      </rPr>
      <t>System Sleep Timer</t>
    </r>
    <r>
      <rPr>
        <sz val="11"/>
        <color rgb="FF000000"/>
        <rFont val="Calibri"/>
      </rPr>
      <t xml:space="preserve">
</t>
    </r>
    <r>
      <rPr>
        <sz val="11"/>
        <color rgb="FF000000"/>
        <rFont val="Calibri"/>
      </rPr>
      <t xml:space="preserve">- Expand </t>
    </r>
    <r>
      <rPr>
        <b/>
        <sz val="11"/>
        <color rgb="FF000000"/>
        <rFont val="Calibri"/>
      </rPr>
      <t>Laptop Power Power</t>
    </r>
    <r>
      <rPr>
        <sz val="11"/>
        <color rgb="FF000000"/>
        <rFont val="Calibri"/>
      </rPr>
      <t xml:space="preserve">
</t>
    </r>
    <r>
      <rPr>
        <sz val="11"/>
        <color rgb="FF000000"/>
        <rFont val="Calibri"/>
      </rPr>
      <t xml:space="preserve">- Check </t>
    </r>
    <r>
      <rPr>
        <b/>
        <sz val="11"/>
        <color rgb="FF000000"/>
        <rFont val="Calibri"/>
      </rPr>
      <t>System Sleep Timer</t>
    </r>
    <r>
      <rPr>
        <sz val="11"/>
        <color rgb="FF000000"/>
        <rFont val="Calibri"/>
      </rPr>
      <t xml:space="preserve">
</t>
    </r>
    <r>
      <rPr>
        <sz val="11"/>
        <color rgb="FF000000"/>
        <rFont val="Calibri"/>
      </rPr>
      <t xml:space="preserve">- On the left side of the page set all instances of </t>
    </r>
    <r>
      <rPr>
        <b/>
        <sz val="11"/>
        <color rgb="FF000000"/>
        <rFont val="Calibri"/>
      </rPr>
      <t>System Sleep Timer</t>
    </r>
    <r>
      <rPr>
        <sz val="11"/>
        <color rgb="FF000000"/>
        <rFont val="Calibri"/>
      </rPr>
      <t xml:space="preserve">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System Sleep Timer</t>
    </r>
    <r>
      <rPr>
        <sz val="11"/>
        <color rgb="FF000000"/>
        <rFont val="Calibri"/>
      </rPr>
      <t xml:space="preserve"> is present three times and is set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</si>
  <si>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"System Sleep Timer" controls the duration of inactivity before system sleep activation. This operates independently from the display sleep timer but requires "Display Sleep Timer" configuration to function consistently.</t>
    </r>
  </si>
  <si>
    <r>
      <rPr>
        <sz val="11"/>
        <color rgb="FF000000"/>
        <rFont val="Calibri"/>
      </rPr>
      <t>Users must wake the device up from sleep, causing a minor delay.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</si>
  <si>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Energy Saver</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Desktop Power</t>
    </r>
    <r>
      <rPr>
        <sz val="11"/>
        <color rgb="FF000000"/>
        <rFont val="Calibri"/>
      </rPr>
      <t xml:space="preserve">
</t>
    </r>
    <r>
      <rPr>
        <sz val="11"/>
        <color rgb="FF000000"/>
        <rFont val="Calibri"/>
      </rPr>
      <t xml:space="preserve">- Verify that </t>
    </r>
    <r>
      <rPr>
        <b/>
        <sz val="11"/>
        <color rgb="FF000000"/>
        <rFont val="Calibri"/>
      </rPr>
      <t>System Sleep Timer</t>
    </r>
    <r>
      <rPr>
        <sz val="11"/>
        <color rgb="FF000000"/>
        <rFont val="Calibri"/>
      </rPr>
      <t xml:space="preserve"> is present and set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 xml:space="preserve">- Under </t>
    </r>
    <r>
      <rPr>
        <b/>
        <sz val="11"/>
        <color rgb="FF000000"/>
        <rFont val="Calibri"/>
      </rPr>
      <t>Laptop Battery Power</t>
    </r>
    <r>
      <rPr>
        <sz val="11"/>
        <color rgb="FF000000"/>
        <rFont val="Calibri"/>
      </rPr>
      <t xml:space="preserve">
</t>
    </r>
    <r>
      <rPr>
        <sz val="11"/>
        <color rgb="FF000000"/>
        <rFont val="Calibri"/>
      </rPr>
      <t xml:space="preserve">- Verify that </t>
    </r>
    <r>
      <rPr>
        <b/>
        <sz val="11"/>
        <color rgb="FF000000"/>
        <rFont val="Calibri"/>
      </rPr>
      <t>System Sleep Timer</t>
    </r>
    <r>
      <rPr>
        <sz val="11"/>
        <color rgb="FF000000"/>
        <rFont val="Calibri"/>
      </rPr>
      <t xml:space="preserve"> is present and set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 xml:space="preserve">- Under </t>
    </r>
    <r>
      <rPr>
        <b/>
        <sz val="11"/>
        <color rgb="FF000000"/>
        <rFont val="Calibri"/>
      </rPr>
      <t>Laptop Power</t>
    </r>
    <r>
      <rPr>
        <sz val="11"/>
        <color rgb="FF000000"/>
        <rFont val="Calibri"/>
      </rPr>
      <t xml:space="preserve">
</t>
    </r>
    <r>
      <rPr>
        <sz val="11"/>
        <color rgb="FF000000"/>
        <rFont val="Calibri"/>
      </rPr>
      <t xml:space="preserve">- Verify that </t>
    </r>
    <r>
      <rPr>
        <b/>
        <sz val="11"/>
        <color rgb="FF000000"/>
        <rFont val="Calibri"/>
      </rPr>
      <t>System Sleep Timer</t>
    </r>
    <r>
      <rPr>
        <sz val="11"/>
        <color rgb="FF000000"/>
        <rFont val="Calibri"/>
      </rPr>
      <t xml:space="preserve"> is present and set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com.apple.MCX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Desktop Power Settings</t>
    </r>
    <r>
      <rPr>
        <sz val="11"/>
        <color rgb="FF000000"/>
        <rFont val="Calibri"/>
      </rPr>
      <t xml:space="preserve"> is set to </t>
    </r>
    <r>
      <rPr>
        <b/>
        <sz val="11"/>
        <color rgb="FF000000"/>
        <rFont val="Calibri"/>
      </rPr>
      <t>System Sleep Timer = 15</t>
    </r>
    <r>
      <rPr>
        <sz val="11"/>
        <color rgb="FF000000"/>
        <rFont val="Calibri"/>
      </rPr>
      <t xml:space="preserve"> or </t>
    </r>
    <r>
      <rPr>
        <b/>
        <sz val="11"/>
        <color rgb="FF000000"/>
        <rFont val="Calibri"/>
      </rPr>
      <t>Not Applicable For This Computer</t>
    </r>
    <r>
      <rPr>
        <sz val="11"/>
        <color rgb="FF000000"/>
        <rFont val="Calibri"/>
      </rPr>
      <t xml:space="preserve">
</t>
    </r>
    <r>
      <rPr>
        <sz val="11"/>
        <color rgb="FF000000"/>
        <rFont val="Calibri"/>
      </rPr>
      <t xml:space="preserve">- Confirm </t>
    </r>
    <r>
      <rPr>
        <b/>
        <sz val="11"/>
        <color rgb="FF000000"/>
        <rFont val="Calibri"/>
      </rPr>
      <t>Portable Power Settings</t>
    </r>
    <r>
      <rPr>
        <sz val="11"/>
        <color rgb="FF000000"/>
        <rFont val="Calibri"/>
      </rPr>
      <t xml:space="preserve"> is set to </t>
    </r>
    <r>
      <rPr>
        <b/>
        <sz val="11"/>
        <color rgb="FF000000"/>
        <rFont val="Calibri"/>
      </rPr>
      <t>System Sleep Timer = 15</t>
    </r>
    <r>
      <rPr>
        <sz val="11"/>
        <color rgb="FF000000"/>
        <rFont val="Calibri"/>
      </rPr>
      <t xml:space="preserve"> or </t>
    </r>
    <r>
      <rPr>
        <b/>
        <sz val="11"/>
        <color rgb="FF000000"/>
        <rFont val="Calibri"/>
      </rPr>
      <t>Not Applicable For This Computer</t>
    </r>
    <r>
      <rPr>
        <sz val="11"/>
        <color rgb="FF000000"/>
        <rFont val="Calibri"/>
      </rPr>
      <t xml:space="preserve">
</t>
    </r>
    <r>
      <rPr>
        <sz val="11"/>
        <color rgb="FF000000"/>
        <rFont val="Calibri"/>
      </rPr>
      <t xml:space="preserve">- Confirm </t>
    </r>
    <r>
      <rPr>
        <b/>
        <sz val="11"/>
        <color rgb="FF000000"/>
        <rFont val="Calibri"/>
      </rPr>
      <t>Portable Battery Settings</t>
    </r>
    <r>
      <rPr>
        <sz val="11"/>
        <color rgb="FF000000"/>
        <rFont val="Calibri"/>
      </rPr>
      <t xml:space="preserve"> is set to </t>
    </r>
    <r>
      <rPr>
        <b/>
        <sz val="11"/>
        <color rgb="FF000000"/>
        <rFont val="Calibri"/>
      </rPr>
      <t>System Sleep Timer = 15</t>
    </r>
    <r>
      <rPr>
        <sz val="11"/>
        <color rgb="FF000000"/>
        <rFont val="Calibri"/>
      </rPr>
      <t xml:space="preserve"> or </t>
    </r>
    <r>
      <rPr>
        <b/>
        <sz val="11"/>
        <color rgb="FF000000"/>
        <rFont val="Calibri"/>
      </rPr>
      <t>Not Applicable For This Computer</t>
    </r>
  </si>
  <si>
    <t>2.11.1.3</t>
  </si>
  <si>
    <r>
      <rPr>
        <sz val="11"/>
        <rFont val="Calibri"/>
      </rPr>
      <t xml:space="preserve">Ensure </t>
    </r>
    <r>
      <rPr>
        <sz val="11"/>
        <color rgb="FF000000"/>
        <rFont val="Calibri"/>
      </rPr>
      <t>"</t>
    </r>
    <r>
      <rPr>
        <b/>
        <sz val="11"/>
        <color rgb="FF000000"/>
        <rFont val="Calibri"/>
      </rPr>
      <t>Wake on LAN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</si>
  <si>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Energy Saver</t>
    </r>
    <r>
      <rPr>
        <sz val="11"/>
        <color rgb="FF000000"/>
        <rFont val="Calibri"/>
      </rPr>
      <t xml:space="preserve">
</t>
    </r>
    <r>
      <rPr>
        <sz val="11"/>
        <color rgb="FF000000"/>
        <rFont val="Calibri"/>
      </rPr>
      <t xml:space="preserve">- Expand </t>
    </r>
    <r>
      <rPr>
        <b/>
        <sz val="11"/>
        <color rgb="FF000000"/>
        <rFont val="Calibri"/>
      </rPr>
      <t>Desktop Power</t>
    </r>
    <r>
      <rPr>
        <sz val="11"/>
        <color rgb="FF000000"/>
        <rFont val="Calibri"/>
      </rPr>
      <t xml:space="preserve">
</t>
    </r>
    <r>
      <rPr>
        <sz val="11"/>
        <color rgb="FF000000"/>
        <rFont val="Calibri"/>
      </rPr>
      <t xml:space="preserve">- Check </t>
    </r>
    <r>
      <rPr>
        <b/>
        <sz val="11"/>
        <color rgb="FF000000"/>
        <rFont val="Calibri"/>
      </rPr>
      <t>Wake on LAN</t>
    </r>
    <r>
      <rPr>
        <sz val="11"/>
        <color rgb="FF000000"/>
        <rFont val="Calibri"/>
      </rPr>
      <t xml:space="preserve">
</t>
    </r>
    <r>
      <rPr>
        <sz val="11"/>
        <color rgb="FF000000"/>
        <rFont val="Calibri"/>
      </rPr>
      <t xml:space="preserve">- Expand </t>
    </r>
    <r>
      <rPr>
        <b/>
        <sz val="11"/>
        <color rgb="FF000000"/>
        <rFont val="Calibri"/>
      </rPr>
      <t>Laptop Battery Power</t>
    </r>
    <r>
      <rPr>
        <sz val="11"/>
        <color rgb="FF000000"/>
        <rFont val="Calibri"/>
      </rPr>
      <t xml:space="preserve">
</t>
    </r>
    <r>
      <rPr>
        <sz val="11"/>
        <color rgb="FF000000"/>
        <rFont val="Calibri"/>
      </rPr>
      <t xml:space="preserve">- Check </t>
    </r>
    <r>
      <rPr>
        <b/>
        <sz val="11"/>
        <color rgb="FF000000"/>
        <rFont val="Calibri"/>
      </rPr>
      <t>Wake on LAN</t>
    </r>
    <r>
      <rPr>
        <sz val="11"/>
        <color rgb="FF000000"/>
        <rFont val="Calibri"/>
      </rPr>
      <t xml:space="preserve">
</t>
    </r>
    <r>
      <rPr>
        <sz val="11"/>
        <color rgb="FF000000"/>
        <rFont val="Calibri"/>
      </rPr>
      <t xml:space="preserve">- Expand </t>
    </r>
    <r>
      <rPr>
        <b/>
        <sz val="11"/>
        <color rgb="FF000000"/>
        <rFont val="Calibri"/>
      </rPr>
      <t>Laptop Power Power</t>
    </r>
    <r>
      <rPr>
        <sz val="11"/>
        <color rgb="FF000000"/>
        <rFont val="Calibri"/>
      </rPr>
      <t xml:space="preserve">
</t>
    </r>
    <r>
      <rPr>
        <sz val="11"/>
        <color rgb="FF000000"/>
        <rFont val="Calibri"/>
      </rPr>
      <t xml:space="preserve">- Check </t>
    </r>
    <r>
      <rPr>
        <b/>
        <sz val="11"/>
        <color rgb="FF000000"/>
        <rFont val="Calibri"/>
      </rPr>
      <t>Wake on LAN</t>
    </r>
    <r>
      <rPr>
        <sz val="11"/>
        <color rgb="FF000000"/>
        <rFont val="Calibri"/>
      </rPr>
      <t xml:space="preserve">
</t>
    </r>
    <r>
      <rPr>
        <sz val="11"/>
        <color rgb="FF000000"/>
        <rFont val="Calibri"/>
      </rPr>
      <t xml:space="preserve">- On the left side of the page set all instances of </t>
    </r>
    <r>
      <rPr>
        <b/>
        <sz val="11"/>
        <color rgb="FF000000"/>
        <rFont val="Calibri"/>
      </rPr>
      <t>Wake on LAN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Wake on LAN</t>
    </r>
    <r>
      <rPr>
        <sz val="11"/>
        <color rgb="FF000000"/>
        <rFont val="Calibri"/>
      </rPr>
      <t xml:space="preserve"> is present three times and is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</si>
  <si>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controls whether a Mac can be awakened from sleep through network access. When enabled, the system can be remotely activated by wake packets sent over the network, allowing the computer to be accessed when it would otherwise be in sleep mode.</t>
    </r>
  </si>
  <si>
    <r>
      <rPr>
        <sz val="11"/>
        <color rgb="FF000000"/>
        <rFont val="Calibri"/>
      </rPr>
      <t>In modern computing environments, disabling Wake on LAN has minimal operational impact. Modern MDM solutions like Intune do not rely on Wake on LAN functionality for management operations, instead communicating with devices when they are online and applying policies when devices check in.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</si>
  <si>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Energy Saver</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Desktop Power</t>
    </r>
    <r>
      <rPr>
        <sz val="11"/>
        <color rgb="FF000000"/>
        <rFont val="Calibri"/>
      </rPr>
      <t xml:space="preserve">
</t>
    </r>
    <r>
      <rPr>
        <sz val="11"/>
        <color rgb="FF000000"/>
        <rFont val="Calibri"/>
      </rPr>
      <t xml:space="preserve">- Verify that </t>
    </r>
    <r>
      <rPr>
        <b/>
        <sz val="11"/>
        <color rgb="FF000000"/>
        <rFont val="Calibri"/>
      </rPr>
      <t>Wake on LAN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Under </t>
    </r>
    <r>
      <rPr>
        <b/>
        <sz val="11"/>
        <color rgb="FF000000"/>
        <rFont val="Calibri"/>
      </rPr>
      <t>Laptop Battery Power</t>
    </r>
    <r>
      <rPr>
        <sz val="11"/>
        <color rgb="FF000000"/>
        <rFont val="Calibri"/>
      </rPr>
      <t xml:space="preserve">
</t>
    </r>
    <r>
      <rPr>
        <sz val="11"/>
        <color rgb="FF000000"/>
        <rFont val="Calibri"/>
      </rPr>
      <t xml:space="preserve">- Verify that </t>
    </r>
    <r>
      <rPr>
        <b/>
        <sz val="11"/>
        <color rgb="FF000000"/>
        <rFont val="Calibri"/>
      </rPr>
      <t>Wake on LAN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Under </t>
    </r>
    <r>
      <rPr>
        <b/>
        <sz val="11"/>
        <color rgb="FF000000"/>
        <rFont val="Calibri"/>
      </rPr>
      <t>Laptop Power</t>
    </r>
    <r>
      <rPr>
        <sz val="11"/>
        <color rgb="FF000000"/>
        <rFont val="Calibri"/>
      </rPr>
      <t xml:space="preserve">
</t>
    </r>
    <r>
      <rPr>
        <sz val="11"/>
        <color rgb="FF000000"/>
        <rFont val="Calibri"/>
      </rPr>
      <t xml:space="preserve">- Verify that </t>
    </r>
    <r>
      <rPr>
        <b/>
        <sz val="11"/>
        <color rgb="FF000000"/>
        <rFont val="Calibri"/>
      </rPr>
      <t>Wake on LAN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Open a Terminal</t>
    </r>
    <r>
      <rPr>
        <sz val="11"/>
        <color rgb="FF000000"/>
        <rFont val="Calibri"/>
      </rPr>
      <t xml:space="preserve">
</t>
    </r>
    <r>
      <rPr>
        <sz val="11"/>
        <color rgb="FF000000"/>
        <rFont val="Calibri"/>
      </rPr>
      <t>- Run the following command to verify that a profile is installed that disables Wake On Lan is installed:</t>
    </r>
    <r>
      <rPr>
        <sz val="11"/>
        <color rgb="FF000000"/>
        <rFont val="Calibri"/>
      </rPr>
      <t xml:space="preserve">
</t>
    </r>
    <r>
      <rPr>
        <sz val="11"/>
        <color rgb="FF006096"/>
        <rFont val="Roboto Condensed"/>
      </rPr>
      <t>/usr/bin/sudo /usr/bin/profiles -P -o stdout | /usr/bin/grep "Wake On LAN"</t>
    </r>
    <r>
      <rPr>
        <sz val="11"/>
        <color rgb="FF006096"/>
        <rFont val="Roboto Condensed"/>
      </rPr>
      <t xml:space="preserve">
</t>
    </r>
    <r>
      <rPr>
        <sz val="11"/>
        <color rgb="FF000000"/>
        <rFont val="Calibri"/>
      </rPr>
      <t xml:space="preserve">
</t>
    </r>
    <r>
      <rPr>
        <sz val="11"/>
        <color rgb="FF000000"/>
        <rFont val="Calibri"/>
      </rPr>
      <t>- The following output is expected:</t>
    </r>
    <r>
      <rPr>
        <sz val="11"/>
        <color rgb="FF000000"/>
        <rFont val="Calibri"/>
      </rPr>
      <t xml:space="preserve">
</t>
    </r>
    <r>
      <rPr>
        <sz val="11"/>
        <color rgb="FF006096"/>
        <rFont val="Roboto Condensed"/>
      </rPr>
      <t>"Wake On LAN" = 0;</t>
    </r>
    <r>
      <rPr>
        <sz val="11"/>
        <color rgb="FF006096"/>
        <rFont val="Roboto Condensed"/>
      </rPr>
      <t xml:space="preserve">
</t>
    </r>
    <r>
      <rPr>
        <sz val="11"/>
        <color rgb="FF006096"/>
        <rFont val="Roboto Condensed"/>
      </rPr>
      <t>"Wake On LAN" = 0;</t>
    </r>
    <r>
      <rPr>
        <sz val="11"/>
        <color rgb="FF006096"/>
        <rFont val="Roboto Condensed"/>
      </rPr>
      <t xml:space="preserve">
</t>
    </r>
    <r>
      <rPr>
        <sz val="11"/>
        <color rgb="FF006096"/>
        <rFont val="Roboto Condensed"/>
      </rPr>
      <t>"Wake On LAN" = 0;</t>
    </r>
    <r>
      <rPr>
        <sz val="11"/>
        <color rgb="FF006096"/>
        <rFont val="Roboto Condensed"/>
      </rPr>
      <t xml:space="preserve">
</t>
    </r>
  </si>
  <si>
    <t>2.11.1.4</t>
  </si>
  <si>
    <r>
      <rPr>
        <sz val="11"/>
        <rFont val="Calibri"/>
      </rPr>
      <t xml:space="preserve">Ensure </t>
    </r>
    <r>
      <rPr>
        <sz val="11"/>
        <color rgb="FF000000"/>
        <rFont val="Calibri"/>
      </rPr>
      <t>"</t>
    </r>
    <r>
      <rPr>
        <b/>
        <sz val="11"/>
        <color rgb="FF000000"/>
        <rFont val="Calibri"/>
      </rPr>
      <t>Wake On Modem 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</si>
  <si>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Energy Saver</t>
    </r>
    <r>
      <rPr>
        <sz val="11"/>
        <color rgb="FF000000"/>
        <rFont val="Calibri"/>
      </rPr>
      <t xml:space="preserve">
</t>
    </r>
    <r>
      <rPr>
        <sz val="11"/>
        <color rgb="FF000000"/>
        <rFont val="Calibri"/>
      </rPr>
      <t xml:space="preserve">- Expand </t>
    </r>
    <r>
      <rPr>
        <b/>
        <sz val="11"/>
        <color rgb="FF000000"/>
        <rFont val="Calibri"/>
      </rPr>
      <t>Desktop Power</t>
    </r>
    <r>
      <rPr>
        <sz val="11"/>
        <color rgb="FF000000"/>
        <rFont val="Calibri"/>
      </rPr>
      <t xml:space="preserve">
</t>
    </r>
    <r>
      <rPr>
        <sz val="11"/>
        <color rgb="FF000000"/>
        <rFont val="Calibri"/>
      </rPr>
      <t xml:space="preserve">- Check </t>
    </r>
    <r>
      <rPr>
        <b/>
        <sz val="11"/>
        <color rgb="FF000000"/>
        <rFont val="Calibri"/>
      </rPr>
      <t>Wake on Modem Ring</t>
    </r>
    <r>
      <rPr>
        <sz val="11"/>
        <color rgb="FF000000"/>
        <rFont val="Calibri"/>
      </rPr>
      <t xml:space="preserve">
</t>
    </r>
    <r>
      <rPr>
        <sz val="11"/>
        <color rgb="FF000000"/>
        <rFont val="Calibri"/>
      </rPr>
      <t xml:space="preserve">- Expand </t>
    </r>
    <r>
      <rPr>
        <b/>
        <sz val="11"/>
        <color rgb="FF000000"/>
        <rFont val="Calibri"/>
      </rPr>
      <t>Laptop Battery Power</t>
    </r>
    <r>
      <rPr>
        <sz val="11"/>
        <color rgb="FF000000"/>
        <rFont val="Calibri"/>
      </rPr>
      <t xml:space="preserve">
</t>
    </r>
    <r>
      <rPr>
        <sz val="11"/>
        <color rgb="FF000000"/>
        <rFont val="Calibri"/>
      </rPr>
      <t xml:space="preserve">- Check </t>
    </r>
    <r>
      <rPr>
        <b/>
        <sz val="11"/>
        <color rgb="FF000000"/>
        <rFont val="Calibri"/>
      </rPr>
      <t>Wake on Modem Ring</t>
    </r>
    <r>
      <rPr>
        <sz val="11"/>
        <color rgb="FF000000"/>
        <rFont val="Calibri"/>
      </rPr>
      <t xml:space="preserve">
</t>
    </r>
    <r>
      <rPr>
        <sz val="11"/>
        <color rgb="FF000000"/>
        <rFont val="Calibri"/>
      </rPr>
      <t xml:space="preserve">- Expand </t>
    </r>
    <r>
      <rPr>
        <b/>
        <sz val="11"/>
        <color rgb="FF000000"/>
        <rFont val="Calibri"/>
      </rPr>
      <t>Laptop Power Power</t>
    </r>
    <r>
      <rPr>
        <sz val="11"/>
        <color rgb="FF000000"/>
        <rFont val="Calibri"/>
      </rPr>
      <t xml:space="preserve">
</t>
    </r>
    <r>
      <rPr>
        <sz val="11"/>
        <color rgb="FF000000"/>
        <rFont val="Calibri"/>
      </rPr>
      <t xml:space="preserve">- Check </t>
    </r>
    <r>
      <rPr>
        <b/>
        <sz val="11"/>
        <color rgb="FF000000"/>
        <rFont val="Calibri"/>
      </rPr>
      <t>Wake on Modem Ring</t>
    </r>
    <r>
      <rPr>
        <sz val="11"/>
        <color rgb="FF000000"/>
        <rFont val="Calibri"/>
      </rPr>
      <t xml:space="preserve">
</t>
    </r>
    <r>
      <rPr>
        <sz val="11"/>
        <color rgb="FF000000"/>
        <rFont val="Calibri"/>
      </rPr>
      <t xml:space="preserve">- On the left side of the page set all instances of </t>
    </r>
    <r>
      <rPr>
        <b/>
        <sz val="11"/>
        <color rgb="FF000000"/>
        <rFont val="Calibri"/>
      </rPr>
      <t>Wake on Modem Ring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Wake on Modem Ring</t>
    </r>
    <r>
      <rPr>
        <sz val="11"/>
        <color rgb="FF000000"/>
        <rFont val="Calibri"/>
      </rPr>
      <t xml:space="preserve"> is present three times and is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</si>
  <si>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controls whether a Mac can be awakened from sleep when it detects a signal from a modem connected to the system. When enabled, an incoming call to a connected modem will cause the system to wake from sleep mode.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</si>
  <si>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Energy Saver</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Desktop Power</t>
    </r>
    <r>
      <rPr>
        <sz val="11"/>
        <color rgb="FF000000"/>
        <rFont val="Calibri"/>
      </rPr>
      <t xml:space="preserve">
</t>
    </r>
    <r>
      <rPr>
        <sz val="11"/>
        <color rgb="FF000000"/>
        <rFont val="Calibri"/>
      </rPr>
      <t xml:space="preserve">- Verify that </t>
    </r>
    <r>
      <rPr>
        <b/>
        <sz val="11"/>
        <color rgb="FF000000"/>
        <rFont val="Calibri"/>
      </rPr>
      <t>Wake on Modem 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Under </t>
    </r>
    <r>
      <rPr>
        <b/>
        <sz val="11"/>
        <color rgb="FF000000"/>
        <rFont val="Calibri"/>
      </rPr>
      <t>Laptop Battery Power</t>
    </r>
    <r>
      <rPr>
        <sz val="11"/>
        <color rgb="FF000000"/>
        <rFont val="Calibri"/>
      </rPr>
      <t xml:space="preserve">
</t>
    </r>
    <r>
      <rPr>
        <sz val="11"/>
        <color rgb="FF000000"/>
        <rFont val="Calibri"/>
      </rPr>
      <t xml:space="preserve">- Verify that </t>
    </r>
    <r>
      <rPr>
        <b/>
        <sz val="11"/>
        <color rgb="FF000000"/>
        <rFont val="Calibri"/>
      </rPr>
      <t>Wake on Modem 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Under </t>
    </r>
    <r>
      <rPr>
        <b/>
        <sz val="11"/>
        <color rgb="FF000000"/>
        <rFont val="Calibri"/>
      </rPr>
      <t>Laptop Power</t>
    </r>
    <r>
      <rPr>
        <sz val="11"/>
        <color rgb="FF000000"/>
        <rFont val="Calibri"/>
      </rPr>
      <t xml:space="preserve">
</t>
    </r>
    <r>
      <rPr>
        <sz val="11"/>
        <color rgb="FF000000"/>
        <rFont val="Calibri"/>
      </rPr>
      <t xml:space="preserve">- Verify that </t>
    </r>
    <r>
      <rPr>
        <b/>
        <sz val="11"/>
        <color rgb="FF000000"/>
        <rFont val="Calibri"/>
      </rPr>
      <t>Wake on Modem 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Open a Terminal</t>
    </r>
    <r>
      <rPr>
        <sz val="11"/>
        <color rgb="FF000000"/>
        <rFont val="Calibri"/>
      </rPr>
      <t xml:space="preserve">
</t>
    </r>
    <r>
      <rPr>
        <sz val="11"/>
        <color rgb="FF000000"/>
        <rFont val="Calibri"/>
      </rPr>
      <t>- Run the following command to verify that a profile is installed that disables Wake On Lan is installed:</t>
    </r>
    <r>
      <rPr>
        <sz val="11"/>
        <color rgb="FF000000"/>
        <rFont val="Calibri"/>
      </rPr>
      <t xml:space="preserve">
</t>
    </r>
    <r>
      <rPr>
        <sz val="11"/>
        <color rgb="FF006096"/>
        <rFont val="Roboto Condensed"/>
      </rPr>
      <t>/usr/bin/sudo /usr/bin/profiles -P -o stdout | /usr/bin/grep "Wake On Modem Ring"</t>
    </r>
    <r>
      <rPr>
        <sz val="11"/>
        <color rgb="FF006096"/>
        <rFont val="Roboto Condensed"/>
      </rPr>
      <t xml:space="preserve">
</t>
    </r>
    <r>
      <rPr>
        <sz val="11"/>
        <color rgb="FF000000"/>
        <rFont val="Calibri"/>
      </rPr>
      <t xml:space="preserve">
</t>
    </r>
    <r>
      <rPr>
        <sz val="11"/>
        <color rgb="FF000000"/>
        <rFont val="Calibri"/>
      </rPr>
      <t>- The following output is expected:</t>
    </r>
    <r>
      <rPr>
        <sz val="11"/>
        <color rgb="FF000000"/>
        <rFont val="Calibri"/>
      </rPr>
      <t xml:space="preserve">
</t>
    </r>
    <r>
      <rPr>
        <sz val="11"/>
        <color rgb="FF006096"/>
        <rFont val="Roboto Condensed"/>
      </rPr>
      <t>"Wake On Modem Ring" = 0;</t>
    </r>
    <r>
      <rPr>
        <sz val="11"/>
        <color rgb="FF006096"/>
        <rFont val="Roboto Condensed"/>
      </rPr>
      <t xml:space="preserve">
</t>
    </r>
    <r>
      <rPr>
        <sz val="11"/>
        <color rgb="FF006096"/>
        <rFont val="Roboto Condensed"/>
      </rPr>
      <t>"Wake On Modem Ring" = 0;</t>
    </r>
    <r>
      <rPr>
        <sz val="11"/>
        <color rgb="FF006096"/>
        <rFont val="Roboto Condensed"/>
      </rPr>
      <t xml:space="preserve">
</t>
    </r>
    <r>
      <rPr>
        <sz val="11"/>
        <color rgb="FF006096"/>
        <rFont val="Roboto Condensed"/>
      </rPr>
      <t>"Wake On Modem Ring" = 0;</t>
    </r>
    <r>
      <rPr>
        <sz val="11"/>
        <color rgb="FF006096"/>
        <rFont val="Roboto Condensed"/>
      </rPr>
      <t xml:space="preserve">
</t>
    </r>
  </si>
  <si>
    <t>2.11.1.5</t>
  </si>
  <si>
    <r>
      <rPr>
        <sz val="11"/>
        <rFont val="Calibri"/>
      </rPr>
      <t xml:space="preserve">Ensure </t>
    </r>
    <r>
      <rPr>
        <sz val="11"/>
        <color rgb="FF000000"/>
        <rFont val="Calibri"/>
      </rPr>
      <t>"</t>
    </r>
    <r>
      <rPr>
        <b/>
        <sz val="11"/>
        <color rgb="FF000000"/>
        <rFont val="Calibri"/>
      </rPr>
      <t>Destroy FV Key On Standby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</si>
  <si>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Energy Saver</t>
    </r>
    <r>
      <rPr>
        <sz val="11"/>
        <color rgb="FF000000"/>
        <rFont val="Calibri"/>
      </rPr>
      <t xml:space="preserve">
</t>
    </r>
    <r>
      <rPr>
        <sz val="11"/>
        <color rgb="FF000000"/>
        <rFont val="Calibri"/>
      </rPr>
      <t xml:space="preserve">- Check </t>
    </r>
    <r>
      <rPr>
        <b/>
        <sz val="11"/>
        <color rgb="FF000000"/>
        <rFont val="Calibri"/>
      </rPr>
      <t>Destroy FV Key On Standby</t>
    </r>
    <r>
      <rPr>
        <sz val="11"/>
        <color rgb="FF000000"/>
        <rFont val="Calibri"/>
      </rPr>
      <t xml:space="preserve">
</t>
    </r>
    <r>
      <rPr>
        <sz val="11"/>
        <color rgb="FF000000"/>
        <rFont val="Calibri"/>
      </rPr>
      <t xml:space="preserve">- On the left side of the page set </t>
    </r>
    <r>
      <rPr>
        <b/>
        <sz val="11"/>
        <color rgb="FF000000"/>
        <rFont val="Calibri"/>
      </rPr>
      <t>Destroy FV Key On Standby</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Destroy FV Key On Standby</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</si>
  <si>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enabled, the FileVault keys are completely destroyed from the SMC or RAM when the system enters sleep, requiring the user to re-enter their password upon wakeup to decrypt the disk.</t>
    </r>
  </si>
  <si>
    <r>
      <rPr>
        <sz val="11"/>
        <color rgb="FF000000"/>
        <rFont val="Calibri"/>
      </rPr>
      <t>This may slightly increase the time required for a system to wake from standby, as the user must re-authenticate to decrypt the FileVault volume.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</si>
  <si>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Energy Saver</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Destroy FV Key On Standby</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com.apple.MCX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Remove FileVault Key on Standby</t>
    </r>
    <r>
      <rPr>
        <sz val="11"/>
        <color rgb="FF000000"/>
        <rFont val="Calibri"/>
      </rPr>
      <t xml:space="preserve"> is set to </t>
    </r>
    <r>
      <rPr>
        <b/>
        <sz val="11"/>
        <color rgb="FF000000"/>
        <rFont val="Calibri"/>
      </rPr>
      <t>True</t>
    </r>
  </si>
  <si>
    <t>Screensaver</t>
  </si>
  <si>
    <t>2.11.2.1</t>
  </si>
  <si>
    <r>
      <rPr>
        <sz val="11"/>
        <rFont val="Calibri"/>
      </rPr>
      <t xml:space="preserve">Ensure </t>
    </r>
    <r>
      <rPr>
        <sz val="11"/>
        <color rgb="FF000000"/>
        <rFont val="Calibri"/>
      </rPr>
      <t>"</t>
    </r>
    <r>
      <rPr>
        <b/>
        <sz val="11"/>
        <color rgb="FF000000"/>
        <rFont val="Calibri"/>
      </rPr>
      <t>Ask For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and </t>
    </r>
    <r>
      <rPr>
        <sz val="11"/>
        <color rgb="FF000000"/>
        <rFont val="Calibri"/>
      </rPr>
      <t>"</t>
    </r>
    <r>
      <rPr>
        <b/>
        <sz val="11"/>
        <color rgb="FF000000"/>
        <rFont val="Calibri"/>
      </rPr>
      <t>Ask For Password Delay</t>
    </r>
    <r>
      <rPr>
        <sz val="11"/>
        <color rgb="FF000000"/>
        <rFont val="Calibri"/>
      </rPr>
      <t>"</t>
    </r>
    <r>
      <rPr>
        <sz val="11"/>
        <color rgb="FF000000"/>
        <rFont val="Calibri"/>
      </rPr>
      <t xml:space="preserve"> is absent or set to </t>
    </r>
    <r>
      <rPr>
        <sz val="11"/>
        <color rgb="FF000000"/>
        <rFont val="Calibri"/>
      </rPr>
      <t>"</t>
    </r>
    <r>
      <rPr>
        <b/>
        <sz val="11"/>
        <color rgb="FF000000"/>
        <rFont val="Calibri"/>
      </rPr>
      <t>0</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</si>
  <si>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Screensaver</t>
    </r>
    <r>
      <rPr>
        <sz val="11"/>
        <color rgb="FF000000"/>
        <rFont val="Calibri"/>
      </rPr>
      <t xml:space="preserve">
</t>
    </r>
    <r>
      <rPr>
        <sz val="11"/>
        <color rgb="FF000000"/>
        <rFont val="Calibri"/>
      </rPr>
      <t xml:space="preserve">- Check </t>
    </r>
    <r>
      <rPr>
        <b/>
        <sz val="11"/>
        <color rgb="FF000000"/>
        <rFont val="Calibri"/>
      </rPr>
      <t>Ask For Password</t>
    </r>
    <r>
      <rPr>
        <sz val="11"/>
        <color rgb="FF000000"/>
        <rFont val="Calibri"/>
      </rPr>
      <t xml:space="preserve">
</t>
    </r>
    <r>
      <rPr>
        <sz val="11"/>
        <color rgb="FF000000"/>
        <rFont val="Calibri"/>
      </rPr>
      <t xml:space="preserve">- On the left side of the page set </t>
    </r>
    <r>
      <rPr>
        <b/>
        <sz val="11"/>
        <color rgb="FF000000"/>
        <rFont val="Calibri"/>
      </rPr>
      <t>Ask For Password</t>
    </r>
    <r>
      <rPr>
        <sz val="11"/>
        <color rgb="FF000000"/>
        <rFont val="Calibri"/>
      </rPr>
      <t xml:space="preserve"> to </t>
    </r>
    <r>
      <rPr>
        <b/>
        <sz val="11"/>
        <color rgb="FF000000"/>
        <rFont val="Calibri"/>
      </rPr>
      <t>True</t>
    </r>
    <r>
      <rPr>
        <sz val="11"/>
        <color rgb="FF000000"/>
        <rFont val="Calibri"/>
      </rPr>
      <t xml:space="preserve"> (a module name must also be provided)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Ask For Password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</si>
  <si>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enabled, the system will prompt for authentication whenever the screen saver is deactivated. When combined with the "Max Inactivity" policy defined in the passcode subsection of the benchmark, this will enforce a device lock when the screen saver is triggered.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</si>
  <si>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Screensaver</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Ask For Password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Verify that </t>
    </r>
    <r>
      <rPr>
        <b/>
        <sz val="11"/>
        <color rgb="FF000000"/>
        <rFont val="Calibri"/>
      </rPr>
      <t>Ask For Password Delay</t>
    </r>
    <r>
      <rPr>
        <sz val="11"/>
        <color rgb="FF000000"/>
        <rFont val="Calibri"/>
      </rPr>
      <t xml:space="preserve"> is absent or set to </t>
    </r>
    <r>
      <rPr>
        <b/>
        <sz val="11"/>
        <color rgb="FF000000"/>
        <rFont val="Calibri"/>
      </rPr>
      <t>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com.apple.screensaverProfile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Ask For Password</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xml:space="preserve">- Confirm </t>
    </r>
    <r>
      <rPr>
        <b/>
        <sz val="11"/>
        <color rgb="FF000000"/>
        <rFont val="Calibri"/>
      </rPr>
      <t>Ask For Password Delay</t>
    </r>
    <r>
      <rPr>
        <sz val="11"/>
        <color rgb="FF000000"/>
        <rFont val="Calibri"/>
      </rPr>
      <t xml:space="preserve"> is absent or set to </t>
    </r>
    <r>
      <rPr>
        <b/>
        <sz val="11"/>
        <color rgb="FF000000"/>
        <rFont val="Calibri"/>
      </rPr>
      <t>0</t>
    </r>
  </si>
  <si>
    <t>System Extensions</t>
  </si>
  <si>
    <t>2.11.3.1</t>
  </si>
  <si>
    <r>
      <rPr>
        <sz val="11"/>
        <rFont val="Calibri"/>
      </rPr>
      <t xml:space="preserve">Ensure </t>
    </r>
    <r>
      <rPr>
        <sz val="11"/>
        <color rgb="FF000000"/>
        <rFont val="Calibri"/>
      </rPr>
      <t>"</t>
    </r>
    <r>
      <rPr>
        <b/>
        <sz val="11"/>
        <color rgb="FF000000"/>
        <rFont val="Calibri"/>
      </rPr>
      <t>Allow User Overrides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</si>
  <si>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System Extensions</t>
    </r>
    <r>
      <rPr>
        <sz val="11"/>
        <color rgb="FF000000"/>
        <rFont val="Calibri"/>
      </rPr>
      <t xml:space="preserve">
</t>
    </r>
    <r>
      <rPr>
        <sz val="11"/>
        <color rgb="FF000000"/>
        <rFont val="Calibri"/>
      </rPr>
      <t xml:space="preserve">- Check </t>
    </r>
    <r>
      <rPr>
        <b/>
        <sz val="11"/>
        <color rgb="FF000000"/>
        <rFont val="Calibri"/>
      </rPr>
      <t>Allow User Overrides</t>
    </r>
    <r>
      <rPr>
        <sz val="11"/>
        <color rgb="FF000000"/>
        <rFont val="Calibri"/>
      </rPr>
      <t xml:space="preserve">
</t>
    </r>
    <r>
      <rPr>
        <sz val="11"/>
        <color rgb="FF000000"/>
        <rFont val="Calibri"/>
      </rPr>
      <t xml:space="preserve">- On the left side of the page set </t>
    </r>
    <r>
      <rPr>
        <b/>
        <sz val="11"/>
        <color rgb="FF000000"/>
        <rFont val="Calibri"/>
      </rPr>
      <t>Allow User Overrides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User Overrides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</si>
  <si>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controls whether users can approve system extensions that aren't explicitly allowed by configuration profiles. System extensions are software components that extend the functionality of macOS by integrating with the kernel or other system services without requiring kernel extensions (kexts).</t>
    </r>
  </si>
  <si>
    <r>
      <rPr>
        <sz val="11"/>
        <color rgb="FF000000"/>
        <rFont val="Calibri"/>
      </rPr>
      <t>Users will be unable to approve system extensions. Legitimate system extensions that are needed but not pre-approved via configuration profiles will be blocked until administrators explicitly allow them. Some previously approved third-party system extensions may cease to function after this policy is applied.</t>
    </r>
    <r>
      <rPr>
        <sz val="11"/>
        <color rgb="FF000000"/>
        <rFont val="Calibri"/>
      </rPr>
      <t xml:space="preserve">
</t>
    </r>
    <r>
      <rPr>
        <sz val="11"/>
        <color rgb="FF000000"/>
        <rFont val="Calibri"/>
      </rPr>
      <t xml:space="preserve">To allow specific system extensions to operate, administrators must add entries to the "Allowed Team Identifiers" list within the "System Extensions" configuration. Team IDs can be discovered on devices using the Terminal command </t>
    </r>
    <r>
      <rPr>
        <b/>
        <sz val="11"/>
        <color rgb="FF000000"/>
        <rFont val="Calibri"/>
      </rPr>
      <t>systemextensionsctl list</t>
    </r>
    <r>
      <rPr>
        <sz val="11"/>
        <color rgb="FF000000"/>
        <rFont val="Calibri"/>
      </rPr>
      <t>, or found within the application's Info.plist file. The Team ID remains consistent across all devices and through software updates, enabling efficient management of approved extensions. Once added to the allowed list, the application will function normally, requesting necessary extension permissions that can be granted.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</si>
  <si>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System Extensions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Allow User Overrides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com.apple.system-extension-policy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User approvals allowed?</t>
    </r>
    <r>
      <rPr>
        <sz val="11"/>
        <color rgb="FF000000"/>
        <rFont val="Calibri"/>
      </rPr>
      <t xml:space="preserve"> is set to </t>
    </r>
    <r>
      <rPr>
        <b/>
        <sz val="11"/>
        <color rgb="FF000000"/>
        <rFont val="Calibri"/>
      </rPr>
      <t>No</t>
    </r>
  </si>
  <si>
    <t>System Policy Control</t>
  </si>
  <si>
    <t>2.12.1.1</t>
  </si>
  <si>
    <r>
      <rPr>
        <sz val="11"/>
        <rFont val="Calibri"/>
      </rPr>
      <t xml:space="preserve">Ensure </t>
    </r>
    <r>
      <rPr>
        <sz val="11"/>
        <color rgb="FF000000"/>
        <rFont val="Calibri"/>
      </rPr>
      <t>"</t>
    </r>
    <r>
      <rPr>
        <b/>
        <sz val="11"/>
        <color rgb="FF000000"/>
        <rFont val="Calibri"/>
      </rPr>
      <t>Enable XProtect Malware Upload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</si>
  <si>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Policy Control</t>
    </r>
    <r>
      <rPr>
        <sz val="11"/>
        <color rgb="FF000000"/>
        <rFont val="Calibri"/>
      </rPr>
      <t xml:space="preserve"> then </t>
    </r>
    <r>
      <rPr>
        <b/>
        <sz val="11"/>
        <color rgb="FF000000"/>
        <rFont val="Calibri"/>
      </rPr>
      <t>System Policy Control</t>
    </r>
    <r>
      <rPr>
        <sz val="11"/>
        <color rgb="FF000000"/>
        <rFont val="Calibri"/>
      </rPr>
      <t xml:space="preserve">
</t>
    </r>
    <r>
      <rPr>
        <sz val="11"/>
        <color rgb="FF000000"/>
        <rFont val="Calibri"/>
      </rPr>
      <t xml:space="preserve">- Check </t>
    </r>
    <r>
      <rPr>
        <b/>
        <sz val="11"/>
        <color rgb="FF000000"/>
        <rFont val="Calibri"/>
      </rPr>
      <t>Enable XProtect Malware Upload</t>
    </r>
    <r>
      <rPr>
        <sz val="11"/>
        <color rgb="FF000000"/>
        <rFont val="Calibri"/>
      </rPr>
      <t xml:space="preserve">
</t>
    </r>
    <r>
      <rPr>
        <sz val="11"/>
        <color rgb="FF000000"/>
        <rFont val="Calibri"/>
      </rPr>
      <t xml:space="preserve">- On the left side of the page set </t>
    </r>
    <r>
      <rPr>
        <b/>
        <sz val="11"/>
        <color rgb="FF000000"/>
        <rFont val="Calibri"/>
      </rPr>
      <t>Enable XProtect Malware Upload</t>
    </r>
    <r>
      <rPr>
        <sz val="11"/>
        <color rgb="FF000000"/>
        <rFont val="Calibri"/>
      </rPr>
      <t xml:space="preserve"> to </t>
    </r>
    <r>
      <rPr>
        <b/>
        <sz val="11"/>
        <color rgb="FF000000"/>
        <rFont val="Calibri"/>
      </rPr>
      <t>Disabled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 XProtect Malware Upload</t>
    </r>
    <r>
      <rPr>
        <sz val="11"/>
        <color rgb="FF000000"/>
        <rFont val="Calibri"/>
      </rPr>
      <t xml:space="preserve"> is present and set to </t>
    </r>
    <r>
      <rPr>
        <b/>
        <sz val="11"/>
        <color rgb="FF000000"/>
        <rFont val="Calibri"/>
      </rPr>
      <t>Disabled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</si>
  <si>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XProtect Malware Upload is a feature that allows Gatekeeper to upload suspicious files to Apple's servers for analysis when malware is detected.</t>
    </r>
  </si>
  <si>
    <r>
      <rPr>
        <sz val="11"/>
        <color rgb="FF000000"/>
        <rFont val="Calibri"/>
      </rPr>
      <t>This may marginally reduce Apple's ability to detect new malware variants across their product ecosystem.</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</si>
  <si>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Policy Control</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System Policy Control</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 XProtect Malware Upload</t>
    </r>
    <r>
      <rPr>
        <sz val="11"/>
        <color rgb="FF000000"/>
        <rFont val="Calibri"/>
      </rPr>
      <t xml:space="preserve"> is present and set to </t>
    </r>
    <r>
      <rPr>
        <b/>
        <sz val="11"/>
        <color rgb="FF000000"/>
        <rFont val="Calibri"/>
      </rPr>
      <t>Disabled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com.apple.systempolicy.control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XProtect Malware Upload</t>
    </r>
    <r>
      <rPr>
        <sz val="11"/>
        <color rgb="FF000000"/>
        <rFont val="Calibri"/>
      </rPr>
      <t xml:space="preserve"> is set to </t>
    </r>
    <r>
      <rPr>
        <b/>
        <sz val="11"/>
        <color rgb="FF000000"/>
        <rFont val="Calibri"/>
      </rPr>
      <t>Disallow</t>
    </r>
  </si>
  <si>
    <t>2.12.1.2</t>
  </si>
  <si>
    <r>
      <rPr>
        <sz val="11"/>
        <rFont val="Calibri"/>
      </rPr>
      <t>Ensure Gatekeeper is configured for application installs from Identified Developers only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</si>
  <si>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Policy Control</t>
    </r>
    <r>
      <rPr>
        <sz val="11"/>
        <color rgb="FF000000"/>
        <rFont val="Calibri"/>
      </rPr>
      <t xml:space="preserve"> then </t>
    </r>
    <r>
      <rPr>
        <b/>
        <sz val="11"/>
        <color rgb="FF000000"/>
        <rFont val="Calibri"/>
      </rPr>
      <t>System Policy Control</t>
    </r>
    <r>
      <rPr>
        <sz val="11"/>
        <color rgb="FF000000"/>
        <rFont val="Calibri"/>
      </rPr>
      <t xml:space="preserve">
</t>
    </r>
    <r>
      <rPr>
        <sz val="11"/>
        <color rgb="FF000000"/>
        <rFont val="Calibri"/>
      </rPr>
      <t xml:space="preserve">- Check </t>
    </r>
    <r>
      <rPr>
        <b/>
        <sz val="11"/>
        <color rgb="FF000000"/>
        <rFont val="Calibri"/>
      </rPr>
      <t>Enable Assessment</t>
    </r>
    <r>
      <rPr>
        <sz val="11"/>
        <color rgb="FF000000"/>
        <rFont val="Calibri"/>
      </rPr>
      <t xml:space="preserve">
</t>
    </r>
    <r>
      <rPr>
        <sz val="11"/>
        <color rgb="FF000000"/>
        <rFont val="Calibri"/>
      </rPr>
      <t xml:space="preserve">- Check </t>
    </r>
    <r>
      <rPr>
        <b/>
        <sz val="11"/>
        <color rgb="FF000000"/>
        <rFont val="Calibri"/>
      </rPr>
      <t>Allow Identified Developers</t>
    </r>
    <r>
      <rPr>
        <sz val="11"/>
        <color rgb="FF000000"/>
        <rFont val="Calibri"/>
      </rPr>
      <t xml:space="preserve">
</t>
    </r>
    <r>
      <rPr>
        <sz val="11"/>
        <color rgb="FF000000"/>
        <rFont val="Calibri"/>
      </rPr>
      <t xml:space="preserve">- On the left side of the page set </t>
    </r>
    <r>
      <rPr>
        <b/>
        <sz val="11"/>
        <color rgb="FF000000"/>
        <rFont val="Calibri"/>
      </rPr>
      <t>Enable Assessment</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On the left side of the page set </t>
    </r>
    <r>
      <rPr>
        <b/>
        <sz val="11"/>
        <color rgb="FF000000"/>
        <rFont val="Calibri"/>
      </rPr>
      <t>Allow Identified Developers</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 Assessment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Verify that </t>
    </r>
    <r>
      <rPr>
        <b/>
        <sz val="11"/>
        <color rgb="FF000000"/>
        <rFont val="Calibri"/>
      </rPr>
      <t>Allow Identified Developers</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</si>
  <si>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recommendation configures Gatekeeper to allow application installations only from the Mac App Store and identified developers with valid code signatures.</t>
    </r>
    <r>
      <rPr>
        <sz val="11"/>
        <color rgb="FF000000"/>
        <rFont val="Calibri"/>
      </rPr>
      <t xml:space="preserve">
</t>
    </r>
    <r>
      <rPr>
        <sz val="11"/>
        <color rgb="FF000000"/>
        <rFont val="Calibri"/>
      </rPr>
      <t>It requires both the "Enable Assessment" setting to be set to "True" (enabling Gatekeeper) and the "Allow Identified Developers" setting to be set to "True".</t>
    </r>
  </si>
  <si>
    <r>
      <rPr>
        <sz val="11"/>
        <color rgb="FF000000"/>
        <rFont val="Calibri"/>
      </rPr>
      <t>Users will be unable to install or run applications that are not from the Mac App Store or from identified developers with valid code signatures. Some legitimate but unsigned applications may not launch until the developer obtains proper signing credentials from Apple.</t>
    </r>
    <r>
      <rPr>
        <sz val="11"/>
        <color rgb="FF000000"/>
        <rFont val="Calibri"/>
      </rPr>
      <t xml:space="preserve">
</t>
    </r>
    <r>
      <rPr>
        <sz val="11"/>
        <color rgb="FF000000"/>
        <rFont val="Calibri"/>
      </rPr>
      <t>If this policy is applied to machines with software already installed from unidentified developers, those applications will not launch.</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</si>
  <si>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Policy Control</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System Policy Control</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 Assessment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Verify that </t>
    </r>
    <r>
      <rPr>
        <b/>
        <sz val="11"/>
        <color rgb="FF000000"/>
        <rFont val="Calibri"/>
      </rPr>
      <t>Allow Identified Developers</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com.apple.systempolicy.control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Policies</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Confirm </t>
    </r>
    <r>
      <rPr>
        <b/>
        <sz val="11"/>
        <color rgb="FF000000"/>
        <rFont val="Calibri"/>
      </rPr>
      <t>Identified Developers</t>
    </r>
    <r>
      <rPr>
        <sz val="11"/>
        <color rgb="FF000000"/>
        <rFont val="Calibri"/>
      </rPr>
      <t xml:space="preserve"> is set to </t>
    </r>
    <r>
      <rPr>
        <b/>
        <sz val="11"/>
        <color rgb="FF000000"/>
        <rFont val="Calibri"/>
      </rPr>
      <t>Allow</t>
    </r>
  </si>
  <si>
    <t>2.12.1.3</t>
  </si>
  <si>
    <r>
      <rPr>
        <sz val="11"/>
        <rFont val="Calibri"/>
      </rPr>
      <t>Ensure Gatekeeper is configured to block all user application installs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</si>
  <si>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Policy Control</t>
    </r>
    <r>
      <rPr>
        <sz val="11"/>
        <color rgb="FF000000"/>
        <rFont val="Calibri"/>
      </rPr>
      <t xml:space="preserve"> then </t>
    </r>
    <r>
      <rPr>
        <b/>
        <sz val="11"/>
        <color rgb="FF000000"/>
        <rFont val="Calibri"/>
      </rPr>
      <t>System Policy Control</t>
    </r>
    <r>
      <rPr>
        <sz val="11"/>
        <color rgb="FF000000"/>
        <rFont val="Calibri"/>
      </rPr>
      <t xml:space="preserve">
</t>
    </r>
    <r>
      <rPr>
        <sz val="11"/>
        <color rgb="FF000000"/>
        <rFont val="Calibri"/>
      </rPr>
      <t xml:space="preserve">- Check </t>
    </r>
    <r>
      <rPr>
        <b/>
        <sz val="11"/>
        <color rgb="FF000000"/>
        <rFont val="Calibri"/>
      </rPr>
      <t>Enable Assessment</t>
    </r>
    <r>
      <rPr>
        <sz val="11"/>
        <color rgb="FF000000"/>
        <rFont val="Calibri"/>
      </rPr>
      <t xml:space="preserve">
</t>
    </r>
    <r>
      <rPr>
        <sz val="11"/>
        <color rgb="FF000000"/>
        <rFont val="Calibri"/>
      </rPr>
      <t xml:space="preserve">- Check </t>
    </r>
    <r>
      <rPr>
        <b/>
        <sz val="11"/>
        <color rgb="FF000000"/>
        <rFont val="Calibri"/>
      </rPr>
      <t>Allow Identified Developers</t>
    </r>
    <r>
      <rPr>
        <sz val="11"/>
        <color rgb="FF000000"/>
        <rFont val="Calibri"/>
      </rPr>
      <t xml:space="preserve">
</t>
    </r>
    <r>
      <rPr>
        <sz val="11"/>
        <color rgb="FF000000"/>
        <rFont val="Calibri"/>
      </rPr>
      <t xml:space="preserve">- On the left side of the page set </t>
    </r>
    <r>
      <rPr>
        <b/>
        <sz val="11"/>
        <color rgb="FF000000"/>
        <rFont val="Calibri"/>
      </rPr>
      <t>Enable Assessment</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On the left side of the page set </t>
    </r>
    <r>
      <rPr>
        <b/>
        <sz val="11"/>
        <color rgb="FF000000"/>
        <rFont val="Calibri"/>
      </rPr>
      <t>Allow Identified Developers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 Assessment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Verify that </t>
    </r>
    <r>
      <rPr>
        <b/>
        <sz val="11"/>
        <color rgb="FF000000"/>
        <rFont val="Calibri"/>
      </rPr>
      <t>Allow Identified Developers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sz val="11"/>
        <color rgb="FF000000"/>
        <rFont val="Calibri"/>
      </rPr>
      <t>For this to be effective, control (Ensure "Restrict Store Software Update Only" is set to "True") must be set.</t>
    </r>
  </si>
  <si>
    <r>
      <rPr>
        <sz val="11"/>
        <color rgb="FF000000"/>
        <rFont val="Calibri"/>
      </rPr>
      <t>This setting, when implemented in conjunction with the "Restrict Store Software Update Only" policy, will block all user software installation methods. It requires "Enable Assessment" to be set to "True" (enabling Gatekeeper) and "Allow Identified Developers" to be set to "False", restricting installations to Mac App Store applications only. Setting "Restrict Store Software Update Only" to "True" prevents the Mac App Store from launching and installing applications, effectively preventing all user-initiated application installations.</t>
    </r>
  </si>
  <si>
    <r>
      <rPr>
        <sz val="11"/>
        <color rgb="FF000000"/>
        <rFont val="Calibri"/>
      </rPr>
      <t>Users will be unable to install any applications directly. All applications must be deployed through organizational software distribution methods such as MDM or approved deployment tools.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</si>
  <si>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Policy Control</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System Policy Control</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 Assessment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Verify that </t>
    </r>
    <r>
      <rPr>
        <b/>
        <sz val="11"/>
        <color rgb="FF000000"/>
        <rFont val="Calibri"/>
      </rPr>
      <t>Allow Identified Developers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For this to be effective, control (Ensure "Restrict Store Software Update Only" is set to "True") must be set.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com.apple.systempolicy.control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Policies</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Confirm </t>
    </r>
    <r>
      <rPr>
        <b/>
        <sz val="11"/>
        <color rgb="FF000000"/>
        <rFont val="Calibri"/>
      </rPr>
      <t>Identified Developers</t>
    </r>
    <r>
      <rPr>
        <sz val="11"/>
        <color rgb="FF000000"/>
        <rFont val="Calibri"/>
      </rPr>
      <t xml:space="preserve"> is set to </t>
    </r>
    <r>
      <rPr>
        <b/>
        <sz val="11"/>
        <color rgb="FF000000"/>
        <rFont val="Calibri"/>
      </rPr>
      <t>Disallow</t>
    </r>
  </si>
  <si>
    <t>System Policy Managed</t>
  </si>
  <si>
    <t>2.12.2.1</t>
  </si>
  <si>
    <r>
      <rPr>
        <sz val="11"/>
        <rFont val="Calibri"/>
      </rPr>
      <t xml:space="preserve">Ensure </t>
    </r>
    <r>
      <rPr>
        <sz val="11"/>
        <color rgb="FF000000"/>
        <rFont val="Calibri"/>
      </rPr>
      <t>"</t>
    </r>
    <r>
      <rPr>
        <b/>
        <sz val="11"/>
        <color rgb="FF000000"/>
        <rFont val="Calibri"/>
      </rPr>
      <t>Disable Override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</si>
  <si>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Policy Control</t>
    </r>
    <r>
      <rPr>
        <sz val="11"/>
        <color rgb="FF000000"/>
        <rFont val="Calibri"/>
      </rPr>
      <t xml:space="preserve"> then </t>
    </r>
    <r>
      <rPr>
        <b/>
        <sz val="11"/>
        <color rgb="FF000000"/>
        <rFont val="Calibri"/>
      </rPr>
      <t>System Policy Managed</t>
    </r>
    <r>
      <rPr>
        <sz val="11"/>
        <color rgb="FF000000"/>
        <rFont val="Calibri"/>
      </rPr>
      <t xml:space="preserve">
</t>
    </r>
    <r>
      <rPr>
        <sz val="11"/>
        <color rgb="FF000000"/>
        <rFont val="Calibri"/>
      </rPr>
      <t xml:space="preserve">- Check </t>
    </r>
    <r>
      <rPr>
        <b/>
        <sz val="11"/>
        <color rgb="FF000000"/>
        <rFont val="Calibri"/>
      </rPr>
      <t>Disable Override</t>
    </r>
    <r>
      <rPr>
        <sz val="11"/>
        <color rgb="FF000000"/>
        <rFont val="Calibri"/>
      </rPr>
      <t xml:space="preserve">
</t>
    </r>
    <r>
      <rPr>
        <sz val="11"/>
        <color rgb="FF000000"/>
        <rFont val="Calibri"/>
      </rPr>
      <t xml:space="preserve">- On the left side of the page set </t>
    </r>
    <r>
      <rPr>
        <b/>
        <sz val="11"/>
        <color rgb="FF000000"/>
        <rFont val="Calibri"/>
      </rPr>
      <t>Disable Override</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Disable Override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</si>
  <si>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disables the contextual menu option in Finder that allows users to bypass Gatekeeper application verification by right-clicking and selecting "Open" on unsigned applications.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</si>
  <si>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Policy Control</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System Policy Managed</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Disable Override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com.apple.systempolicy.managed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Open untrusted apps via Finder</t>
    </r>
    <r>
      <rPr>
        <sz val="11"/>
        <color rgb="FF000000"/>
        <rFont val="Calibri"/>
      </rPr>
      <t xml:space="preserve"> is set to </t>
    </r>
    <r>
      <rPr>
        <b/>
        <sz val="11"/>
        <color rgb="FF000000"/>
        <rFont val="Calibri"/>
      </rPr>
      <t>Disallow</t>
    </r>
  </si>
  <si>
    <t>Profile Implementation</t>
  </si>
  <si>
    <t>2.13.1</t>
  </si>
  <si>
    <r>
      <rPr>
        <sz val="11"/>
        <rFont val="Calibri"/>
      </rPr>
      <t>Ensure Configuration Profile Can Not be Removed by an End User</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</si>
  <si>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MacOS</t>
    </r>
    <r>
      <rPr>
        <sz val="11"/>
        <color rgb="FF000000"/>
        <rFont val="Calibri"/>
      </rPr>
      <t xml:space="preserve">
</t>
    </r>
    <r>
      <rPr>
        <sz val="11"/>
        <color rgb="FF000000"/>
        <rFont val="Calibri"/>
      </rPr>
      <t xml:space="preserve">- Select </t>
    </r>
    <r>
      <rPr>
        <b/>
        <sz val="11"/>
        <color rgb="FF000000"/>
        <rFont val="Calibri"/>
      </rPr>
      <t>Enrollment</t>
    </r>
    <r>
      <rPr>
        <sz val="11"/>
        <color rgb="FF000000"/>
        <rFont val="Calibri"/>
      </rPr>
      <t xml:space="preserve">
</t>
    </r>
    <r>
      <rPr>
        <sz val="11"/>
        <color rgb="FF000000"/>
        <rFont val="Calibri"/>
      </rPr>
      <t xml:space="preserve">- Select </t>
    </r>
    <r>
      <rPr>
        <b/>
        <sz val="11"/>
        <color rgb="FF000000"/>
        <rFont val="Calibri"/>
      </rPr>
      <t>Enrollment program tokens</t>
    </r>
    <r>
      <rPr>
        <sz val="11"/>
        <color rgb="FF000000"/>
        <rFont val="Calibri"/>
      </rPr>
      <t xml:space="preserve">
</t>
    </r>
    <r>
      <rPr>
        <sz val="11"/>
        <color rgb="FF000000"/>
        <rFont val="Calibri"/>
      </rPr>
      <t xml:space="preserve">- If no token exists, select </t>
    </r>
    <r>
      <rPr>
        <b/>
        <sz val="11"/>
        <color rgb="FF000000"/>
        <rFont val="Calibri"/>
      </rPr>
      <t>Create token</t>
    </r>
    <r>
      <rPr>
        <sz val="11"/>
        <color rgb="FF000000"/>
        <rFont val="Calibri"/>
      </rPr>
      <t xml:space="preserve"> and follow the ABM/ASM token creation workflow</t>
    </r>
    <r>
      <rPr>
        <sz val="11"/>
        <color rgb="FF000000"/>
        <rFont val="Calibri"/>
      </rPr>
      <t xml:space="preserve">
</t>
    </r>
    <r>
      <rPr>
        <sz val="11"/>
        <color rgb="FF000000"/>
        <rFont val="Calibri"/>
      </rPr>
      <t>- Select the token for your organization</t>
    </r>
    <r>
      <rPr>
        <sz val="11"/>
        <color rgb="FF000000"/>
        <rFont val="Calibri"/>
      </rPr>
      <t xml:space="preserve">
</t>
    </r>
    <r>
      <rPr>
        <sz val="11"/>
        <color rgb="FF000000"/>
        <rFont val="Calibri"/>
      </rPr>
      <t xml:space="preserve">- Under the </t>
    </r>
    <r>
      <rPr>
        <b/>
        <sz val="11"/>
        <color rgb="FF000000"/>
        <rFont val="Calibri"/>
      </rPr>
      <t>Manage</t>
    </r>
    <r>
      <rPr>
        <sz val="11"/>
        <color rgb="FF000000"/>
        <rFont val="Calibri"/>
      </rPr>
      <t xml:space="preserve"> heading, select </t>
    </r>
    <r>
      <rPr>
        <b/>
        <sz val="11"/>
        <color rgb="FF000000"/>
        <rFont val="Calibri"/>
      </rPr>
      <t>Profiles</t>
    </r>
    <r>
      <rPr>
        <sz val="11"/>
        <color rgb="FF000000"/>
        <rFont val="Calibri"/>
      </rPr>
      <t xml:space="preserve">
</t>
    </r>
    <r>
      <rPr>
        <sz val="11"/>
        <color rgb="FF000000"/>
        <rFont val="Calibri"/>
      </rPr>
      <t xml:space="preserve">- Either select an existing profile or select </t>
    </r>
    <r>
      <rPr>
        <b/>
        <sz val="11"/>
        <color rgb="FF000000"/>
        <rFont val="Calibri"/>
      </rPr>
      <t>Create profile</t>
    </r>
    <r>
      <rPr>
        <sz val="11"/>
        <color rgb="FF000000"/>
        <rFont val="Calibri"/>
      </rPr>
      <t xml:space="preserve">
</t>
    </r>
    <r>
      <rPr>
        <sz val="11"/>
        <color rgb="FF000000"/>
        <rFont val="Calibri"/>
      </rPr>
      <t xml:space="preserve">- Configure the profile and ensure </t>
    </r>
    <r>
      <rPr>
        <b/>
        <sz val="11"/>
        <color rgb="FF000000"/>
        <rFont val="Calibri"/>
      </rPr>
      <t>Locked enrollment</t>
    </r>
    <r>
      <rPr>
        <sz val="11"/>
        <color rgb="FF000000"/>
        <rFont val="Calibri"/>
      </rPr>
      <t xml:space="preserve"> is set to </t>
    </r>
    <r>
      <rPr>
        <b/>
        <sz val="11"/>
        <color rgb="FF000000"/>
        <rFont val="Calibri"/>
      </rPr>
      <t>Yes</t>
    </r>
    <r>
      <rPr>
        <sz val="11"/>
        <color rgb="FF000000"/>
        <rFont val="Calibri"/>
      </rPr>
      <t xml:space="preserve">
</t>
    </r>
    <r>
      <rPr>
        <sz val="11"/>
        <color rgb="FF000000"/>
        <rFont val="Calibri"/>
      </rPr>
      <t xml:space="preserve">- Under </t>
    </r>
    <r>
      <rPr>
        <b/>
        <sz val="11"/>
        <color rgb="FF000000"/>
        <rFont val="Calibri"/>
      </rPr>
      <t>Assignment</t>
    </r>
    <r>
      <rPr>
        <sz val="11"/>
        <color rgb="FF000000"/>
        <rFont val="Calibri"/>
      </rPr>
      <t>, ensure the profile is assigned to appropriate device groups</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 xml:space="preserve">
</t>
    </r>
    <r>
      <rPr>
        <sz val="11"/>
        <color rgb="FF000000"/>
        <rFont val="Calibri"/>
      </rPr>
      <t xml:space="preserve">- Click </t>
    </r>
    <r>
      <rPr>
        <b/>
        <sz val="11"/>
        <color rgb="FF000000"/>
        <rFont val="Calibri"/>
      </rPr>
      <t>Create</t>
    </r>
  </si>
  <si>
    <r>
      <rPr>
        <sz val="11"/>
        <color rgb="FF000000"/>
        <rFont val="Calibri"/>
      </rPr>
      <t>This recommendation focuses on preventing end users from removing management profiles from organizational macOS devices. When properly implemented, the option to remove a management profile in System Settings should be grayed out (disabled), which indicates the device is enrolled via Apple Business Manager (ABM). If the removal button is clickable but requires authentication, this represents an alternative implementation. The ABM enrollment method is preferred and the most effective method to ensure management profiles remain locked to devices and cannot be removed, even by users with administrative privileges.</t>
    </r>
  </si>
  <si>
    <r>
      <rPr>
        <sz val="11"/>
        <color rgb="FF000000"/>
        <rFont val="Calibri"/>
      </rPr>
      <t>Organizations must establish an ABM account and register devices before deployment.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</si>
  <si>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MacOS</t>
    </r>
    <r>
      <rPr>
        <sz val="11"/>
        <color rgb="FF000000"/>
        <rFont val="Calibri"/>
      </rPr>
      <t xml:space="preserve">
</t>
    </r>
    <r>
      <rPr>
        <sz val="11"/>
        <color rgb="FF000000"/>
        <rFont val="Calibri"/>
      </rPr>
      <t xml:space="preserve">- Select </t>
    </r>
    <r>
      <rPr>
        <b/>
        <sz val="11"/>
        <color rgb="FF000000"/>
        <rFont val="Calibri"/>
      </rPr>
      <t>Enrollment</t>
    </r>
    <r>
      <rPr>
        <sz val="11"/>
        <color rgb="FF000000"/>
        <rFont val="Calibri"/>
      </rPr>
      <t xml:space="preserve">
</t>
    </r>
    <r>
      <rPr>
        <sz val="11"/>
        <color rgb="FF000000"/>
        <rFont val="Calibri"/>
      </rPr>
      <t xml:space="preserve">- Select </t>
    </r>
    <r>
      <rPr>
        <b/>
        <sz val="11"/>
        <color rgb="FF000000"/>
        <rFont val="Calibri"/>
      </rPr>
      <t>Enrollment program tokens</t>
    </r>
    <r>
      <rPr>
        <sz val="11"/>
        <color rgb="FF000000"/>
        <rFont val="Calibri"/>
      </rPr>
      <t xml:space="preserve">
</t>
    </r>
    <r>
      <rPr>
        <sz val="11"/>
        <color rgb="FF000000"/>
        <rFont val="Calibri"/>
      </rPr>
      <t>- Select the organizations token with devices synced to it</t>
    </r>
    <r>
      <rPr>
        <sz val="11"/>
        <color rgb="FF000000"/>
        <rFont val="Calibri"/>
      </rPr>
      <t xml:space="preserve">
</t>
    </r>
    <r>
      <rPr>
        <sz val="11"/>
        <color rgb="FF000000"/>
        <rFont val="Calibri"/>
      </rPr>
      <t xml:space="preserve">- Under the </t>
    </r>
    <r>
      <rPr>
        <b/>
        <sz val="11"/>
        <color rgb="FF000000"/>
        <rFont val="Calibri"/>
      </rPr>
      <t>Manage</t>
    </r>
    <r>
      <rPr>
        <sz val="11"/>
        <color rgb="FF000000"/>
        <rFont val="Calibri"/>
      </rPr>
      <t xml:space="preserve"> heading, select </t>
    </r>
    <r>
      <rPr>
        <b/>
        <sz val="11"/>
        <color rgb="FF000000"/>
        <rFont val="Calibri"/>
      </rPr>
      <t>profiles</t>
    </r>
    <r>
      <rPr>
        <sz val="11"/>
        <color rgb="FF000000"/>
        <rFont val="Calibri"/>
      </rPr>
      <t xml:space="preserve">
</t>
    </r>
    <r>
      <rPr>
        <sz val="11"/>
        <color rgb="FF000000"/>
        <rFont val="Calibri"/>
      </rPr>
      <t>- Select the macOS profile assigned to organization macOS machines</t>
    </r>
    <r>
      <rPr>
        <sz val="11"/>
        <color rgb="FF000000"/>
        <rFont val="Calibri"/>
      </rPr>
      <t xml:space="preserve">
</t>
    </r>
    <r>
      <rPr>
        <sz val="11"/>
        <color rgb="FF000000"/>
        <rFont val="Calibri"/>
      </rPr>
      <t xml:space="preserve">- Under the </t>
    </r>
    <r>
      <rPr>
        <b/>
        <sz val="11"/>
        <color rgb="FF000000"/>
        <rFont val="Calibri"/>
      </rPr>
      <t>Manage</t>
    </r>
    <r>
      <rPr>
        <sz val="11"/>
        <color rgb="FF000000"/>
        <rFont val="Calibri"/>
      </rPr>
      <t xml:space="preserve"> heading, select </t>
    </r>
    <r>
      <rPr>
        <b/>
        <sz val="11"/>
        <color rgb="FF000000"/>
        <rFont val="Calibri"/>
      </rPr>
      <t>Properties</t>
    </r>
    <r>
      <rPr>
        <sz val="11"/>
        <color rgb="FF000000"/>
        <rFont val="Calibri"/>
      </rPr>
      <t xml:space="preserve">
</t>
    </r>
    <r>
      <rPr>
        <sz val="11"/>
        <color rgb="FF000000"/>
        <rFont val="Calibri"/>
      </rPr>
      <t xml:space="preserve">- Ensure </t>
    </r>
    <r>
      <rPr>
        <b/>
        <sz val="11"/>
        <color rgb="FF000000"/>
        <rFont val="Calibri"/>
      </rPr>
      <t>Locked enrollment</t>
    </r>
    <r>
      <rPr>
        <sz val="11"/>
        <color rgb="FF000000"/>
        <rFont val="Calibri"/>
      </rPr>
      <t xml:space="preserve"> is set to </t>
    </r>
    <r>
      <rPr>
        <b/>
        <sz val="11"/>
        <color rgb="FF000000"/>
        <rFont val="Calibri"/>
      </rPr>
      <t>Yes</t>
    </r>
    <r>
      <rPr>
        <sz val="11"/>
        <color rgb="FF000000"/>
        <rFont val="Calibri"/>
      </rPr>
      <t xml:space="preserve">
</t>
    </r>
    <r>
      <rPr>
        <sz val="11"/>
        <color rgb="FF000000"/>
        <rFont val="Calibri"/>
      </rPr>
      <t xml:space="preserve">- Under the </t>
    </r>
    <r>
      <rPr>
        <b/>
        <sz val="11"/>
        <color rgb="FF000000"/>
        <rFont val="Calibri"/>
      </rPr>
      <t>Monitor</t>
    </r>
    <r>
      <rPr>
        <sz val="11"/>
        <color rgb="FF000000"/>
        <rFont val="Calibri"/>
      </rPr>
      <t xml:space="preserve"> heading, select </t>
    </r>
    <r>
      <rPr>
        <b/>
        <sz val="11"/>
        <color rgb="FF000000"/>
        <rFont val="Calibri"/>
      </rPr>
      <t>Assigned devices</t>
    </r>
    <r>
      <rPr>
        <sz val="11"/>
        <color rgb="FF000000"/>
        <rFont val="Calibri"/>
      </rPr>
      <t xml:space="preserve">
</t>
    </r>
    <r>
      <rPr>
        <sz val="11"/>
        <color rgb="FF000000"/>
        <rFont val="Calibri"/>
      </rPr>
      <t>- Ensure that this profile is assigned to all organization macOS devices</t>
    </r>
    <r>
      <rPr>
        <sz val="11"/>
        <color rgb="FF000000"/>
        <rFont val="Calibri"/>
      </rPr>
      <t xml:space="preserve">
</t>
    </r>
    <r>
      <rPr>
        <sz val="11"/>
        <color rgb="FF000000"/>
        <rFont val="Calibri"/>
      </rPr>
      <t>From the macOS device:</t>
    </r>
    <r>
      <rPr>
        <sz val="11"/>
        <color rgb="FF000000"/>
        <rFont val="Calibri"/>
      </rPr>
      <t xml:space="preserve">
</t>
    </r>
    <r>
      <rPr>
        <sz val="11"/>
        <color rgb="FF000000"/>
        <rFont val="Calibri"/>
      </rPr>
      <t>- Open System Settings</t>
    </r>
    <r>
      <rPr>
        <sz val="11"/>
        <color rgb="FF000000"/>
        <rFont val="Calibri"/>
      </rPr>
      <t xml:space="preserve">
</t>
    </r>
    <r>
      <rPr>
        <sz val="11"/>
        <color rgb="FF000000"/>
        <rFont val="Calibri"/>
      </rPr>
      <t>- Click General</t>
    </r>
    <r>
      <rPr>
        <sz val="11"/>
        <color rgb="FF000000"/>
        <rFont val="Calibri"/>
      </rPr>
      <t xml:space="preserve">
</t>
    </r>
    <r>
      <rPr>
        <sz val="11"/>
        <color rgb="FF000000"/>
        <rFont val="Calibri"/>
      </rPr>
      <t>- Click Device Management</t>
    </r>
    <r>
      <rPr>
        <sz val="11"/>
        <color rgb="FF000000"/>
        <rFont val="Calibri"/>
      </rPr>
      <t xml:space="preserve">
</t>
    </r>
    <r>
      <rPr>
        <sz val="11"/>
        <color rgb="FF000000"/>
        <rFont val="Calibri"/>
      </rPr>
      <t xml:space="preserve">- Select </t>
    </r>
    <r>
      <rPr>
        <b/>
        <sz val="11"/>
        <color rgb="FF000000"/>
        <rFont val="Calibri"/>
      </rPr>
      <t>Management Profile</t>
    </r>
    <r>
      <rPr>
        <sz val="11"/>
        <color rgb="FF000000"/>
        <rFont val="Calibri"/>
      </rPr>
      <t xml:space="preserve">
</t>
    </r>
    <r>
      <rPr>
        <sz val="11"/>
        <color rgb="FF000000"/>
        <rFont val="Calibri"/>
      </rPr>
      <t xml:space="preserve">- Click the </t>
    </r>
    <r>
      <rPr>
        <b/>
        <sz val="11"/>
        <color rgb="FF000000"/>
        <rFont val="Calibri"/>
      </rPr>
      <t>−</t>
    </r>
    <r>
      <rPr>
        <sz val="11"/>
        <color rgb="FF000000"/>
        <rFont val="Calibri"/>
      </rPr>
      <t xml:space="preserve"> symbol</t>
    </r>
    <r>
      <rPr>
        <sz val="11"/>
        <color rgb="FF000000"/>
        <rFont val="Calibri"/>
      </rPr>
      <t xml:space="preserve">
</t>
    </r>
    <r>
      <rPr>
        <sz val="11"/>
        <color rgb="FF000000"/>
        <rFont val="Calibri"/>
      </rPr>
      <t>- Ensure this cannot be clicked (grayed out)</t>
    </r>
    <r>
      <rPr>
        <sz val="11"/>
        <color rgb="FF000000"/>
        <rFont val="Calibri"/>
      </rPr>
      <t xml:space="preserve">
</t>
    </r>
    <r>
      <rPr>
        <sz val="11"/>
        <color rgb="FF000000"/>
        <rFont val="Calibri"/>
      </rPr>
      <t>- If the button can be clicked, ensure that a password is required before the profile can be removed</t>
    </r>
  </si>
  <si>
    <r>
      <rPr>
        <sz val="11"/>
        <color rgb="FF000000"/>
        <rFont val="Calibri"/>
      </rPr>
      <t>Enrollment method dependant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</si>
  <si>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</si>
  <si>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</si>
  <si>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</si>
  <si>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</si>
  <si>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</si>
  <si>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</si>
  <si>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</si>
  <si>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</si>
  <si>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</si>
  <si>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</si>
  <si>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</si>
  <si>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</si>
  <si>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</si>
  <si>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</si>
  <si>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</si>
  <si>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</si>
  <si>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</si>
  <si>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</si>
  <si>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</si>
  <si>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</si>
  <si>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</si>
  <si>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</si>
  <si>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</si>
  <si>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</si>
  <si>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</si>
  <si>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</si>
  <si>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</si>
  <si>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</si>
  <si>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</si>
  <si>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Apple MacOS 15.0 Sequoia Intune Benchmark (Supervised Devices)</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</si>
  <si>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</si>
  <si>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</si>
  <si>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</si>
  <si>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01 May 2026     </t>
    </r>
    <r>
      <rPr>
        <b/>
        <sz val="11"/>
        <color rgb="FF000000"/>
        <rFont val="Calibri"/>
      </rPr>
      <t>Recommendation Count:</t>
    </r>
    <r>
      <rPr>
        <sz val="11"/>
        <color rgb="FF000000"/>
        <rFont val="Calibri"/>
      </rPr>
      <t xml:space="preserve"> 88</t>
    </r>
  </si>
  <si>
    <t>Development Url:</t>
  </si>
  <si>
    <t>https://workbench.cisecurity.org/benchmarks/22624</t>
  </si>
  <si>
    <t>Download Url:</t>
  </si>
  <si>
    <t>https://downloads.cisecurity.org/#/</t>
  </si>
  <si>
    <t>Guide Overview:</t>
  </si>
  <si>
    <r>
      <rPr>
        <sz val="11"/>
        <color rgb="FF000000"/>
        <rFont val="Calibri"/>
      </rPr>
      <t>This benchmark, Security Configuration Benchmark for Intune Apple macOS, provides prescriptive guidance for establishing a secure configuration posture for Apple macOS via enrollment within Microsoft Intune. This guide was tested against Apple macOS 15.0 using Microsoft Intune MDM enrollment. This benchmark covers Apple macOS 15.0 on all supported devices.</t>
    </r>
    <r>
      <rPr>
        <sz val="11"/>
        <color rgb="FF000000"/>
        <rFont val="Calibri"/>
      </rPr>
      <t xml:space="preserve">
</t>
    </r>
    <r>
      <rPr>
        <sz val="11"/>
        <color rgb="FF000000"/>
        <rFont val="Calibri"/>
      </rPr>
      <t>The current guidance considers organization-owned macOS devices when determining recommendations. The configuration steps, default settings, and benchmark recommended settings are tailored specifically for macOS devices managed through Intune's Settings Catalog configuration profiles. The benchmark provides recommendations that balance security with usability for enterprise environments while maintaining alignment with CIS security best practices for macOS.</t>
    </r>
  </si>
  <si>
    <t>Intended Audience:</t>
  </si>
  <si>
    <r>
      <rPr>
        <sz val="11"/>
        <color rgb="FF000000"/>
        <rFont val="Calibri"/>
      </rPr>
      <t>This document is intended for system and application administrators, security specialists, auditors, help desk, end users, and platform deployment personnel who plan to use, develop, deploy, assess, or secure solutions that incorporate the management of Apple macOS 15.0 devices via MDM enrollment within Microsoft Intune.</t>
    </r>
  </si>
  <si>
    <t>Profiles:</t>
  </si>
  <si>
    <r>
      <rPr>
        <b/>
        <sz val="11"/>
        <color rgb="FF240458"/>
        <rFont val="Calibri"/>
      </rPr>
      <t>Level 1 - Supervised Devices</t>
    </r>
  </si>
  <si>
    <r>
      <rPr>
        <sz val="11"/>
        <color rgb="FF000000"/>
        <rFont val="Calibri"/>
      </rPr>
      <t>Items in this profile apply to supervised (fully managed) Apple macOS 15.0 Sequoia devices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</si>
  <si>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Supervised Devices</t>
    </r>
  </si>
  <si>
    <r>
      <rPr>
        <sz val="11"/>
        <color rgb="FF000000"/>
        <rFont val="Calibri"/>
      </rPr>
      <t>This profile extends the "Level 1 - Supervised Devices" profile. Items in this profile apply to supervised (fully managed) Apple macOS 15.0 Sequoia devices and may:</t>
    </r>
    <r>
      <rPr>
        <sz val="11"/>
        <color rgb="FF000000"/>
        <rFont val="Calibri"/>
      </rPr>
      <t xml:space="preserve">
</t>
    </r>
    <r>
      <rPr>
        <b/>
        <sz val="11"/>
        <color rgb="FF000000"/>
        <rFont val="Calibri"/>
      </rPr>
      <t>•</t>
    </r>
    <r>
      <rPr>
        <sz val="11"/>
        <color rgb="FF000000"/>
        <rFont val="Calibri"/>
      </rPr>
      <t xml:space="preserve">    Be used for environments or use cases where security is paramount.</t>
    </r>
    <r>
      <rPr>
        <sz val="11"/>
        <color rgb="FF000000"/>
        <rFont val="Calibri"/>
      </rPr>
      <t xml:space="preserve">
</t>
    </r>
    <r>
      <rPr>
        <b/>
        <sz val="11"/>
        <color rgb="FF000000"/>
        <rFont val="Calibri"/>
      </rPr>
      <t>•</t>
    </r>
    <r>
      <rPr>
        <sz val="11"/>
        <color rgb="FF000000"/>
        <rFont val="Calibri"/>
      </rPr>
      <t xml:space="preserve">    Act as defense in depth measures.</t>
    </r>
    <r>
      <rPr>
        <sz val="11"/>
        <color rgb="FF000000"/>
        <rFont val="Calibri"/>
      </rPr>
      <t xml:space="preserve">
</t>
    </r>
    <r>
      <rPr>
        <b/>
        <sz val="11"/>
        <color rgb="FF000000"/>
        <rFont val="Calibri"/>
      </rPr>
      <t>•</t>
    </r>
    <r>
      <rPr>
        <sz val="11"/>
        <color rgb="FF000000"/>
        <rFont val="Calibri"/>
      </rPr>
      <t xml:space="preserve">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</si>
  <si>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</si>
  <si>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</si>
  <si>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</si>
  <si>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</si>
  <si>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</si>
  <si>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</si>
  <si>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</si>
  <si>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</si>
  <si>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</si>
  <si>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</si>
  <si>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</si>
  <si>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</si>
  <si>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</si>
  <si>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</si>
  <si>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</si>
  <si>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</si>
  <si>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</si>
  <si>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</si>
  <si>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</si>
  <si>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</si>
  <si>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</si>
  <si>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Apple MacOS 15.0 Sequoia Intune Benchmark (Supervised Devices)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</si>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</sst>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FBA-4E0C-988C-B95B03B9E21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FBA-4E0C-988C-B95B03B9E21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88</c:v>
                </c:pt>
              </c:numCache>
            </c:numRef>
          </c:val>
          <c:extLst>
            <c:ext xmlns:c16="http://schemas.microsoft.com/office/drawing/2014/chart" uri="{C3380CC4-5D6E-409C-BE32-E72D297353CC}">
              <c16:uniqueId val="{00000002-BFBA-4E0C-988C-B95B03B9E21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D45D-476C-AAC7-A44020C66B7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D45D-476C-AAC7-A44020C66B7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76</c:v>
                </c:pt>
                <c:pt idx="1">
                  <c:v>12</c:v>
                </c:pt>
              </c:numCache>
            </c:numRef>
          </c:val>
          <c:extLst>
            <c:ext xmlns:c16="http://schemas.microsoft.com/office/drawing/2014/chart" uri="{C3380CC4-5D6E-409C-BE32-E72D297353CC}">
              <c16:uniqueId val="{00000002-D45D-476C-AAC7-A44020C66B7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2E2-4A81-BD2A-667CA4B182E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2E2-4A81-BD2A-667CA4B182E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88</c:v>
                </c:pt>
              </c:numCache>
            </c:numRef>
          </c:val>
          <c:extLst>
            <c:ext xmlns:c16="http://schemas.microsoft.com/office/drawing/2014/chart" uri="{C3380CC4-5D6E-409C-BE32-E72D297353CC}">
              <c16:uniqueId val="{00000002-C2E2-4A81-BD2A-667CA4B182E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8050-423C-9823-89B53411B9A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8050-423C-9823-89B53411B9A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Dashboard!$E$67:$E$67</c:f>
              <c:numCache>
                <c:formatCode>General</c:formatCode>
                <c:ptCount val="1"/>
                <c:pt idx="0">
                  <c:v>88</c:v>
                </c:pt>
              </c:numCache>
            </c:numRef>
          </c:val>
          <c:extLst>
            <c:ext xmlns:c16="http://schemas.microsoft.com/office/drawing/2014/chart" uri="{C3380CC4-5D6E-409C-BE32-E72D297353CC}">
              <c16:uniqueId val="{00000002-8050-423C-9823-89B53411B9A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BF9-4A51-960E-AF21A24B550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BF9-4A51-960E-AF21A24B550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88</c:v>
                </c:pt>
              </c:numCache>
            </c:numRef>
          </c:val>
          <c:extLst>
            <c:ext xmlns:c16="http://schemas.microsoft.com/office/drawing/2014/chart" uri="{C3380CC4-5D6E-409C-BE32-E72D297353CC}">
              <c16:uniqueId val="{00000002-6BF9-4A51-960E-AF21A24B550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A99-455E-BFEC-B5BCC6CF072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A99-455E-BFEC-B5BCC6CF072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88</c:v>
                </c:pt>
              </c:numCache>
            </c:numRef>
          </c:val>
          <c:extLst>
            <c:ext xmlns:c16="http://schemas.microsoft.com/office/drawing/2014/chart" uri="{C3380CC4-5D6E-409C-BE32-E72D297353CC}">
              <c16:uniqueId val="{00000002-6A99-455E-BFEC-B5BCC6CF072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248-48B8-959D-81AB6E0FBA5C}"/>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248-48B8-959D-81AB6E0FBA5C}"/>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248-48B8-959D-81AB6E0FBA5C}"/>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248-48B8-959D-81AB6E0FBA5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5EC-4BFD-BEDB-D7FD306C9A2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w3uupd">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smp5ud">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plsh1w">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wd4jb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chb51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hni1o4">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2kqjwp">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1olzor">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89">
  <autoFilter ref="A1:Q8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262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564</v>
      </c>
    </row>
    <row r="3" spans="2:3" ht="15" customHeight="1" x14ac:dyDescent="0.35"/>
    <row r="4" spans="2:3" ht="58" x14ac:dyDescent="0.35">
      <c r="B4" s="20" t="s">
        <v>565</v>
      </c>
      <c r="C4" s="21" t="s">
        <v>566</v>
      </c>
    </row>
    <row r="5" spans="2:3" x14ac:dyDescent="0.35">
      <c r="C5" s="21" t="s">
        <v>567</v>
      </c>
    </row>
    <row r="6" spans="2:3" x14ac:dyDescent="0.35">
      <c r="C6" s="18" t="s">
        <v>568</v>
      </c>
    </row>
    <row r="7" spans="2:3" ht="10" customHeight="1" x14ac:dyDescent="0.35"/>
    <row r="8" spans="2:3" ht="232" x14ac:dyDescent="0.35">
      <c r="B8" s="22" t="s">
        <v>569</v>
      </c>
      <c r="C8" s="21" t="s">
        <v>570</v>
      </c>
    </row>
    <row r="9" spans="2:3" ht="10" customHeight="1" x14ac:dyDescent="0.35"/>
    <row r="10" spans="2:3" ht="35" customHeight="1" x14ac:dyDescent="0.35">
      <c r="B10" s="22" t="s">
        <v>571</v>
      </c>
      <c r="C10" s="21" t="s">
        <v>572</v>
      </c>
    </row>
    <row r="11" spans="2:3" ht="75" customHeight="1" x14ac:dyDescent="0.35">
      <c r="B11" s="18" t="s">
        <v>25</v>
      </c>
      <c r="C11" s="21" t="s">
        <v>573</v>
      </c>
    </row>
    <row r="12" spans="2:3" ht="47" customHeight="1" x14ac:dyDescent="0.35">
      <c r="B12" s="18" t="s">
        <v>25</v>
      </c>
      <c r="C12" s="21" t="s">
        <v>574</v>
      </c>
    </row>
    <row r="13" spans="2:3" ht="35" customHeight="1" x14ac:dyDescent="0.35">
      <c r="B13" s="18" t="s">
        <v>25</v>
      </c>
      <c r="C13" s="21" t="s">
        <v>575</v>
      </c>
    </row>
    <row r="14" spans="2:3" ht="32" customHeight="1" x14ac:dyDescent="0.35">
      <c r="B14" s="18" t="s">
        <v>25</v>
      </c>
      <c r="C14" s="21" t="s">
        <v>576</v>
      </c>
    </row>
    <row r="15" spans="2:3" ht="30" customHeight="1" x14ac:dyDescent="0.35">
      <c r="B15" s="18" t="s">
        <v>25</v>
      </c>
      <c r="C15" s="21" t="s">
        <v>577</v>
      </c>
    </row>
    <row r="16" spans="2:3" ht="10" customHeight="1" x14ac:dyDescent="0.35"/>
    <row r="17" spans="1:3" ht="145" customHeight="1" x14ac:dyDescent="0.35">
      <c r="B17" s="22" t="s">
        <v>578</v>
      </c>
      <c r="C17" s="21" t="s">
        <v>579</v>
      </c>
    </row>
    <row r="18" spans="1:3" ht="10" customHeight="1" x14ac:dyDescent="0.35"/>
    <row r="19" spans="1:3" ht="3" customHeight="1" x14ac:dyDescent="0.35">
      <c r="B19" s="23"/>
      <c r="C19" s="23"/>
    </row>
    <row r="20" spans="1:3" ht="12" customHeight="1" x14ac:dyDescent="0.35"/>
    <row r="21" spans="1:3" ht="35" customHeight="1" x14ac:dyDescent="0.35">
      <c r="A21" s="25"/>
      <c r="B21" s="26" t="s">
        <v>580</v>
      </c>
      <c r="C21" s="27" t="s">
        <v>581</v>
      </c>
    </row>
    <row r="22" spans="1:3" ht="18" customHeight="1" x14ac:dyDescent="0.35">
      <c r="A22" s="25"/>
      <c r="B22" s="25" t="s">
        <v>25</v>
      </c>
      <c r="C22" s="27" t="s">
        <v>582</v>
      </c>
    </row>
    <row r="23" spans="1:3" ht="18" customHeight="1" x14ac:dyDescent="0.35">
      <c r="A23" s="25"/>
      <c r="B23" s="25" t="s">
        <v>25</v>
      </c>
      <c r="C23" s="27" t="s">
        <v>583</v>
      </c>
    </row>
    <row r="24" spans="1:3" ht="18" customHeight="1" x14ac:dyDescent="0.35">
      <c r="A24" s="25"/>
      <c r="B24" s="25" t="s">
        <v>25</v>
      </c>
      <c r="C24" s="27" t="s">
        <v>584</v>
      </c>
    </row>
    <row r="25" spans="1:3" ht="18" customHeight="1" x14ac:dyDescent="0.35">
      <c r="A25" s="25"/>
      <c r="B25" s="25" t="s">
        <v>25</v>
      </c>
      <c r="C25" s="27" t="s">
        <v>585</v>
      </c>
    </row>
    <row r="26" spans="1:3" ht="18" customHeight="1" x14ac:dyDescent="0.35">
      <c r="A26" s="25"/>
      <c r="B26" s="25" t="s">
        <v>25</v>
      </c>
      <c r="C26" s="27" t="s">
        <v>586</v>
      </c>
    </row>
    <row r="27" spans="1:3" ht="18" customHeight="1" x14ac:dyDescent="0.35">
      <c r="A27" s="25"/>
      <c r="B27" s="25" t="s">
        <v>25</v>
      </c>
      <c r="C27" s="27" t="s">
        <v>587</v>
      </c>
    </row>
    <row r="28" spans="1:3" ht="18" customHeight="1" x14ac:dyDescent="0.35">
      <c r="A28" s="25"/>
      <c r="B28" s="25" t="s">
        <v>25</v>
      </c>
      <c r="C28" s="27" t="s">
        <v>588</v>
      </c>
    </row>
    <row r="29" spans="1:3" ht="18" customHeight="1" x14ac:dyDescent="0.35">
      <c r="A29" s="25"/>
      <c r="B29" s="25" t="s">
        <v>25</v>
      </c>
      <c r="C29" s="27" t="s">
        <v>589</v>
      </c>
    </row>
    <row r="30" spans="1:3" ht="44" customHeight="1" x14ac:dyDescent="0.35">
      <c r="A30" s="25"/>
      <c r="B30" s="25" t="s">
        <v>25</v>
      </c>
      <c r="C30" s="28" t="s">
        <v>590</v>
      </c>
    </row>
    <row r="31" spans="1:3" ht="10" customHeight="1" x14ac:dyDescent="0.35"/>
    <row r="32" spans="1:3" ht="3" customHeight="1" x14ac:dyDescent="0.35">
      <c r="B32" s="23"/>
      <c r="C32" s="23"/>
    </row>
    <row r="33" spans="2:3" ht="12" customHeight="1" x14ac:dyDescent="0.35"/>
    <row r="34" spans="2:3" ht="24" customHeight="1" x14ac:dyDescent="0.35">
      <c r="B34" s="29" t="s">
        <v>591</v>
      </c>
      <c r="C34" s="30" t="s">
        <v>592</v>
      </c>
    </row>
    <row r="35" spans="2:3" ht="18.5" x14ac:dyDescent="0.35">
      <c r="B35" s="29" t="s">
        <v>593</v>
      </c>
      <c r="C35" s="31" t="s">
        <v>594</v>
      </c>
    </row>
    <row r="36" spans="2:3" ht="27" customHeight="1" x14ac:dyDescent="0.35">
      <c r="B36" s="32" t="s">
        <v>595</v>
      </c>
      <c r="C36" s="24" t="s">
        <v>596</v>
      </c>
    </row>
    <row r="37" spans="2:3" x14ac:dyDescent="0.35">
      <c r="B37" s="29" t="s">
        <v>597</v>
      </c>
      <c r="C37" s="33" t="s">
        <v>598</v>
      </c>
    </row>
    <row r="38" spans="2:3" x14ac:dyDescent="0.35">
      <c r="B38" s="29" t="s">
        <v>599</v>
      </c>
      <c r="C38" s="33" t="s">
        <v>600</v>
      </c>
    </row>
    <row r="39" spans="2:3" ht="10" customHeight="1" x14ac:dyDescent="0.35"/>
    <row r="40" spans="2:3" ht="145" x14ac:dyDescent="0.35">
      <c r="B40" s="29" t="s">
        <v>601</v>
      </c>
      <c r="C40" s="34" t="s">
        <v>602</v>
      </c>
    </row>
    <row r="42" spans="2:3" ht="58" x14ac:dyDescent="0.35">
      <c r="B42" s="29" t="s">
        <v>603</v>
      </c>
      <c r="C42" s="21" t="s">
        <v>604</v>
      </c>
    </row>
    <row r="43" spans="2:3" ht="10" customHeight="1" x14ac:dyDescent="0.35"/>
    <row r="44" spans="2:3" x14ac:dyDescent="0.35">
      <c r="B44" s="29" t="s">
        <v>605</v>
      </c>
      <c r="C44" s="35" t="s">
        <v>606</v>
      </c>
    </row>
    <row r="45" spans="2:3" ht="72.5" x14ac:dyDescent="0.35">
      <c r="C45" s="21" t="s">
        <v>607</v>
      </c>
    </row>
    <row r="47" spans="2:3" x14ac:dyDescent="0.35">
      <c r="C47" s="35" t="s">
        <v>608</v>
      </c>
    </row>
    <row r="48" spans="2:3" ht="87" x14ac:dyDescent="0.35">
      <c r="C48" s="21" t="s">
        <v>609</v>
      </c>
    </row>
    <row r="49" spans="2:3" ht="10" customHeight="1" x14ac:dyDescent="0.35"/>
    <row r="50" spans="2:3" ht="3" customHeight="1" x14ac:dyDescent="0.35">
      <c r="B50" s="23"/>
      <c r="C50" s="23"/>
    </row>
    <row r="51" spans="2:3" ht="12" customHeight="1" x14ac:dyDescent="0.35"/>
    <row r="52" spans="2:3" ht="130.5" x14ac:dyDescent="0.35">
      <c r="B52" s="20" t="s">
        <v>610</v>
      </c>
      <c r="C52" s="21" t="s">
        <v>611</v>
      </c>
    </row>
    <row r="53" spans="2:3" ht="6" customHeight="1" x14ac:dyDescent="0.35"/>
    <row r="54" spans="2:3" ht="217.5" x14ac:dyDescent="0.35">
      <c r="C54" s="21" t="s">
        <v>612</v>
      </c>
    </row>
    <row r="55" spans="2:3" ht="6" customHeight="1" x14ac:dyDescent="0.35"/>
    <row r="56" spans="2:3" ht="43.5" x14ac:dyDescent="0.35">
      <c r="C56" s="21" t="s">
        <v>613</v>
      </c>
    </row>
    <row r="57" spans="2:3" ht="10" customHeight="1" x14ac:dyDescent="0.35"/>
    <row r="58" spans="2:3" ht="3" customHeight="1" x14ac:dyDescent="0.35">
      <c r="B58" s="23"/>
      <c r="C58" s="23"/>
    </row>
    <row r="59" spans="2:3" ht="12" customHeight="1" x14ac:dyDescent="0.35"/>
    <row r="60" spans="2:3" ht="145" x14ac:dyDescent="0.35">
      <c r="B60" s="20" t="s">
        <v>614</v>
      </c>
      <c r="C60" s="21" t="s">
        <v>615</v>
      </c>
    </row>
    <row r="61" spans="2:3" ht="6" customHeight="1" x14ac:dyDescent="0.35"/>
    <row r="62" spans="2:3" ht="203" x14ac:dyDescent="0.35">
      <c r="C62" s="21" t="s">
        <v>616</v>
      </c>
    </row>
    <row r="63" spans="2:3" ht="6" customHeight="1" x14ac:dyDescent="0.35"/>
    <row r="64" spans="2:3" ht="43.5" x14ac:dyDescent="0.35">
      <c r="C64" s="21" t="s">
        <v>617</v>
      </c>
    </row>
    <row r="65" spans="2:3" ht="10" customHeight="1" x14ac:dyDescent="0.35"/>
    <row r="66" spans="2:3" ht="3" customHeight="1" x14ac:dyDescent="0.35">
      <c r="B66" s="23"/>
      <c r="C66" s="23"/>
    </row>
    <row r="67" spans="2:3" ht="12" customHeight="1" x14ac:dyDescent="0.35"/>
    <row r="68" spans="2:3" ht="101.5" x14ac:dyDescent="0.35">
      <c r="B68" s="20" t="s">
        <v>618</v>
      </c>
      <c r="C68" s="21" t="s">
        <v>619</v>
      </c>
    </row>
    <row r="69" spans="2:3" ht="6" customHeight="1" x14ac:dyDescent="0.35"/>
    <row r="70" spans="2:3" ht="145" x14ac:dyDescent="0.35">
      <c r="C70" s="21" t="s">
        <v>620</v>
      </c>
    </row>
    <row r="71" spans="2:3" ht="6" customHeight="1" x14ac:dyDescent="0.35"/>
    <row r="72" spans="2:3" ht="43.5" x14ac:dyDescent="0.35">
      <c r="C72" s="21" t="s">
        <v>621</v>
      </c>
    </row>
    <row r="73" spans="2:3" ht="10" customHeight="1" x14ac:dyDescent="0.35"/>
    <row r="74" spans="2:3" ht="3" customHeight="1" x14ac:dyDescent="0.35">
      <c r="B74" s="23"/>
      <c r="C74" s="23"/>
    </row>
    <row r="75" spans="2:3" ht="12" customHeight="1" x14ac:dyDescent="0.35"/>
    <row r="76" spans="2:3" ht="26" customHeight="1" x14ac:dyDescent="0.35">
      <c r="B76" s="36" t="s">
        <v>622</v>
      </c>
    </row>
    <row r="77" spans="2:3" ht="8" customHeight="1" x14ac:dyDescent="0.35"/>
    <row r="78" spans="2:3" ht="20" customHeight="1" x14ac:dyDescent="0.35">
      <c r="B78" s="29" t="s">
        <v>623</v>
      </c>
      <c r="C78" s="37" t="s">
        <v>624</v>
      </c>
    </row>
    <row r="79" spans="2:3" ht="116" x14ac:dyDescent="0.35">
      <c r="C79" s="21" t="s">
        <v>625</v>
      </c>
    </row>
    <row r="80" spans="2:3" ht="10" customHeight="1" x14ac:dyDescent="0.35"/>
    <row r="83" spans="2:3" ht="32" customHeight="1" x14ac:dyDescent="0.35">
      <c r="B83" s="106" t="s">
        <v>563</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626</v>
      </c>
      <c r="C2" s="108"/>
      <c r="D2" s="108"/>
      <c r="E2" s="108"/>
      <c r="F2" s="108"/>
      <c r="G2" s="108"/>
      <c r="H2" s="108"/>
      <c r="I2" s="108"/>
    </row>
    <row r="4" spans="2:15" ht="18.5" x14ac:dyDescent="0.45">
      <c r="B4" s="39" t="s">
        <v>627</v>
      </c>
    </row>
    <row r="5" spans="2:15" x14ac:dyDescent="0.35">
      <c r="B5" s="41" t="s">
        <v>25</v>
      </c>
      <c r="C5" s="41" t="s">
        <v>628</v>
      </c>
      <c r="D5" s="41" t="s">
        <v>629</v>
      </c>
      <c r="F5" s="109" t="s">
        <v>630</v>
      </c>
      <c r="G5" s="109"/>
      <c r="H5" s="109"/>
      <c r="I5" s="110" t="s">
        <v>631</v>
      </c>
      <c r="J5" s="110"/>
      <c r="K5" s="110"/>
      <c r="L5" s="110"/>
      <c r="M5" s="110"/>
      <c r="N5" s="110"/>
      <c r="O5" s="110"/>
    </row>
    <row r="6" spans="2:15" x14ac:dyDescent="0.35">
      <c r="B6" s="47" t="s">
        <v>632</v>
      </c>
      <c r="C6" s="48">
        <v>88</v>
      </c>
      <c r="D6" s="49" t="s">
        <v>25</v>
      </c>
      <c r="F6" s="109" t="s">
        <v>633</v>
      </c>
      <c r="G6" s="109"/>
      <c r="H6" s="109"/>
      <c r="I6" s="111" t="s">
        <v>634</v>
      </c>
      <c r="J6" s="111"/>
      <c r="K6" s="111"/>
      <c r="L6" s="111"/>
      <c r="M6" s="111"/>
      <c r="N6" s="111"/>
      <c r="O6" s="111"/>
    </row>
    <row r="7" spans="2:15" x14ac:dyDescent="0.35">
      <c r="B7" s="50" t="s">
        <v>635</v>
      </c>
      <c r="C7" s="51">
        <f>C6-C8-C9</f>
        <v>88</v>
      </c>
      <c r="D7" s="52">
        <f>IF(C6&gt;0,C7/C6,0)</f>
        <v>1</v>
      </c>
      <c r="F7" s="109" t="s">
        <v>636</v>
      </c>
      <c r="G7" s="109"/>
      <c r="H7" s="109"/>
      <c r="I7" s="111" t="s">
        <v>634</v>
      </c>
      <c r="J7" s="111"/>
      <c r="K7" s="111"/>
      <c r="L7" s="111"/>
      <c r="M7" s="111"/>
      <c r="N7" s="111"/>
      <c r="O7" s="111"/>
    </row>
    <row r="8" spans="2:15" x14ac:dyDescent="0.35">
      <c r="B8" s="43" t="s">
        <v>637</v>
      </c>
      <c r="C8" s="44">
        <f>COUNTIF('Recommendations'!I:I,"Risk Accepted")</f>
        <v>0</v>
      </c>
      <c r="D8" s="45">
        <f>IF(C6&gt;0,C8/C6,0)</f>
        <v>0</v>
      </c>
      <c r="F8" s="109" t="s">
        <v>638</v>
      </c>
      <c r="G8" s="109"/>
      <c r="H8" s="109"/>
      <c r="I8" s="111" t="s">
        <v>634</v>
      </c>
      <c r="J8" s="111"/>
      <c r="K8" s="111"/>
      <c r="L8" s="111"/>
      <c r="M8" s="111"/>
      <c r="N8" s="111"/>
      <c r="O8" s="111"/>
    </row>
    <row r="9" spans="2:15" x14ac:dyDescent="0.35">
      <c r="B9" s="43" t="s">
        <v>639</v>
      </c>
      <c r="C9" s="44">
        <f>COUNTIF('Recommendations'!I:I,"N/A")</f>
        <v>0</v>
      </c>
      <c r="D9" s="45">
        <f>IF(C6&gt;0,C9/C6,0)</f>
        <v>0</v>
      </c>
      <c r="F9" s="109" t="s">
        <v>640</v>
      </c>
      <c r="G9" s="109"/>
      <c r="H9" s="109"/>
      <c r="I9" s="111" t="s">
        <v>634</v>
      </c>
      <c r="J9" s="111"/>
      <c r="K9" s="111"/>
      <c r="L9" s="111"/>
      <c r="M9" s="111"/>
      <c r="N9" s="111"/>
      <c r="O9" s="111"/>
    </row>
    <row r="12" spans="2:15" ht="18.5" x14ac:dyDescent="0.45">
      <c r="B12" s="39" t="s">
        <v>641</v>
      </c>
    </row>
    <row r="14" spans="2:15" x14ac:dyDescent="0.35">
      <c r="B14" s="53" t="s">
        <v>642</v>
      </c>
    </row>
    <row r="15" spans="2:15" x14ac:dyDescent="0.35">
      <c r="B15" s="41" t="s">
        <v>25</v>
      </c>
      <c r="C15" s="41" t="s">
        <v>643</v>
      </c>
      <c r="D15" s="41" t="s">
        <v>644</v>
      </c>
      <c r="E15" s="41" t="s">
        <v>645</v>
      </c>
      <c r="F15" s="41" t="s">
        <v>646</v>
      </c>
    </row>
    <row r="16" spans="2:15" x14ac:dyDescent="0.35">
      <c r="B16" s="43" t="s">
        <v>647</v>
      </c>
      <c r="C16" s="44">
        <f>COUNTIF('Recommendations'!P:P,"Resolved")</f>
        <v>0</v>
      </c>
      <c r="D16" s="44">
        <f>COUNTIF('Recommendations'!P:P,"Testing")</f>
        <v>0</v>
      </c>
      <c r="E16" s="44">
        <f>COUNTIF('Recommendations'!P:P,"Outstanding")</f>
        <v>88</v>
      </c>
      <c r="F16" s="44">
        <f>SUM(C16:E16)</f>
        <v>88</v>
      </c>
    </row>
    <row r="18" spans="2:6" x14ac:dyDescent="0.35">
      <c r="B18" s="53" t="s">
        <v>648</v>
      </c>
    </row>
    <row r="19" spans="2:6" x14ac:dyDescent="0.35">
      <c r="B19" s="54" t="s">
        <v>25</v>
      </c>
      <c r="C19" s="54" t="s">
        <v>643</v>
      </c>
      <c r="D19" s="54" t="s">
        <v>644</v>
      </c>
      <c r="E19" s="54" t="s">
        <v>645</v>
      </c>
      <c r="F19" s="54" t="s">
        <v>25</v>
      </c>
    </row>
    <row r="20" spans="2:6" x14ac:dyDescent="0.35">
      <c r="B20" s="43" t="s">
        <v>647</v>
      </c>
      <c r="C20" s="45">
        <f>IF(F16&gt;0, C16/F16, 0)</f>
        <v>0</v>
      </c>
      <c r="D20" s="45">
        <f>IF(F16&gt;0, D16/F16, 0)</f>
        <v>0</v>
      </c>
      <c r="E20" s="45">
        <f>IF(F16&gt;0, E16/F16, 0)</f>
        <v>1</v>
      </c>
      <c r="F20" s="46" t="s">
        <v>25</v>
      </c>
    </row>
    <row r="25" spans="2:6" ht="18.5" x14ac:dyDescent="0.45">
      <c r="B25" s="39" t="s">
        <v>649</v>
      </c>
    </row>
    <row r="27" spans="2:6" x14ac:dyDescent="0.35">
      <c r="B27" s="53" t="s">
        <v>642</v>
      </c>
    </row>
    <row r="28" spans="2:6" x14ac:dyDescent="0.35">
      <c r="B28" s="41" t="s">
        <v>4</v>
      </c>
      <c r="C28" s="41" t="s">
        <v>643</v>
      </c>
      <c r="D28" s="41" t="s">
        <v>644</v>
      </c>
      <c r="E28" s="41" t="s">
        <v>645</v>
      </c>
      <c r="F28" s="41" t="s">
        <v>646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76</v>
      </c>
      <c r="F29" s="44">
        <f>SUM(C29:E29)</f>
        <v>76</v>
      </c>
    </row>
    <row r="30" spans="2:6" x14ac:dyDescent="0.35">
      <c r="B30" s="43" t="s">
        <v>34</v>
      </c>
      <c r="C30" s="44">
        <f>COUNTIFS('Recommendations'!E:E,"Level 2",'Recommendations'!P:P,"=Resolved")</f>
        <v>0</v>
      </c>
      <c r="D30" s="44">
        <f>COUNTIFS('Recommendations'!E:E,"=Level 2",'Recommendations'!P:P,"=Testing")</f>
        <v>0</v>
      </c>
      <c r="E30" s="44">
        <f>COUNTIFS('Recommendations'!E:E,"=Level 2",'Recommendations'!P:P,"=Outstanding")</f>
        <v>12</v>
      </c>
      <c r="F30" s="44">
        <f>SUM(C30:E30)</f>
        <v>12</v>
      </c>
    </row>
    <row r="32" spans="2:6" x14ac:dyDescent="0.35">
      <c r="B32" s="53" t="s">
        <v>648</v>
      </c>
    </row>
    <row r="33" spans="2:6" x14ac:dyDescent="0.35">
      <c r="B33" s="54" t="s">
        <v>4</v>
      </c>
      <c r="C33" s="54" t="s">
        <v>643</v>
      </c>
      <c r="D33" s="54" t="s">
        <v>644</v>
      </c>
      <c r="E33" s="54" t="s">
        <v>645</v>
      </c>
      <c r="F33" s="54" t="s">
        <v>25</v>
      </c>
    </row>
    <row r="34" spans="2:6" x14ac:dyDescent="0.35">
      <c r="B34" s="43" t="s">
        <v>21</v>
      </c>
      <c r="C34" s="45">
        <f>IF(F29&gt;0, C29/F29, 0)</f>
        <v>0</v>
      </c>
      <c r="D34" s="45">
        <f>IF(F29&gt;0, D29/F29, 0)</f>
        <v>0</v>
      </c>
      <c r="E34" s="45">
        <f>IF(F29&gt;0, E29/F29, 0)</f>
        <v>1</v>
      </c>
      <c r="F34" s="46" t="s">
        <v>25</v>
      </c>
    </row>
    <row r="35" spans="2:6" x14ac:dyDescent="0.35">
      <c r="B35" s="43" t="s">
        <v>34</v>
      </c>
      <c r="C35" s="45">
        <f>IF(F30&gt;0, C30/F30, 0)</f>
        <v>0</v>
      </c>
      <c r="D35" s="45">
        <f>IF(F30&gt;0, D30/F30, 0)</f>
        <v>0</v>
      </c>
      <c r="E35" s="45">
        <f>IF(F30&gt;0, E30/F30, 0)</f>
        <v>1</v>
      </c>
      <c r="F35" s="46" t="s">
        <v>25</v>
      </c>
    </row>
    <row r="40" spans="2:6" ht="18.5" x14ac:dyDescent="0.45">
      <c r="B40" s="39" t="s">
        <v>650</v>
      </c>
    </row>
    <row r="42" spans="2:6" x14ac:dyDescent="0.35">
      <c r="B42" s="53" t="s">
        <v>642</v>
      </c>
    </row>
    <row r="43" spans="2:6" x14ac:dyDescent="0.35">
      <c r="B43" s="41" t="s">
        <v>7</v>
      </c>
      <c r="C43" s="41" t="s">
        <v>643</v>
      </c>
      <c r="D43" s="41" t="s">
        <v>644</v>
      </c>
      <c r="E43" s="41" t="s">
        <v>645</v>
      </c>
      <c r="F43" s="41" t="s">
        <v>646</v>
      </c>
    </row>
    <row r="44" spans="2:6" x14ac:dyDescent="0.35">
      <c r="B44" s="43" t="s">
        <v>651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652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653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654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655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88</v>
      </c>
      <c r="F49" s="44">
        <f t="shared" si="0"/>
        <v>88</v>
      </c>
    </row>
    <row r="51" spans="2:6" x14ac:dyDescent="0.35">
      <c r="B51" s="53" t="s">
        <v>648</v>
      </c>
    </row>
    <row r="52" spans="2:6" x14ac:dyDescent="0.35">
      <c r="B52" s="54" t="s">
        <v>7</v>
      </c>
      <c r="C52" s="54" t="s">
        <v>643</v>
      </c>
      <c r="D52" s="54" t="s">
        <v>644</v>
      </c>
      <c r="E52" s="54" t="s">
        <v>645</v>
      </c>
      <c r="F52" s="54" t="s">
        <v>25</v>
      </c>
    </row>
    <row r="53" spans="2:6" x14ac:dyDescent="0.35">
      <c r="B53" s="43" t="s">
        <v>651</v>
      </c>
      <c r="C53" s="45">
        <f t="shared" ref="C53:C58" si="1">IF(F44&gt;0, C44/F44, 0)</f>
        <v>0</v>
      </c>
      <c r="D53" s="45">
        <f t="shared" ref="D53:D58" si="2">IF(F44&gt;0, D44/F44, 0)</f>
        <v>0</v>
      </c>
      <c r="E53" s="45">
        <f t="shared" ref="E53:E58" si="3">IF(F44&gt;0, E44/F44, 0)</f>
        <v>0</v>
      </c>
      <c r="F53" s="46" t="s">
        <v>25</v>
      </c>
    </row>
    <row r="54" spans="2:6" x14ac:dyDescent="0.35">
      <c r="B54" s="43" t="s">
        <v>652</v>
      </c>
      <c r="C54" s="45">
        <f t="shared" si="1"/>
        <v>0</v>
      </c>
      <c r="D54" s="45">
        <f t="shared" si="2"/>
        <v>0</v>
      </c>
      <c r="E54" s="45">
        <f t="shared" si="3"/>
        <v>0</v>
      </c>
      <c r="F54" s="46" t="s">
        <v>25</v>
      </c>
    </row>
    <row r="55" spans="2:6" x14ac:dyDescent="0.35">
      <c r="B55" s="43" t="s">
        <v>653</v>
      </c>
      <c r="C55" s="45">
        <f t="shared" si="1"/>
        <v>0</v>
      </c>
      <c r="D55" s="45">
        <f t="shared" si="2"/>
        <v>0</v>
      </c>
      <c r="E55" s="45">
        <f t="shared" si="3"/>
        <v>0</v>
      </c>
      <c r="F55" s="46" t="s">
        <v>25</v>
      </c>
    </row>
    <row r="56" spans="2:6" x14ac:dyDescent="0.35">
      <c r="B56" s="43" t="s">
        <v>654</v>
      </c>
      <c r="C56" s="45">
        <f t="shared" si="1"/>
        <v>0</v>
      </c>
      <c r="D56" s="45">
        <f t="shared" si="2"/>
        <v>0</v>
      </c>
      <c r="E56" s="45">
        <f t="shared" si="3"/>
        <v>0</v>
      </c>
      <c r="F56" s="46" t="s">
        <v>25</v>
      </c>
    </row>
    <row r="57" spans="2:6" x14ac:dyDescent="0.35">
      <c r="B57" s="43" t="s">
        <v>655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656</v>
      </c>
    </row>
    <row r="65" spans="2:6" x14ac:dyDescent="0.35">
      <c r="B65" s="53" t="s">
        <v>642</v>
      </c>
    </row>
    <row r="66" spans="2:6" x14ac:dyDescent="0.35">
      <c r="B66" s="41" t="s">
        <v>3</v>
      </c>
      <c r="C66" s="41" t="s">
        <v>643</v>
      </c>
      <c r="D66" s="41" t="s">
        <v>644</v>
      </c>
      <c r="E66" s="41" t="s">
        <v>645</v>
      </c>
      <c r="F66" s="41" t="s">
        <v>646</v>
      </c>
    </row>
    <row r="67" spans="2:6" x14ac:dyDescent="0.35">
      <c r="B67" s="43" t="s">
        <v>20</v>
      </c>
      <c r="C67" s="44">
        <f>COUNTIFS('Recommendations'!D:D,"Manual",'Recommendations'!P:P,"=Resolved")</f>
        <v>0</v>
      </c>
      <c r="D67" s="44">
        <f>COUNTIFS('Recommendations'!D:D,"=Manual",'Recommendations'!P:P,"=Testing")</f>
        <v>0</v>
      </c>
      <c r="E67" s="44">
        <f>COUNTIFS('Recommendations'!D:D,"=Manual",'Recommendations'!P:P,"=Outstanding")</f>
        <v>88</v>
      </c>
      <c r="F67" s="44">
        <f>SUM(C67:E67)</f>
        <v>88</v>
      </c>
    </row>
    <row r="69" spans="2:6" x14ac:dyDescent="0.35">
      <c r="B69" s="53" t="s">
        <v>648</v>
      </c>
    </row>
    <row r="70" spans="2:6" x14ac:dyDescent="0.35">
      <c r="B70" s="54" t="s">
        <v>3</v>
      </c>
      <c r="C70" s="54" t="s">
        <v>643</v>
      </c>
      <c r="D70" s="54" t="s">
        <v>644</v>
      </c>
      <c r="E70" s="54" t="s">
        <v>645</v>
      </c>
      <c r="F70" s="54" t="s">
        <v>25</v>
      </c>
    </row>
    <row r="71" spans="2:6" x14ac:dyDescent="0.35">
      <c r="B71" s="43" t="s">
        <v>20</v>
      </c>
      <c r="C71" s="45">
        <f>IF(F67&gt;0, C67/F67, 0)</f>
        <v>0</v>
      </c>
      <c r="D71" s="45">
        <f>IF(F67&gt;0, D67/F67, 0)</f>
        <v>0</v>
      </c>
      <c r="E71" s="45">
        <f>IF(F67&gt;0, E67/F67, 0)</f>
        <v>1</v>
      </c>
      <c r="F71" s="46" t="s">
        <v>25</v>
      </c>
    </row>
    <row r="76" spans="2:6" ht="18.5" x14ac:dyDescent="0.45">
      <c r="B76" s="39" t="s">
        <v>657</v>
      </c>
    </row>
    <row r="78" spans="2:6" x14ac:dyDescent="0.35">
      <c r="B78" s="53" t="s">
        <v>642</v>
      </c>
    </row>
    <row r="79" spans="2:6" x14ac:dyDescent="0.35">
      <c r="B79" s="41" t="s">
        <v>5</v>
      </c>
      <c r="C79" s="41" t="s">
        <v>643</v>
      </c>
      <c r="D79" s="41" t="s">
        <v>644</v>
      </c>
      <c r="E79" s="41" t="s">
        <v>645</v>
      </c>
      <c r="F79" s="41" t="s">
        <v>646</v>
      </c>
    </row>
    <row r="80" spans="2:6" x14ac:dyDescent="0.35">
      <c r="B80" s="43" t="s">
        <v>658</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659</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660</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661</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88</v>
      </c>
      <c r="F84" s="44">
        <f>SUM(C84:E84)</f>
        <v>88</v>
      </c>
    </row>
    <row r="86" spans="2:6" x14ac:dyDescent="0.35">
      <c r="B86" s="53" t="s">
        <v>648</v>
      </c>
    </row>
    <row r="87" spans="2:6" x14ac:dyDescent="0.35">
      <c r="B87" s="54" t="s">
        <v>5</v>
      </c>
      <c r="C87" s="54" t="s">
        <v>643</v>
      </c>
      <c r="D87" s="54" t="s">
        <v>644</v>
      </c>
      <c r="E87" s="54" t="s">
        <v>645</v>
      </c>
      <c r="F87" s="54" t="s">
        <v>25</v>
      </c>
    </row>
    <row r="88" spans="2:6" x14ac:dyDescent="0.35">
      <c r="B88" s="43" t="s">
        <v>658</v>
      </c>
      <c r="C88" s="45">
        <f>IF(F80&gt;0, C80/F80, 0)</f>
        <v>0</v>
      </c>
      <c r="D88" s="45">
        <f>IF(F80&gt;0, D80/F80, 0)</f>
        <v>0</v>
      </c>
      <c r="E88" s="45">
        <f>IF(F80&gt;0, E80/F80, 0)</f>
        <v>0</v>
      </c>
      <c r="F88" s="46" t="s">
        <v>25</v>
      </c>
    </row>
    <row r="89" spans="2:6" x14ac:dyDescent="0.35">
      <c r="B89" s="43" t="s">
        <v>659</v>
      </c>
      <c r="C89" s="45">
        <f>IF(F81&gt;0, C81/F81, 0)</f>
        <v>0</v>
      </c>
      <c r="D89" s="45">
        <f>IF(F81&gt;0, D81/F81, 0)</f>
        <v>0</v>
      </c>
      <c r="E89" s="45">
        <f>IF(F81&gt;0, E81/F81, 0)</f>
        <v>0</v>
      </c>
      <c r="F89" s="46" t="s">
        <v>25</v>
      </c>
    </row>
    <row r="90" spans="2:6" x14ac:dyDescent="0.35">
      <c r="B90" s="43" t="s">
        <v>660</v>
      </c>
      <c r="C90" s="45">
        <f>IF(F82&gt;0, C82/F82, 0)</f>
        <v>0</v>
      </c>
      <c r="D90" s="45">
        <f>IF(F82&gt;0, D82/F82, 0)</f>
        <v>0</v>
      </c>
      <c r="E90" s="45">
        <f>IF(F82&gt;0, E82/F82, 0)</f>
        <v>0</v>
      </c>
      <c r="F90" s="46" t="s">
        <v>25</v>
      </c>
    </row>
    <row r="91" spans="2:6" x14ac:dyDescent="0.35">
      <c r="B91" s="43" t="s">
        <v>661</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662</v>
      </c>
    </row>
    <row r="99" spans="2:6" x14ac:dyDescent="0.35">
      <c r="B99" s="53" t="s">
        <v>642</v>
      </c>
    </row>
    <row r="100" spans="2:6" x14ac:dyDescent="0.35">
      <c r="B100" s="41" t="s">
        <v>663</v>
      </c>
      <c r="C100" s="41" t="s">
        <v>643</v>
      </c>
      <c r="D100" s="41" t="s">
        <v>644</v>
      </c>
      <c r="E100" s="41" t="s">
        <v>645</v>
      </c>
      <c r="F100" s="41" t="s">
        <v>646</v>
      </c>
    </row>
    <row r="101" spans="2:6" x14ac:dyDescent="0.35">
      <c r="B101" s="43" t="s">
        <v>664</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665</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666</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88</v>
      </c>
      <c r="F104" s="44">
        <f>SUM(C104:E104)</f>
        <v>88</v>
      </c>
    </row>
    <row r="106" spans="2:6" x14ac:dyDescent="0.35">
      <c r="B106" s="53" t="s">
        <v>648</v>
      </c>
    </row>
    <row r="107" spans="2:6" x14ac:dyDescent="0.35">
      <c r="B107" s="54" t="s">
        <v>663</v>
      </c>
      <c r="C107" s="54" t="s">
        <v>643</v>
      </c>
      <c r="D107" s="54" t="s">
        <v>644</v>
      </c>
      <c r="E107" s="54" t="s">
        <v>645</v>
      </c>
      <c r="F107" s="54" t="s">
        <v>25</v>
      </c>
    </row>
    <row r="108" spans="2:6" x14ac:dyDescent="0.35">
      <c r="B108" s="43" t="s">
        <v>664</v>
      </c>
      <c r="C108" s="45">
        <f>IF(F101&gt;0, C101/F101, 0)</f>
        <v>0</v>
      </c>
      <c r="D108" s="45">
        <f>IF(F101&gt;0, D101/F101, 0)</f>
        <v>0</v>
      </c>
      <c r="E108" s="45">
        <f>IF(F101&gt;0, E101/F101, 0)</f>
        <v>0</v>
      </c>
      <c r="F108" s="46" t="s">
        <v>25</v>
      </c>
    </row>
    <row r="109" spans="2:6" x14ac:dyDescent="0.35">
      <c r="B109" s="43" t="s">
        <v>665</v>
      </c>
      <c r="C109" s="45">
        <f>IF(F102&gt;0, C102/F102, 0)</f>
        <v>0</v>
      </c>
      <c r="D109" s="45">
        <f>IF(F102&gt;0, D102/F102, 0)</f>
        <v>0</v>
      </c>
      <c r="E109" s="45">
        <f>IF(F102&gt;0, E102/F102, 0)</f>
        <v>0</v>
      </c>
      <c r="F109" s="46" t="s">
        <v>25</v>
      </c>
    </row>
    <row r="110" spans="2:6" x14ac:dyDescent="0.35">
      <c r="B110" s="43" t="s">
        <v>666</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667</v>
      </c>
      <c r="J116" s="39" t="s">
        <v>668</v>
      </c>
    </row>
    <row r="117" spans="2:15" x14ac:dyDescent="0.35">
      <c r="B117" s="41" t="s">
        <v>7</v>
      </c>
      <c r="C117" s="112" t="s">
        <v>669</v>
      </c>
      <c r="D117" s="112"/>
      <c r="E117" s="41" t="s">
        <v>635</v>
      </c>
      <c r="F117" s="41" t="s">
        <v>643</v>
      </c>
      <c r="G117" s="112" t="s">
        <v>670</v>
      </c>
      <c r="H117" s="112"/>
      <c r="J117" s="41" t="s">
        <v>7</v>
      </c>
      <c r="K117" s="41" t="s">
        <v>658</v>
      </c>
      <c r="L117" s="41" t="s">
        <v>659</v>
      </c>
      <c r="M117" s="41" t="s">
        <v>660</v>
      </c>
      <c r="N117" s="41" t="s">
        <v>661</v>
      </c>
      <c r="O117" s="41" t="s">
        <v>22</v>
      </c>
    </row>
    <row r="118" spans="2:15" x14ac:dyDescent="0.35">
      <c r="B118" s="47" t="s">
        <v>651</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651</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652</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652</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653</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653</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654</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654</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655</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655</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88</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88</v>
      </c>
    </row>
    <row r="130" spans="2:24" ht="21" x14ac:dyDescent="0.5">
      <c r="B130" s="39" t="s">
        <v>671</v>
      </c>
      <c r="P130" s="56" t="s">
        <v>672</v>
      </c>
    </row>
    <row r="132" spans="2:24" ht="60" customHeight="1" x14ac:dyDescent="0.35">
      <c r="B132" s="115" t="s">
        <v>673</v>
      </c>
      <c r="C132" s="108"/>
      <c r="D132" s="108"/>
      <c r="E132" s="108"/>
      <c r="F132" s="108"/>
      <c r="P132" s="115" t="s">
        <v>674</v>
      </c>
      <c r="Q132" s="108"/>
      <c r="R132" s="108"/>
      <c r="S132" s="108"/>
      <c r="T132" s="108"/>
      <c r="U132" s="108"/>
      <c r="V132" s="108"/>
      <c r="W132" s="108"/>
    </row>
    <row r="134" spans="2:24" ht="30" customHeight="1" x14ac:dyDescent="0.35">
      <c r="P134" s="57" t="s">
        <v>675</v>
      </c>
      <c r="Q134" s="58">
        <f>C16</f>
        <v>0</v>
      </c>
      <c r="R134" s="59"/>
      <c r="S134" s="58">
        <f>C80</f>
        <v>0</v>
      </c>
      <c r="T134" s="59"/>
      <c r="U134" s="58">
        <f>C81</f>
        <v>0</v>
      </c>
      <c r="V134" s="59"/>
      <c r="W134" s="58">
        <f>C82</f>
        <v>0</v>
      </c>
      <c r="X134" s="59"/>
    </row>
    <row r="135" spans="2:24" ht="35" customHeight="1" x14ac:dyDescent="0.35">
      <c r="P135" s="60" t="s">
        <v>676</v>
      </c>
      <c r="Q135" s="60" t="s">
        <v>677</v>
      </c>
      <c r="R135" s="60" t="s">
        <v>678</v>
      </c>
      <c r="S135" s="60" t="s">
        <v>679</v>
      </c>
      <c r="T135" s="60" t="s">
        <v>680</v>
      </c>
      <c r="U135" s="60" t="s">
        <v>681</v>
      </c>
      <c r="V135" s="60" t="s">
        <v>682</v>
      </c>
      <c r="W135" s="60" t="s">
        <v>683</v>
      </c>
      <c r="X135" s="60" t="s">
        <v>684</v>
      </c>
    </row>
    <row r="136" spans="2:24" x14ac:dyDescent="0.35">
      <c r="O136" s="61" t="s">
        <v>685</v>
      </c>
      <c r="P136" s="62" t="s">
        <v>686</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687</v>
      </c>
      <c r="P171" s="56" t="s">
        <v>688</v>
      </c>
    </row>
    <row r="173" spans="2:24" ht="45" customHeight="1" x14ac:dyDescent="0.35">
      <c r="B173" s="115" t="s">
        <v>689</v>
      </c>
      <c r="C173" s="108"/>
      <c r="D173" s="108"/>
      <c r="E173" s="108"/>
      <c r="F173" s="108"/>
      <c r="P173" s="115" t="s">
        <v>690</v>
      </c>
      <c r="Q173" s="108"/>
      <c r="R173" s="108"/>
      <c r="S173" s="108"/>
      <c r="T173" s="108"/>
      <c r="U173" s="108"/>
    </row>
    <row r="174" spans="2:24" ht="35" customHeight="1" x14ac:dyDescent="0.35">
      <c r="P174" s="112" t="s">
        <v>691</v>
      </c>
      <c r="Q174" s="112"/>
      <c r="R174" s="112" t="s">
        <v>692</v>
      </c>
      <c r="S174" s="112"/>
      <c r="T174" s="112"/>
    </row>
    <row r="175" spans="2:24" ht="30" customHeight="1" x14ac:dyDescent="0.35">
      <c r="P175" s="116">
        <v>0</v>
      </c>
      <c r="Q175" s="117"/>
      <c r="R175" s="118" t="s">
        <v>693</v>
      </c>
      <c r="S175" s="119"/>
      <c r="T175" s="119"/>
    </row>
    <row r="178" spans="16:22" ht="25" customHeight="1" x14ac:dyDescent="0.35">
      <c r="P178" s="65" t="s">
        <v>676</v>
      </c>
      <c r="Q178" s="65" t="s">
        <v>694</v>
      </c>
      <c r="R178" s="65" t="s">
        <v>695</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563</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89" si="0">IF(OR(I2="Implemented",I2="Compensated"),"Resolved",IF(OR(I2="Risk Accepted",I2="N/A"),"Excluded",IF(I2="Testing","Testing","Outstanding")))</f>
        <v>Outstanding</v>
      </c>
      <c r="Q2" s="13" t="s">
        <v>25</v>
      </c>
    </row>
    <row r="3" spans="1:17" ht="60" customHeight="1" x14ac:dyDescent="0.35">
      <c r="A3" s="11" t="s">
        <v>31</v>
      </c>
      <c r="B3" s="2" t="s">
        <v>32</v>
      </c>
      <c r="C3" s="1" t="s">
        <v>33</v>
      </c>
      <c r="D3" s="3" t="s">
        <v>20</v>
      </c>
      <c r="E3" s="3" t="s">
        <v>34</v>
      </c>
      <c r="F3" s="4" t="s">
        <v>22</v>
      </c>
      <c r="G3" s="4" t="s">
        <v>23</v>
      </c>
      <c r="H3" s="4" t="s">
        <v>24</v>
      </c>
      <c r="I3" s="4" t="s">
        <v>25</v>
      </c>
      <c r="J3" s="5" t="s">
        <v>25</v>
      </c>
      <c r="K3" s="5" t="s">
        <v>35</v>
      </c>
      <c r="L3" s="5" t="s">
        <v>36</v>
      </c>
      <c r="M3" s="5" t="s">
        <v>37</v>
      </c>
      <c r="N3" s="5" t="s">
        <v>38</v>
      </c>
      <c r="O3" s="5" t="s">
        <v>30</v>
      </c>
      <c r="P3" s="4" t="str">
        <f t="shared" si="0"/>
        <v>Outstanding</v>
      </c>
      <c r="Q3" s="13" t="s">
        <v>25</v>
      </c>
    </row>
    <row r="4" spans="1:17" ht="60" customHeight="1" x14ac:dyDescent="0.35">
      <c r="A4" s="11" t="s">
        <v>39</v>
      </c>
      <c r="B4" s="2" t="s">
        <v>40</v>
      </c>
      <c r="C4" s="1" t="s">
        <v>41</v>
      </c>
      <c r="D4" s="3" t="s">
        <v>20</v>
      </c>
      <c r="E4" s="3" t="s">
        <v>21</v>
      </c>
      <c r="F4" s="4" t="s">
        <v>22</v>
      </c>
      <c r="G4" s="4" t="s">
        <v>23</v>
      </c>
      <c r="H4" s="4" t="s">
        <v>24</v>
      </c>
      <c r="I4" s="4" t="s">
        <v>25</v>
      </c>
      <c r="J4" s="5" t="s">
        <v>25</v>
      </c>
      <c r="K4" s="5" t="s">
        <v>42</v>
      </c>
      <c r="L4" s="5" t="s">
        <v>43</v>
      </c>
      <c r="M4" s="5" t="s">
        <v>44</v>
      </c>
      <c r="N4" s="5" t="s">
        <v>45</v>
      </c>
      <c r="O4" s="5" t="s">
        <v>30</v>
      </c>
      <c r="P4" s="4" t="str">
        <f t="shared" si="0"/>
        <v>Outstanding</v>
      </c>
      <c r="Q4" s="13" t="s">
        <v>25</v>
      </c>
    </row>
    <row r="5" spans="1:17" ht="60" customHeight="1" x14ac:dyDescent="0.35">
      <c r="A5" s="11" t="s">
        <v>39</v>
      </c>
      <c r="B5" s="2" t="s">
        <v>46</v>
      </c>
      <c r="C5" s="1" t="s">
        <v>47</v>
      </c>
      <c r="D5" s="3" t="s">
        <v>20</v>
      </c>
      <c r="E5" s="3" t="s">
        <v>21</v>
      </c>
      <c r="F5" s="4" t="s">
        <v>22</v>
      </c>
      <c r="G5" s="4" t="s">
        <v>23</v>
      </c>
      <c r="H5" s="4" t="s">
        <v>24</v>
      </c>
      <c r="I5" s="4" t="s">
        <v>25</v>
      </c>
      <c r="J5" s="5" t="s">
        <v>25</v>
      </c>
      <c r="K5" s="5" t="s">
        <v>48</v>
      </c>
      <c r="L5" s="5" t="s">
        <v>49</v>
      </c>
      <c r="M5" s="5" t="s">
        <v>50</v>
      </c>
      <c r="N5" s="5" t="s">
        <v>51</v>
      </c>
      <c r="O5" s="5" t="s">
        <v>30</v>
      </c>
      <c r="P5" s="4" t="str">
        <f t="shared" si="0"/>
        <v>Outstanding</v>
      </c>
      <c r="Q5" s="13" t="s">
        <v>25</v>
      </c>
    </row>
    <row r="6" spans="1:17" ht="60" customHeight="1" x14ac:dyDescent="0.35">
      <c r="A6" s="11" t="s">
        <v>39</v>
      </c>
      <c r="B6" s="2" t="s">
        <v>52</v>
      </c>
      <c r="C6" s="1" t="s">
        <v>53</v>
      </c>
      <c r="D6" s="3" t="s">
        <v>20</v>
      </c>
      <c r="E6" s="3" t="s">
        <v>21</v>
      </c>
      <c r="F6" s="4" t="s">
        <v>22</v>
      </c>
      <c r="G6" s="4" t="s">
        <v>23</v>
      </c>
      <c r="H6" s="4" t="s">
        <v>24</v>
      </c>
      <c r="I6" s="4" t="s">
        <v>25</v>
      </c>
      <c r="J6" s="5" t="s">
        <v>25</v>
      </c>
      <c r="K6" s="5" t="s">
        <v>54</v>
      </c>
      <c r="L6" s="5" t="s">
        <v>55</v>
      </c>
      <c r="M6" s="5" t="s">
        <v>56</v>
      </c>
      <c r="N6" s="5" t="s">
        <v>57</v>
      </c>
      <c r="O6" s="5" t="s">
        <v>30</v>
      </c>
      <c r="P6" s="4" t="str">
        <f t="shared" si="0"/>
        <v>Outstanding</v>
      </c>
      <c r="Q6" s="13" t="s">
        <v>25</v>
      </c>
    </row>
    <row r="7" spans="1:17" ht="60" customHeight="1" x14ac:dyDescent="0.35">
      <c r="A7" s="11" t="s">
        <v>39</v>
      </c>
      <c r="B7" s="2" t="s">
        <v>58</v>
      </c>
      <c r="C7" s="1" t="s">
        <v>59</v>
      </c>
      <c r="D7" s="3" t="s">
        <v>20</v>
      </c>
      <c r="E7" s="3" t="s">
        <v>21</v>
      </c>
      <c r="F7" s="4" t="s">
        <v>22</v>
      </c>
      <c r="G7" s="4" t="s">
        <v>23</v>
      </c>
      <c r="H7" s="4" t="s">
        <v>24</v>
      </c>
      <c r="I7" s="4" t="s">
        <v>25</v>
      </c>
      <c r="J7" s="5" t="s">
        <v>25</v>
      </c>
      <c r="K7" s="5" t="s">
        <v>60</v>
      </c>
      <c r="L7" s="5" t="s">
        <v>61</v>
      </c>
      <c r="M7" s="5" t="s">
        <v>62</v>
      </c>
      <c r="N7" s="5" t="s">
        <v>63</v>
      </c>
      <c r="O7" s="5"/>
      <c r="P7" s="4" t="str">
        <f t="shared" si="0"/>
        <v>Outstanding</v>
      </c>
      <c r="Q7" s="13" t="s">
        <v>25</v>
      </c>
    </row>
    <row r="8" spans="1:17" ht="60" customHeight="1" x14ac:dyDescent="0.35">
      <c r="A8" s="11" t="s">
        <v>39</v>
      </c>
      <c r="B8" s="2" t="s">
        <v>64</v>
      </c>
      <c r="C8" s="1" t="s">
        <v>65</v>
      </c>
      <c r="D8" s="3" t="s">
        <v>20</v>
      </c>
      <c r="E8" s="3" t="s">
        <v>21</v>
      </c>
      <c r="F8" s="4" t="s">
        <v>22</v>
      </c>
      <c r="G8" s="4" t="s">
        <v>23</v>
      </c>
      <c r="H8" s="4" t="s">
        <v>24</v>
      </c>
      <c r="I8" s="4" t="s">
        <v>25</v>
      </c>
      <c r="J8" s="5" t="s">
        <v>25</v>
      </c>
      <c r="K8" s="5" t="s">
        <v>66</v>
      </c>
      <c r="L8" s="5" t="s">
        <v>67</v>
      </c>
      <c r="M8" s="5" t="s">
        <v>68</v>
      </c>
      <c r="N8" s="5" t="s">
        <v>69</v>
      </c>
      <c r="O8" s="5" t="s">
        <v>30</v>
      </c>
      <c r="P8" s="4" t="str">
        <f t="shared" si="0"/>
        <v>Outstanding</v>
      </c>
      <c r="Q8" s="13" t="s">
        <v>25</v>
      </c>
    </row>
    <row r="9" spans="1:17" ht="60" customHeight="1" x14ac:dyDescent="0.35">
      <c r="A9" s="11" t="s">
        <v>39</v>
      </c>
      <c r="B9" s="2" t="s">
        <v>70</v>
      </c>
      <c r="C9" s="1" t="s">
        <v>71</v>
      </c>
      <c r="D9" s="3" t="s">
        <v>20</v>
      </c>
      <c r="E9" s="3" t="s">
        <v>21</v>
      </c>
      <c r="F9" s="4" t="s">
        <v>22</v>
      </c>
      <c r="G9" s="4" t="s">
        <v>23</v>
      </c>
      <c r="H9" s="4" t="s">
        <v>24</v>
      </c>
      <c r="I9" s="4" t="s">
        <v>25</v>
      </c>
      <c r="J9" s="5" t="s">
        <v>25</v>
      </c>
      <c r="K9" s="5" t="s">
        <v>72</v>
      </c>
      <c r="L9" s="5" t="s">
        <v>73</v>
      </c>
      <c r="M9" s="5" t="s">
        <v>74</v>
      </c>
      <c r="N9" s="5" t="s">
        <v>75</v>
      </c>
      <c r="O9" s="5" t="s">
        <v>30</v>
      </c>
      <c r="P9" s="4" t="str">
        <f t="shared" si="0"/>
        <v>Outstanding</v>
      </c>
      <c r="Q9" s="13" t="s">
        <v>25</v>
      </c>
    </row>
    <row r="10" spans="1:17" ht="60" customHeight="1" x14ac:dyDescent="0.35">
      <c r="A10" s="11" t="s">
        <v>76</v>
      </c>
      <c r="B10" s="2" t="s">
        <v>77</v>
      </c>
      <c r="C10" s="1" t="s">
        <v>78</v>
      </c>
      <c r="D10" s="3" t="s">
        <v>20</v>
      </c>
      <c r="E10" s="3" t="s">
        <v>21</v>
      </c>
      <c r="F10" s="4" t="s">
        <v>22</v>
      </c>
      <c r="G10" s="4" t="s">
        <v>23</v>
      </c>
      <c r="H10" s="4" t="s">
        <v>24</v>
      </c>
      <c r="I10" s="4" t="s">
        <v>25</v>
      </c>
      <c r="J10" s="5" t="s">
        <v>25</v>
      </c>
      <c r="K10" s="5" t="s">
        <v>79</v>
      </c>
      <c r="L10" s="5" t="s">
        <v>80</v>
      </c>
      <c r="M10" s="5" t="s">
        <v>81</v>
      </c>
      <c r="N10" s="5" t="s">
        <v>82</v>
      </c>
      <c r="O10" s="5" t="s">
        <v>30</v>
      </c>
      <c r="P10" s="4" t="str">
        <f t="shared" si="0"/>
        <v>Outstanding</v>
      </c>
      <c r="Q10" s="13" t="s">
        <v>25</v>
      </c>
    </row>
    <row r="11" spans="1:17" ht="60" customHeight="1" x14ac:dyDescent="0.35">
      <c r="A11" s="11" t="s">
        <v>83</v>
      </c>
      <c r="B11" s="2" t="s">
        <v>84</v>
      </c>
      <c r="C11" s="1" t="s">
        <v>85</v>
      </c>
      <c r="D11" s="3" t="s">
        <v>20</v>
      </c>
      <c r="E11" s="3" t="s">
        <v>21</v>
      </c>
      <c r="F11" s="4" t="s">
        <v>22</v>
      </c>
      <c r="G11" s="4" t="s">
        <v>23</v>
      </c>
      <c r="H11" s="4" t="s">
        <v>24</v>
      </c>
      <c r="I11" s="4" t="s">
        <v>25</v>
      </c>
      <c r="J11" s="5" t="s">
        <v>25</v>
      </c>
      <c r="K11" s="5" t="s">
        <v>86</v>
      </c>
      <c r="L11" s="5" t="s">
        <v>87</v>
      </c>
      <c r="M11" s="5"/>
      <c r="N11" s="5" t="s">
        <v>88</v>
      </c>
      <c r="O11" s="5" t="s">
        <v>30</v>
      </c>
      <c r="P11" s="4" t="str">
        <f t="shared" si="0"/>
        <v>Outstanding</v>
      </c>
      <c r="Q11" s="13" t="s">
        <v>25</v>
      </c>
    </row>
    <row r="12" spans="1:17" ht="60" customHeight="1" x14ac:dyDescent="0.35">
      <c r="A12" s="11" t="s">
        <v>89</v>
      </c>
      <c r="B12" s="2" t="s">
        <v>90</v>
      </c>
      <c r="C12" s="1" t="s">
        <v>91</v>
      </c>
      <c r="D12" s="3" t="s">
        <v>20</v>
      </c>
      <c r="E12" s="3" t="s">
        <v>21</v>
      </c>
      <c r="F12" s="4" t="s">
        <v>22</v>
      </c>
      <c r="G12" s="4" t="s">
        <v>23</v>
      </c>
      <c r="H12" s="4" t="s">
        <v>24</v>
      </c>
      <c r="I12" s="4" t="s">
        <v>25</v>
      </c>
      <c r="J12" s="5" t="s">
        <v>25</v>
      </c>
      <c r="K12" s="5" t="s">
        <v>92</v>
      </c>
      <c r="L12" s="5" t="s">
        <v>93</v>
      </c>
      <c r="M12" s="5" t="s">
        <v>94</v>
      </c>
      <c r="N12" s="5" t="s">
        <v>95</v>
      </c>
      <c r="O12" s="5" t="s">
        <v>30</v>
      </c>
      <c r="P12" s="4" t="str">
        <f t="shared" si="0"/>
        <v>Outstanding</v>
      </c>
      <c r="Q12" s="13" t="s">
        <v>25</v>
      </c>
    </row>
    <row r="13" spans="1:17" ht="60" customHeight="1" x14ac:dyDescent="0.35">
      <c r="A13" s="11" t="s">
        <v>96</v>
      </c>
      <c r="B13" s="2" t="s">
        <v>97</v>
      </c>
      <c r="C13" s="1" t="s">
        <v>98</v>
      </c>
      <c r="D13" s="3" t="s">
        <v>20</v>
      </c>
      <c r="E13" s="3" t="s">
        <v>21</v>
      </c>
      <c r="F13" s="4" t="s">
        <v>22</v>
      </c>
      <c r="G13" s="4" t="s">
        <v>23</v>
      </c>
      <c r="H13" s="4" t="s">
        <v>24</v>
      </c>
      <c r="I13" s="4" t="s">
        <v>25</v>
      </c>
      <c r="J13" s="5" t="s">
        <v>25</v>
      </c>
      <c r="K13" s="5" t="s">
        <v>99</v>
      </c>
      <c r="L13" s="5" t="s">
        <v>100</v>
      </c>
      <c r="M13" s="5"/>
      <c r="N13" s="5" t="s">
        <v>101</v>
      </c>
      <c r="O13" s="5" t="s">
        <v>30</v>
      </c>
      <c r="P13" s="4" t="str">
        <f t="shared" si="0"/>
        <v>Outstanding</v>
      </c>
      <c r="Q13" s="13" t="s">
        <v>25</v>
      </c>
    </row>
    <row r="14" spans="1:17" ht="60" customHeight="1" x14ac:dyDescent="0.35">
      <c r="A14" s="11" t="s">
        <v>102</v>
      </c>
      <c r="B14" s="2" t="s">
        <v>103</v>
      </c>
      <c r="C14" s="1" t="s">
        <v>104</v>
      </c>
      <c r="D14" s="3" t="s">
        <v>20</v>
      </c>
      <c r="E14" s="3" t="s">
        <v>34</v>
      </c>
      <c r="F14" s="4" t="s">
        <v>22</v>
      </c>
      <c r="G14" s="4" t="s">
        <v>23</v>
      </c>
      <c r="H14" s="4" t="s">
        <v>24</v>
      </c>
      <c r="I14" s="4" t="s">
        <v>25</v>
      </c>
      <c r="J14" s="5" t="s">
        <v>25</v>
      </c>
      <c r="K14" s="5" t="s">
        <v>105</v>
      </c>
      <c r="L14" s="5" t="s">
        <v>106</v>
      </c>
      <c r="M14" s="5" t="s">
        <v>107</v>
      </c>
      <c r="N14" s="5" t="s">
        <v>108</v>
      </c>
      <c r="O14" s="5" t="s">
        <v>30</v>
      </c>
      <c r="P14" s="4" t="str">
        <f t="shared" si="0"/>
        <v>Outstanding</v>
      </c>
      <c r="Q14" s="13" t="s">
        <v>25</v>
      </c>
    </row>
    <row r="15" spans="1:17" ht="60" customHeight="1" x14ac:dyDescent="0.35">
      <c r="A15" s="11" t="s">
        <v>109</v>
      </c>
      <c r="B15" s="2" t="s">
        <v>110</v>
      </c>
      <c r="C15" s="1" t="s">
        <v>111</v>
      </c>
      <c r="D15" s="3" t="s">
        <v>20</v>
      </c>
      <c r="E15" s="3" t="s">
        <v>34</v>
      </c>
      <c r="F15" s="4" t="s">
        <v>22</v>
      </c>
      <c r="G15" s="4" t="s">
        <v>23</v>
      </c>
      <c r="H15" s="4" t="s">
        <v>24</v>
      </c>
      <c r="I15" s="4" t="s">
        <v>25</v>
      </c>
      <c r="J15" s="5" t="s">
        <v>25</v>
      </c>
      <c r="K15" s="5" t="s">
        <v>112</v>
      </c>
      <c r="L15" s="5" t="s">
        <v>113</v>
      </c>
      <c r="M15" s="5" t="s">
        <v>114</v>
      </c>
      <c r="N15" s="5" t="s">
        <v>115</v>
      </c>
      <c r="O15" s="5" t="s">
        <v>30</v>
      </c>
      <c r="P15" s="4" t="str">
        <f t="shared" si="0"/>
        <v>Outstanding</v>
      </c>
      <c r="Q15" s="13" t="s">
        <v>25</v>
      </c>
    </row>
    <row r="16" spans="1:17" ht="60" customHeight="1" x14ac:dyDescent="0.35">
      <c r="A16" s="11" t="s">
        <v>116</v>
      </c>
      <c r="B16" s="2" t="s">
        <v>117</v>
      </c>
      <c r="C16" s="1" t="s">
        <v>118</v>
      </c>
      <c r="D16" s="3" t="s">
        <v>20</v>
      </c>
      <c r="E16" s="3" t="s">
        <v>21</v>
      </c>
      <c r="F16" s="4" t="s">
        <v>22</v>
      </c>
      <c r="G16" s="4" t="s">
        <v>23</v>
      </c>
      <c r="H16" s="4" t="s">
        <v>24</v>
      </c>
      <c r="I16" s="4" t="s">
        <v>25</v>
      </c>
      <c r="J16" s="5" t="s">
        <v>25</v>
      </c>
      <c r="K16" s="5" t="s">
        <v>119</v>
      </c>
      <c r="L16" s="5" t="s">
        <v>120</v>
      </c>
      <c r="M16" s="5" t="s">
        <v>121</v>
      </c>
      <c r="N16" s="5" t="s">
        <v>122</v>
      </c>
      <c r="O16" s="5" t="s">
        <v>30</v>
      </c>
      <c r="P16" s="4" t="str">
        <f t="shared" si="0"/>
        <v>Outstanding</v>
      </c>
      <c r="Q16" s="13" t="s">
        <v>25</v>
      </c>
    </row>
    <row r="17" spans="1:17" ht="60" customHeight="1" x14ac:dyDescent="0.35">
      <c r="A17" s="11" t="s">
        <v>116</v>
      </c>
      <c r="B17" s="2" t="s">
        <v>123</v>
      </c>
      <c r="C17" s="1" t="s">
        <v>124</v>
      </c>
      <c r="D17" s="3" t="s">
        <v>20</v>
      </c>
      <c r="E17" s="3" t="s">
        <v>21</v>
      </c>
      <c r="F17" s="4" t="s">
        <v>22</v>
      </c>
      <c r="G17" s="4" t="s">
        <v>23</v>
      </c>
      <c r="H17" s="4" t="s">
        <v>24</v>
      </c>
      <c r="I17" s="4" t="s">
        <v>25</v>
      </c>
      <c r="J17" s="5" t="s">
        <v>25</v>
      </c>
      <c r="K17" s="5" t="s">
        <v>125</v>
      </c>
      <c r="L17" s="5" t="s">
        <v>126</v>
      </c>
      <c r="M17" s="5" t="s">
        <v>127</v>
      </c>
      <c r="N17" s="5" t="s">
        <v>128</v>
      </c>
      <c r="O17" s="5" t="s">
        <v>30</v>
      </c>
      <c r="P17" s="4" t="str">
        <f t="shared" si="0"/>
        <v>Outstanding</v>
      </c>
      <c r="Q17" s="13" t="s">
        <v>25</v>
      </c>
    </row>
    <row r="18" spans="1:17" ht="60" customHeight="1" x14ac:dyDescent="0.35">
      <c r="A18" s="11" t="s">
        <v>129</v>
      </c>
      <c r="B18" s="2" t="s">
        <v>130</v>
      </c>
      <c r="C18" s="1" t="s">
        <v>131</v>
      </c>
      <c r="D18" s="3" t="s">
        <v>20</v>
      </c>
      <c r="E18" s="3" t="s">
        <v>21</v>
      </c>
      <c r="F18" s="4" t="s">
        <v>22</v>
      </c>
      <c r="G18" s="4" t="s">
        <v>23</v>
      </c>
      <c r="H18" s="4" t="s">
        <v>24</v>
      </c>
      <c r="I18" s="4" t="s">
        <v>25</v>
      </c>
      <c r="J18" s="5" t="s">
        <v>25</v>
      </c>
      <c r="K18" s="5" t="s">
        <v>132</v>
      </c>
      <c r="L18" s="5" t="s">
        <v>133</v>
      </c>
      <c r="M18" s="5"/>
      <c r="N18" s="5" t="s">
        <v>134</v>
      </c>
      <c r="O18" s="5" t="s">
        <v>30</v>
      </c>
      <c r="P18" s="4" t="str">
        <f t="shared" si="0"/>
        <v>Outstanding</v>
      </c>
      <c r="Q18" s="13" t="s">
        <v>25</v>
      </c>
    </row>
    <row r="19" spans="1:17" ht="60" customHeight="1" x14ac:dyDescent="0.35">
      <c r="A19" s="11" t="s">
        <v>135</v>
      </c>
      <c r="B19" s="2" t="s">
        <v>136</v>
      </c>
      <c r="C19" s="1" t="s">
        <v>137</v>
      </c>
      <c r="D19" s="3" t="s">
        <v>20</v>
      </c>
      <c r="E19" s="3" t="s">
        <v>21</v>
      </c>
      <c r="F19" s="4" t="s">
        <v>22</v>
      </c>
      <c r="G19" s="4" t="s">
        <v>23</v>
      </c>
      <c r="H19" s="4" t="s">
        <v>24</v>
      </c>
      <c r="I19" s="4" t="s">
        <v>25</v>
      </c>
      <c r="J19" s="5" t="s">
        <v>25</v>
      </c>
      <c r="K19" s="5" t="s">
        <v>138</v>
      </c>
      <c r="L19" s="5" t="s">
        <v>139</v>
      </c>
      <c r="M19" s="5" t="s">
        <v>140</v>
      </c>
      <c r="N19" s="5" t="s">
        <v>141</v>
      </c>
      <c r="O19" s="5" t="s">
        <v>30</v>
      </c>
      <c r="P19" s="4" t="str">
        <f t="shared" si="0"/>
        <v>Outstanding</v>
      </c>
      <c r="Q19" s="13" t="s">
        <v>25</v>
      </c>
    </row>
    <row r="20" spans="1:17" ht="60" customHeight="1" x14ac:dyDescent="0.35">
      <c r="A20" s="11" t="s">
        <v>135</v>
      </c>
      <c r="B20" s="2" t="s">
        <v>142</v>
      </c>
      <c r="C20" s="1" t="s">
        <v>143</v>
      </c>
      <c r="D20" s="3" t="s">
        <v>20</v>
      </c>
      <c r="E20" s="3" t="s">
        <v>21</v>
      </c>
      <c r="F20" s="4" t="s">
        <v>22</v>
      </c>
      <c r="G20" s="4" t="s">
        <v>23</v>
      </c>
      <c r="H20" s="4" t="s">
        <v>24</v>
      </c>
      <c r="I20" s="4" t="s">
        <v>25</v>
      </c>
      <c r="J20" s="5" t="s">
        <v>25</v>
      </c>
      <c r="K20" s="5" t="s">
        <v>144</v>
      </c>
      <c r="L20" s="5" t="s">
        <v>145</v>
      </c>
      <c r="M20" s="5" t="s">
        <v>146</v>
      </c>
      <c r="N20" s="5" t="s">
        <v>147</v>
      </c>
      <c r="O20" s="5" t="s">
        <v>30</v>
      </c>
      <c r="P20" s="4" t="str">
        <f t="shared" si="0"/>
        <v>Outstanding</v>
      </c>
      <c r="Q20" s="13" t="s">
        <v>25</v>
      </c>
    </row>
    <row r="21" spans="1:17" ht="60" customHeight="1" x14ac:dyDescent="0.35">
      <c r="A21" s="11" t="s">
        <v>135</v>
      </c>
      <c r="B21" s="2" t="s">
        <v>148</v>
      </c>
      <c r="C21" s="1" t="s">
        <v>149</v>
      </c>
      <c r="D21" s="3" t="s">
        <v>20</v>
      </c>
      <c r="E21" s="3" t="s">
        <v>21</v>
      </c>
      <c r="F21" s="4" t="s">
        <v>22</v>
      </c>
      <c r="G21" s="4" t="s">
        <v>23</v>
      </c>
      <c r="H21" s="4" t="s">
        <v>24</v>
      </c>
      <c r="I21" s="4" t="s">
        <v>25</v>
      </c>
      <c r="J21" s="5" t="s">
        <v>25</v>
      </c>
      <c r="K21" s="5" t="s">
        <v>150</v>
      </c>
      <c r="L21" s="5" t="s">
        <v>151</v>
      </c>
      <c r="M21" s="5" t="s">
        <v>152</v>
      </c>
      <c r="N21" s="5" t="s">
        <v>153</v>
      </c>
      <c r="O21" s="5" t="s">
        <v>30</v>
      </c>
      <c r="P21" s="4" t="str">
        <f t="shared" si="0"/>
        <v>Outstanding</v>
      </c>
      <c r="Q21" s="13" t="s">
        <v>25</v>
      </c>
    </row>
    <row r="22" spans="1:17" ht="60" customHeight="1" x14ac:dyDescent="0.35">
      <c r="A22" s="11" t="s">
        <v>135</v>
      </c>
      <c r="B22" s="2" t="s">
        <v>154</v>
      </c>
      <c r="C22" s="1" t="s">
        <v>155</v>
      </c>
      <c r="D22" s="3" t="s">
        <v>20</v>
      </c>
      <c r="E22" s="3" t="s">
        <v>21</v>
      </c>
      <c r="F22" s="4" t="s">
        <v>22</v>
      </c>
      <c r="G22" s="4" t="s">
        <v>23</v>
      </c>
      <c r="H22" s="4" t="s">
        <v>24</v>
      </c>
      <c r="I22" s="4" t="s">
        <v>25</v>
      </c>
      <c r="J22" s="5" t="s">
        <v>25</v>
      </c>
      <c r="K22" s="5" t="s">
        <v>156</v>
      </c>
      <c r="L22" s="5" t="s">
        <v>157</v>
      </c>
      <c r="M22" s="5" t="s">
        <v>158</v>
      </c>
      <c r="N22" s="5" t="s">
        <v>159</v>
      </c>
      <c r="O22" s="5" t="s">
        <v>30</v>
      </c>
      <c r="P22" s="4" t="str">
        <f t="shared" si="0"/>
        <v>Outstanding</v>
      </c>
      <c r="Q22" s="13" t="s">
        <v>25</v>
      </c>
    </row>
    <row r="23" spans="1:17" ht="60" customHeight="1" x14ac:dyDescent="0.35">
      <c r="A23" s="11" t="s">
        <v>135</v>
      </c>
      <c r="B23" s="2" t="s">
        <v>160</v>
      </c>
      <c r="C23" s="1" t="s">
        <v>161</v>
      </c>
      <c r="D23" s="3" t="s">
        <v>20</v>
      </c>
      <c r="E23" s="3" t="s">
        <v>21</v>
      </c>
      <c r="F23" s="4" t="s">
        <v>22</v>
      </c>
      <c r="G23" s="4" t="s">
        <v>23</v>
      </c>
      <c r="H23" s="4" t="s">
        <v>24</v>
      </c>
      <c r="I23" s="4" t="s">
        <v>25</v>
      </c>
      <c r="J23" s="5" t="s">
        <v>25</v>
      </c>
      <c r="K23" s="5" t="s">
        <v>162</v>
      </c>
      <c r="L23" s="5" t="s">
        <v>163</v>
      </c>
      <c r="M23" s="5" t="s">
        <v>164</v>
      </c>
      <c r="N23" s="5" t="s">
        <v>165</v>
      </c>
      <c r="O23" s="5" t="s">
        <v>30</v>
      </c>
      <c r="P23" s="4" t="str">
        <f t="shared" si="0"/>
        <v>Outstanding</v>
      </c>
      <c r="Q23" s="13" t="s">
        <v>25</v>
      </c>
    </row>
    <row r="24" spans="1:17" ht="60" customHeight="1" x14ac:dyDescent="0.35">
      <c r="A24" s="11" t="s">
        <v>135</v>
      </c>
      <c r="B24" s="2" t="s">
        <v>166</v>
      </c>
      <c r="C24" s="1" t="s">
        <v>167</v>
      </c>
      <c r="D24" s="3" t="s">
        <v>20</v>
      </c>
      <c r="E24" s="3" t="s">
        <v>21</v>
      </c>
      <c r="F24" s="4" t="s">
        <v>22</v>
      </c>
      <c r="G24" s="4" t="s">
        <v>23</v>
      </c>
      <c r="H24" s="4" t="s">
        <v>24</v>
      </c>
      <c r="I24" s="4" t="s">
        <v>25</v>
      </c>
      <c r="J24" s="5" t="s">
        <v>25</v>
      </c>
      <c r="K24" s="5" t="s">
        <v>168</v>
      </c>
      <c r="L24" s="5" t="s">
        <v>169</v>
      </c>
      <c r="M24" s="5" t="s">
        <v>170</v>
      </c>
      <c r="N24" s="5" t="s">
        <v>171</v>
      </c>
      <c r="O24" s="5" t="s">
        <v>30</v>
      </c>
      <c r="P24" s="4" t="str">
        <f t="shared" si="0"/>
        <v>Outstanding</v>
      </c>
      <c r="Q24" s="13" t="s">
        <v>25</v>
      </c>
    </row>
    <row r="25" spans="1:17" ht="60" customHeight="1" x14ac:dyDescent="0.35">
      <c r="A25" s="11" t="s">
        <v>135</v>
      </c>
      <c r="B25" s="2" t="s">
        <v>172</v>
      </c>
      <c r="C25" s="1" t="s">
        <v>173</v>
      </c>
      <c r="D25" s="3" t="s">
        <v>20</v>
      </c>
      <c r="E25" s="3" t="s">
        <v>21</v>
      </c>
      <c r="F25" s="4" t="s">
        <v>22</v>
      </c>
      <c r="G25" s="4" t="s">
        <v>23</v>
      </c>
      <c r="H25" s="4" t="s">
        <v>24</v>
      </c>
      <c r="I25" s="4" t="s">
        <v>25</v>
      </c>
      <c r="J25" s="5" t="s">
        <v>25</v>
      </c>
      <c r="K25" s="5" t="s">
        <v>174</v>
      </c>
      <c r="L25" s="5" t="s">
        <v>175</v>
      </c>
      <c r="M25" s="5" t="s">
        <v>176</v>
      </c>
      <c r="N25" s="5" t="s">
        <v>177</v>
      </c>
      <c r="O25" s="5" t="s">
        <v>30</v>
      </c>
      <c r="P25" s="4" t="str">
        <f t="shared" si="0"/>
        <v>Outstanding</v>
      </c>
      <c r="Q25" s="13" t="s">
        <v>25</v>
      </c>
    </row>
    <row r="26" spans="1:17" ht="60" customHeight="1" x14ac:dyDescent="0.35">
      <c r="A26" s="11" t="s">
        <v>135</v>
      </c>
      <c r="B26" s="2" t="s">
        <v>178</v>
      </c>
      <c r="C26" s="1" t="s">
        <v>179</v>
      </c>
      <c r="D26" s="3" t="s">
        <v>20</v>
      </c>
      <c r="E26" s="3" t="s">
        <v>21</v>
      </c>
      <c r="F26" s="4" t="s">
        <v>22</v>
      </c>
      <c r="G26" s="4" t="s">
        <v>23</v>
      </c>
      <c r="H26" s="4" t="s">
        <v>24</v>
      </c>
      <c r="I26" s="4" t="s">
        <v>25</v>
      </c>
      <c r="J26" s="5" t="s">
        <v>25</v>
      </c>
      <c r="K26" s="5" t="s">
        <v>180</v>
      </c>
      <c r="L26" s="5" t="s">
        <v>181</v>
      </c>
      <c r="M26" s="5" t="s">
        <v>182</v>
      </c>
      <c r="N26" s="5" t="s">
        <v>183</v>
      </c>
      <c r="O26" s="5" t="s">
        <v>30</v>
      </c>
      <c r="P26" s="4" t="str">
        <f t="shared" si="0"/>
        <v>Outstanding</v>
      </c>
      <c r="Q26" s="13" t="s">
        <v>25</v>
      </c>
    </row>
    <row r="27" spans="1:17" ht="60" customHeight="1" x14ac:dyDescent="0.35">
      <c r="A27" s="11" t="s">
        <v>135</v>
      </c>
      <c r="B27" s="2" t="s">
        <v>184</v>
      </c>
      <c r="C27" s="1" t="s">
        <v>185</v>
      </c>
      <c r="D27" s="3" t="s">
        <v>20</v>
      </c>
      <c r="E27" s="3" t="s">
        <v>21</v>
      </c>
      <c r="F27" s="4" t="s">
        <v>22</v>
      </c>
      <c r="G27" s="4" t="s">
        <v>23</v>
      </c>
      <c r="H27" s="4" t="s">
        <v>24</v>
      </c>
      <c r="I27" s="4" t="s">
        <v>25</v>
      </c>
      <c r="J27" s="5" t="s">
        <v>25</v>
      </c>
      <c r="K27" s="5" t="s">
        <v>186</v>
      </c>
      <c r="L27" s="5" t="s">
        <v>187</v>
      </c>
      <c r="M27" s="5" t="s">
        <v>188</v>
      </c>
      <c r="N27" s="5" t="s">
        <v>189</v>
      </c>
      <c r="O27" s="5" t="s">
        <v>30</v>
      </c>
      <c r="P27" s="4" t="str">
        <f t="shared" si="0"/>
        <v>Outstanding</v>
      </c>
      <c r="Q27" s="13" t="s">
        <v>25</v>
      </c>
    </row>
    <row r="28" spans="1:17" ht="60" customHeight="1" x14ac:dyDescent="0.35">
      <c r="A28" s="11" t="s">
        <v>135</v>
      </c>
      <c r="B28" s="2" t="s">
        <v>190</v>
      </c>
      <c r="C28" s="1" t="s">
        <v>191</v>
      </c>
      <c r="D28" s="3" t="s">
        <v>20</v>
      </c>
      <c r="E28" s="3" t="s">
        <v>21</v>
      </c>
      <c r="F28" s="4" t="s">
        <v>22</v>
      </c>
      <c r="G28" s="4" t="s">
        <v>23</v>
      </c>
      <c r="H28" s="4" t="s">
        <v>24</v>
      </c>
      <c r="I28" s="4" t="s">
        <v>25</v>
      </c>
      <c r="J28" s="5" t="s">
        <v>25</v>
      </c>
      <c r="K28" s="5" t="s">
        <v>192</v>
      </c>
      <c r="L28" s="5" t="s">
        <v>193</v>
      </c>
      <c r="M28" s="5" t="s">
        <v>194</v>
      </c>
      <c r="N28" s="5" t="s">
        <v>195</v>
      </c>
      <c r="O28" s="5" t="s">
        <v>30</v>
      </c>
      <c r="P28" s="4" t="str">
        <f t="shared" si="0"/>
        <v>Outstanding</v>
      </c>
      <c r="Q28" s="13" t="s">
        <v>25</v>
      </c>
    </row>
    <row r="29" spans="1:17" ht="60" customHeight="1" x14ac:dyDescent="0.35">
      <c r="A29" s="11" t="s">
        <v>135</v>
      </c>
      <c r="B29" s="2" t="s">
        <v>196</v>
      </c>
      <c r="C29" s="1" t="s">
        <v>197</v>
      </c>
      <c r="D29" s="3" t="s">
        <v>20</v>
      </c>
      <c r="E29" s="3" t="s">
        <v>21</v>
      </c>
      <c r="F29" s="4" t="s">
        <v>22</v>
      </c>
      <c r="G29" s="4" t="s">
        <v>23</v>
      </c>
      <c r="H29" s="4" t="s">
        <v>24</v>
      </c>
      <c r="I29" s="4" t="s">
        <v>25</v>
      </c>
      <c r="J29" s="5" t="s">
        <v>25</v>
      </c>
      <c r="K29" s="5" t="s">
        <v>198</v>
      </c>
      <c r="L29" s="5" t="s">
        <v>199</v>
      </c>
      <c r="M29" s="5" t="s">
        <v>200</v>
      </c>
      <c r="N29" s="5" t="s">
        <v>201</v>
      </c>
      <c r="O29" s="5" t="s">
        <v>30</v>
      </c>
      <c r="P29" s="4" t="str">
        <f t="shared" si="0"/>
        <v>Outstanding</v>
      </c>
      <c r="Q29" s="13" t="s">
        <v>25</v>
      </c>
    </row>
    <row r="30" spans="1:17" ht="60" customHeight="1" x14ac:dyDescent="0.35">
      <c r="A30" s="11" t="s">
        <v>135</v>
      </c>
      <c r="B30" s="2" t="s">
        <v>202</v>
      </c>
      <c r="C30" s="1" t="s">
        <v>203</v>
      </c>
      <c r="D30" s="3" t="s">
        <v>20</v>
      </c>
      <c r="E30" s="3" t="s">
        <v>21</v>
      </c>
      <c r="F30" s="4" t="s">
        <v>22</v>
      </c>
      <c r="G30" s="4" t="s">
        <v>23</v>
      </c>
      <c r="H30" s="4" t="s">
        <v>24</v>
      </c>
      <c r="I30" s="4" t="s">
        <v>25</v>
      </c>
      <c r="J30" s="5" t="s">
        <v>25</v>
      </c>
      <c r="K30" s="5" t="s">
        <v>204</v>
      </c>
      <c r="L30" s="5" t="s">
        <v>205</v>
      </c>
      <c r="M30" s="5" t="s">
        <v>206</v>
      </c>
      <c r="N30" s="5" t="s">
        <v>207</v>
      </c>
      <c r="O30" s="5" t="s">
        <v>30</v>
      </c>
      <c r="P30" s="4" t="str">
        <f t="shared" si="0"/>
        <v>Outstanding</v>
      </c>
      <c r="Q30" s="13" t="s">
        <v>25</v>
      </c>
    </row>
    <row r="31" spans="1:17" ht="60" customHeight="1" x14ac:dyDescent="0.35">
      <c r="A31" s="11" t="s">
        <v>135</v>
      </c>
      <c r="B31" s="2" t="s">
        <v>208</v>
      </c>
      <c r="C31" s="1" t="s">
        <v>209</v>
      </c>
      <c r="D31" s="3" t="s">
        <v>20</v>
      </c>
      <c r="E31" s="3" t="s">
        <v>21</v>
      </c>
      <c r="F31" s="4" t="s">
        <v>22</v>
      </c>
      <c r="G31" s="4" t="s">
        <v>23</v>
      </c>
      <c r="H31" s="4" t="s">
        <v>24</v>
      </c>
      <c r="I31" s="4" t="s">
        <v>25</v>
      </c>
      <c r="J31" s="5" t="s">
        <v>25</v>
      </c>
      <c r="K31" s="5" t="s">
        <v>210</v>
      </c>
      <c r="L31" s="5" t="s">
        <v>211</v>
      </c>
      <c r="M31" s="5" t="s">
        <v>212</v>
      </c>
      <c r="N31" s="5" t="s">
        <v>213</v>
      </c>
      <c r="O31" s="5" t="s">
        <v>30</v>
      </c>
      <c r="P31" s="4" t="str">
        <f t="shared" si="0"/>
        <v>Outstanding</v>
      </c>
      <c r="Q31" s="13" t="s">
        <v>25</v>
      </c>
    </row>
    <row r="32" spans="1:17" ht="60" customHeight="1" x14ac:dyDescent="0.35">
      <c r="A32" s="11" t="s">
        <v>135</v>
      </c>
      <c r="B32" s="2" t="s">
        <v>214</v>
      </c>
      <c r="C32" s="1" t="s">
        <v>215</v>
      </c>
      <c r="D32" s="3" t="s">
        <v>20</v>
      </c>
      <c r="E32" s="3" t="s">
        <v>21</v>
      </c>
      <c r="F32" s="4" t="s">
        <v>22</v>
      </c>
      <c r="G32" s="4" t="s">
        <v>23</v>
      </c>
      <c r="H32" s="4" t="s">
        <v>24</v>
      </c>
      <c r="I32" s="4" t="s">
        <v>25</v>
      </c>
      <c r="J32" s="5" t="s">
        <v>25</v>
      </c>
      <c r="K32" s="5" t="s">
        <v>216</v>
      </c>
      <c r="L32" s="5" t="s">
        <v>217</v>
      </c>
      <c r="M32" s="5" t="s">
        <v>218</v>
      </c>
      <c r="N32" s="5" t="s">
        <v>219</v>
      </c>
      <c r="O32" s="5" t="s">
        <v>30</v>
      </c>
      <c r="P32" s="4" t="str">
        <f t="shared" si="0"/>
        <v>Outstanding</v>
      </c>
      <c r="Q32" s="13" t="s">
        <v>25</v>
      </c>
    </row>
    <row r="33" spans="1:17" ht="60" customHeight="1" x14ac:dyDescent="0.35">
      <c r="A33" s="11" t="s">
        <v>135</v>
      </c>
      <c r="B33" s="2" t="s">
        <v>220</v>
      </c>
      <c r="C33" s="1" t="s">
        <v>221</v>
      </c>
      <c r="D33" s="3" t="s">
        <v>20</v>
      </c>
      <c r="E33" s="3" t="s">
        <v>21</v>
      </c>
      <c r="F33" s="4" t="s">
        <v>22</v>
      </c>
      <c r="G33" s="4" t="s">
        <v>23</v>
      </c>
      <c r="H33" s="4" t="s">
        <v>24</v>
      </c>
      <c r="I33" s="4" t="s">
        <v>25</v>
      </c>
      <c r="J33" s="5" t="s">
        <v>25</v>
      </c>
      <c r="K33" s="5" t="s">
        <v>222</v>
      </c>
      <c r="L33" s="5" t="s">
        <v>223</v>
      </c>
      <c r="M33" s="5" t="s">
        <v>224</v>
      </c>
      <c r="N33" s="5" t="s">
        <v>225</v>
      </c>
      <c r="O33" s="5" t="s">
        <v>30</v>
      </c>
      <c r="P33" s="4" t="str">
        <f t="shared" si="0"/>
        <v>Outstanding</v>
      </c>
      <c r="Q33" s="13" t="s">
        <v>25</v>
      </c>
    </row>
    <row r="34" spans="1:17" ht="60" customHeight="1" x14ac:dyDescent="0.35">
      <c r="A34" s="11" t="s">
        <v>135</v>
      </c>
      <c r="B34" s="2" t="s">
        <v>226</v>
      </c>
      <c r="C34" s="1" t="s">
        <v>227</v>
      </c>
      <c r="D34" s="3" t="s">
        <v>20</v>
      </c>
      <c r="E34" s="3" t="s">
        <v>34</v>
      </c>
      <c r="F34" s="4" t="s">
        <v>22</v>
      </c>
      <c r="G34" s="4" t="s">
        <v>23</v>
      </c>
      <c r="H34" s="4" t="s">
        <v>24</v>
      </c>
      <c r="I34" s="4" t="s">
        <v>25</v>
      </c>
      <c r="J34" s="5" t="s">
        <v>25</v>
      </c>
      <c r="K34" s="5" t="s">
        <v>228</v>
      </c>
      <c r="L34" s="5" t="s">
        <v>229</v>
      </c>
      <c r="M34" s="5" t="s">
        <v>230</v>
      </c>
      <c r="N34" s="5" t="s">
        <v>231</v>
      </c>
      <c r="O34" s="5" t="s">
        <v>30</v>
      </c>
      <c r="P34" s="4" t="str">
        <f t="shared" si="0"/>
        <v>Outstanding</v>
      </c>
      <c r="Q34" s="13" t="s">
        <v>25</v>
      </c>
    </row>
    <row r="35" spans="1:17" ht="60" customHeight="1" x14ac:dyDescent="0.35">
      <c r="A35" s="11" t="s">
        <v>135</v>
      </c>
      <c r="B35" s="2" t="s">
        <v>232</v>
      </c>
      <c r="C35" s="1" t="s">
        <v>233</v>
      </c>
      <c r="D35" s="3" t="s">
        <v>20</v>
      </c>
      <c r="E35" s="3" t="s">
        <v>21</v>
      </c>
      <c r="F35" s="4" t="s">
        <v>22</v>
      </c>
      <c r="G35" s="4" t="s">
        <v>23</v>
      </c>
      <c r="H35" s="4" t="s">
        <v>24</v>
      </c>
      <c r="I35" s="4" t="s">
        <v>25</v>
      </c>
      <c r="J35" s="5" t="s">
        <v>25</v>
      </c>
      <c r="K35" s="5" t="s">
        <v>234</v>
      </c>
      <c r="L35" s="5" t="s">
        <v>235</v>
      </c>
      <c r="M35" s="5" t="s">
        <v>236</v>
      </c>
      <c r="N35" s="5" t="s">
        <v>237</v>
      </c>
      <c r="O35" s="5" t="s">
        <v>30</v>
      </c>
      <c r="P35" s="4" t="str">
        <f t="shared" si="0"/>
        <v>Outstanding</v>
      </c>
      <c r="Q35" s="13" t="s">
        <v>25</v>
      </c>
    </row>
    <row r="36" spans="1:17" ht="60" customHeight="1" x14ac:dyDescent="0.35">
      <c r="A36" s="11" t="s">
        <v>135</v>
      </c>
      <c r="B36" s="2" t="s">
        <v>238</v>
      </c>
      <c r="C36" s="1" t="s">
        <v>239</v>
      </c>
      <c r="D36" s="3" t="s">
        <v>20</v>
      </c>
      <c r="E36" s="3" t="s">
        <v>21</v>
      </c>
      <c r="F36" s="4" t="s">
        <v>22</v>
      </c>
      <c r="G36" s="4" t="s">
        <v>23</v>
      </c>
      <c r="H36" s="4" t="s">
        <v>24</v>
      </c>
      <c r="I36" s="4" t="s">
        <v>25</v>
      </c>
      <c r="J36" s="5" t="s">
        <v>25</v>
      </c>
      <c r="K36" s="5" t="s">
        <v>240</v>
      </c>
      <c r="L36" s="5" t="s">
        <v>241</v>
      </c>
      <c r="M36" s="5" t="s">
        <v>242</v>
      </c>
      <c r="N36" s="5" t="s">
        <v>243</v>
      </c>
      <c r="O36" s="5" t="s">
        <v>30</v>
      </c>
      <c r="P36" s="4" t="str">
        <f t="shared" si="0"/>
        <v>Outstanding</v>
      </c>
      <c r="Q36" s="13" t="s">
        <v>25</v>
      </c>
    </row>
    <row r="37" spans="1:17" ht="60" customHeight="1" x14ac:dyDescent="0.35">
      <c r="A37" s="11" t="s">
        <v>135</v>
      </c>
      <c r="B37" s="2" t="s">
        <v>244</v>
      </c>
      <c r="C37" s="1" t="s">
        <v>245</v>
      </c>
      <c r="D37" s="3" t="s">
        <v>20</v>
      </c>
      <c r="E37" s="3" t="s">
        <v>21</v>
      </c>
      <c r="F37" s="4" t="s">
        <v>22</v>
      </c>
      <c r="G37" s="4" t="s">
        <v>23</v>
      </c>
      <c r="H37" s="4" t="s">
        <v>24</v>
      </c>
      <c r="I37" s="4" t="s">
        <v>25</v>
      </c>
      <c r="J37" s="5" t="s">
        <v>25</v>
      </c>
      <c r="K37" s="5" t="s">
        <v>246</v>
      </c>
      <c r="L37" s="5" t="s">
        <v>247</v>
      </c>
      <c r="M37" s="5" t="s">
        <v>248</v>
      </c>
      <c r="N37" s="5" t="s">
        <v>249</v>
      </c>
      <c r="O37" s="5" t="s">
        <v>30</v>
      </c>
      <c r="P37" s="4" t="str">
        <f t="shared" si="0"/>
        <v>Outstanding</v>
      </c>
      <c r="Q37" s="13" t="s">
        <v>25</v>
      </c>
    </row>
    <row r="38" spans="1:17" ht="60" customHeight="1" x14ac:dyDescent="0.35">
      <c r="A38" s="11" t="s">
        <v>135</v>
      </c>
      <c r="B38" s="2" t="s">
        <v>250</v>
      </c>
      <c r="C38" s="1" t="s">
        <v>251</v>
      </c>
      <c r="D38" s="3" t="s">
        <v>20</v>
      </c>
      <c r="E38" s="3" t="s">
        <v>21</v>
      </c>
      <c r="F38" s="4" t="s">
        <v>22</v>
      </c>
      <c r="G38" s="4" t="s">
        <v>23</v>
      </c>
      <c r="H38" s="4" t="s">
        <v>24</v>
      </c>
      <c r="I38" s="4" t="s">
        <v>25</v>
      </c>
      <c r="J38" s="5" t="s">
        <v>25</v>
      </c>
      <c r="K38" s="5" t="s">
        <v>252</v>
      </c>
      <c r="L38" s="5" t="s">
        <v>253</v>
      </c>
      <c r="M38" s="5" t="s">
        <v>254</v>
      </c>
      <c r="N38" s="5" t="s">
        <v>255</v>
      </c>
      <c r="O38" s="5" t="s">
        <v>30</v>
      </c>
      <c r="P38" s="4" t="str">
        <f t="shared" si="0"/>
        <v>Outstanding</v>
      </c>
      <c r="Q38" s="13" t="s">
        <v>25</v>
      </c>
    </row>
    <row r="39" spans="1:17" ht="60" customHeight="1" x14ac:dyDescent="0.35">
      <c r="A39" s="11" t="s">
        <v>135</v>
      </c>
      <c r="B39" s="2" t="s">
        <v>256</v>
      </c>
      <c r="C39" s="1" t="s">
        <v>257</v>
      </c>
      <c r="D39" s="3" t="s">
        <v>20</v>
      </c>
      <c r="E39" s="3" t="s">
        <v>21</v>
      </c>
      <c r="F39" s="4" t="s">
        <v>22</v>
      </c>
      <c r="G39" s="4" t="s">
        <v>23</v>
      </c>
      <c r="H39" s="4" t="s">
        <v>24</v>
      </c>
      <c r="I39" s="4" t="s">
        <v>25</v>
      </c>
      <c r="J39" s="5" t="s">
        <v>25</v>
      </c>
      <c r="K39" s="5" t="s">
        <v>258</v>
      </c>
      <c r="L39" s="5" t="s">
        <v>259</v>
      </c>
      <c r="M39" s="5" t="s">
        <v>260</v>
      </c>
      <c r="N39" s="5" t="s">
        <v>261</v>
      </c>
      <c r="O39" s="5" t="s">
        <v>30</v>
      </c>
      <c r="P39" s="4" t="str">
        <f t="shared" si="0"/>
        <v>Outstanding</v>
      </c>
      <c r="Q39" s="13" t="s">
        <v>25</v>
      </c>
    </row>
    <row r="40" spans="1:17" ht="60" customHeight="1" x14ac:dyDescent="0.35">
      <c r="A40" s="11" t="s">
        <v>135</v>
      </c>
      <c r="B40" s="2" t="s">
        <v>262</v>
      </c>
      <c r="C40" s="1" t="s">
        <v>263</v>
      </c>
      <c r="D40" s="3" t="s">
        <v>20</v>
      </c>
      <c r="E40" s="3" t="s">
        <v>34</v>
      </c>
      <c r="F40" s="4" t="s">
        <v>22</v>
      </c>
      <c r="G40" s="4" t="s">
        <v>23</v>
      </c>
      <c r="H40" s="4" t="s">
        <v>24</v>
      </c>
      <c r="I40" s="4" t="s">
        <v>25</v>
      </c>
      <c r="J40" s="5" t="s">
        <v>25</v>
      </c>
      <c r="K40" s="5" t="s">
        <v>264</v>
      </c>
      <c r="L40" s="5" t="s">
        <v>265</v>
      </c>
      <c r="M40" s="5" t="s">
        <v>266</v>
      </c>
      <c r="N40" s="5" t="s">
        <v>267</v>
      </c>
      <c r="O40" s="5" t="s">
        <v>30</v>
      </c>
      <c r="P40" s="4" t="str">
        <f t="shared" si="0"/>
        <v>Outstanding</v>
      </c>
      <c r="Q40" s="13" t="s">
        <v>25</v>
      </c>
    </row>
    <row r="41" spans="1:17" ht="60" customHeight="1" x14ac:dyDescent="0.35">
      <c r="A41" s="11" t="s">
        <v>135</v>
      </c>
      <c r="B41" s="2" t="s">
        <v>268</v>
      </c>
      <c r="C41" s="1" t="s">
        <v>269</v>
      </c>
      <c r="D41" s="3" t="s">
        <v>20</v>
      </c>
      <c r="E41" s="3" t="s">
        <v>21</v>
      </c>
      <c r="F41" s="4" t="s">
        <v>22</v>
      </c>
      <c r="G41" s="4" t="s">
        <v>23</v>
      </c>
      <c r="H41" s="4" t="s">
        <v>24</v>
      </c>
      <c r="I41" s="4" t="s">
        <v>25</v>
      </c>
      <c r="J41" s="5" t="s">
        <v>25</v>
      </c>
      <c r="K41" s="5" t="s">
        <v>270</v>
      </c>
      <c r="L41" s="5" t="s">
        <v>271</v>
      </c>
      <c r="M41" s="5" t="s">
        <v>272</v>
      </c>
      <c r="N41" s="5" t="s">
        <v>273</v>
      </c>
      <c r="O41" s="5" t="s">
        <v>30</v>
      </c>
      <c r="P41" s="4" t="str">
        <f t="shared" si="0"/>
        <v>Outstanding</v>
      </c>
      <c r="Q41" s="13" t="s">
        <v>25</v>
      </c>
    </row>
    <row r="42" spans="1:17" ht="60" customHeight="1" x14ac:dyDescent="0.35">
      <c r="A42" s="11" t="s">
        <v>135</v>
      </c>
      <c r="B42" s="2" t="s">
        <v>274</v>
      </c>
      <c r="C42" s="1" t="s">
        <v>275</v>
      </c>
      <c r="D42" s="3" t="s">
        <v>20</v>
      </c>
      <c r="E42" s="3" t="s">
        <v>21</v>
      </c>
      <c r="F42" s="4" t="s">
        <v>22</v>
      </c>
      <c r="G42" s="4" t="s">
        <v>23</v>
      </c>
      <c r="H42" s="4" t="s">
        <v>24</v>
      </c>
      <c r="I42" s="4" t="s">
        <v>25</v>
      </c>
      <c r="J42" s="5" t="s">
        <v>25</v>
      </c>
      <c r="K42" s="5" t="s">
        <v>276</v>
      </c>
      <c r="L42" s="5" t="s">
        <v>277</v>
      </c>
      <c r="M42" s="5" t="s">
        <v>278</v>
      </c>
      <c r="N42" s="5" t="s">
        <v>279</v>
      </c>
      <c r="O42" s="5" t="s">
        <v>30</v>
      </c>
      <c r="P42" s="4" t="str">
        <f t="shared" si="0"/>
        <v>Outstanding</v>
      </c>
      <c r="Q42" s="13" t="s">
        <v>25</v>
      </c>
    </row>
    <row r="43" spans="1:17" ht="60" customHeight="1" x14ac:dyDescent="0.35">
      <c r="A43" s="11" t="s">
        <v>135</v>
      </c>
      <c r="B43" s="2" t="s">
        <v>280</v>
      </c>
      <c r="C43" s="1" t="s">
        <v>281</v>
      </c>
      <c r="D43" s="3" t="s">
        <v>20</v>
      </c>
      <c r="E43" s="3" t="s">
        <v>34</v>
      </c>
      <c r="F43" s="4" t="s">
        <v>22</v>
      </c>
      <c r="G43" s="4" t="s">
        <v>23</v>
      </c>
      <c r="H43" s="4" t="s">
        <v>24</v>
      </c>
      <c r="I43" s="4" t="s">
        <v>25</v>
      </c>
      <c r="J43" s="5" t="s">
        <v>25</v>
      </c>
      <c r="K43" s="5" t="s">
        <v>282</v>
      </c>
      <c r="L43" s="5" t="s">
        <v>283</v>
      </c>
      <c r="M43" s="5" t="s">
        <v>284</v>
      </c>
      <c r="N43" s="5" t="s">
        <v>285</v>
      </c>
      <c r="O43" s="5" t="s">
        <v>30</v>
      </c>
      <c r="P43" s="4" t="str">
        <f t="shared" si="0"/>
        <v>Outstanding</v>
      </c>
      <c r="Q43" s="13" t="s">
        <v>25</v>
      </c>
    </row>
    <row r="44" spans="1:17" ht="60" customHeight="1" x14ac:dyDescent="0.35">
      <c r="A44" s="11" t="s">
        <v>135</v>
      </c>
      <c r="B44" s="2" t="s">
        <v>286</v>
      </c>
      <c r="C44" s="1" t="s">
        <v>287</v>
      </c>
      <c r="D44" s="3" t="s">
        <v>20</v>
      </c>
      <c r="E44" s="3" t="s">
        <v>21</v>
      </c>
      <c r="F44" s="4" t="s">
        <v>22</v>
      </c>
      <c r="G44" s="4" t="s">
        <v>23</v>
      </c>
      <c r="H44" s="4" t="s">
        <v>24</v>
      </c>
      <c r="I44" s="4" t="s">
        <v>25</v>
      </c>
      <c r="J44" s="5" t="s">
        <v>25</v>
      </c>
      <c r="K44" s="5" t="s">
        <v>288</v>
      </c>
      <c r="L44" s="5" t="s">
        <v>289</v>
      </c>
      <c r="M44" s="5" t="s">
        <v>290</v>
      </c>
      <c r="N44" s="5" t="s">
        <v>291</v>
      </c>
      <c r="O44" s="5" t="s">
        <v>30</v>
      </c>
      <c r="P44" s="4" t="str">
        <f t="shared" si="0"/>
        <v>Outstanding</v>
      </c>
      <c r="Q44" s="13" t="s">
        <v>25</v>
      </c>
    </row>
    <row r="45" spans="1:17" ht="60" customHeight="1" x14ac:dyDescent="0.35">
      <c r="A45" s="11" t="s">
        <v>135</v>
      </c>
      <c r="B45" s="2" t="s">
        <v>292</v>
      </c>
      <c r="C45" s="1" t="s">
        <v>293</v>
      </c>
      <c r="D45" s="3" t="s">
        <v>20</v>
      </c>
      <c r="E45" s="3" t="s">
        <v>21</v>
      </c>
      <c r="F45" s="4" t="s">
        <v>22</v>
      </c>
      <c r="G45" s="4" t="s">
        <v>23</v>
      </c>
      <c r="H45" s="4" t="s">
        <v>24</v>
      </c>
      <c r="I45" s="4" t="s">
        <v>25</v>
      </c>
      <c r="J45" s="5" t="s">
        <v>25</v>
      </c>
      <c r="K45" s="5" t="s">
        <v>294</v>
      </c>
      <c r="L45" s="5" t="s">
        <v>295</v>
      </c>
      <c r="M45" s="5" t="s">
        <v>296</v>
      </c>
      <c r="N45" s="5" t="s">
        <v>297</v>
      </c>
      <c r="O45" s="5" t="s">
        <v>30</v>
      </c>
      <c r="P45" s="4" t="str">
        <f t="shared" si="0"/>
        <v>Outstanding</v>
      </c>
      <c r="Q45" s="13" t="s">
        <v>25</v>
      </c>
    </row>
    <row r="46" spans="1:17" ht="60" customHeight="1" x14ac:dyDescent="0.35">
      <c r="A46" s="11" t="s">
        <v>135</v>
      </c>
      <c r="B46" s="2" t="s">
        <v>298</v>
      </c>
      <c r="C46" s="1" t="s">
        <v>299</v>
      </c>
      <c r="D46" s="3" t="s">
        <v>20</v>
      </c>
      <c r="E46" s="3" t="s">
        <v>21</v>
      </c>
      <c r="F46" s="4" t="s">
        <v>22</v>
      </c>
      <c r="G46" s="4" t="s">
        <v>23</v>
      </c>
      <c r="H46" s="4" t="s">
        <v>24</v>
      </c>
      <c r="I46" s="4" t="s">
        <v>25</v>
      </c>
      <c r="J46" s="5" t="s">
        <v>25</v>
      </c>
      <c r="K46" s="5" t="s">
        <v>300</v>
      </c>
      <c r="L46" s="5" t="s">
        <v>301</v>
      </c>
      <c r="M46" s="5" t="s">
        <v>302</v>
      </c>
      <c r="N46" s="5" t="s">
        <v>303</v>
      </c>
      <c r="O46" s="5" t="s">
        <v>30</v>
      </c>
      <c r="P46" s="4" t="str">
        <f t="shared" si="0"/>
        <v>Outstanding</v>
      </c>
      <c r="Q46" s="13" t="s">
        <v>25</v>
      </c>
    </row>
    <row r="47" spans="1:17" ht="60" customHeight="1" x14ac:dyDescent="0.35">
      <c r="A47" s="11" t="s">
        <v>135</v>
      </c>
      <c r="B47" s="2" t="s">
        <v>304</v>
      </c>
      <c r="C47" s="1" t="s">
        <v>305</v>
      </c>
      <c r="D47" s="3" t="s">
        <v>20</v>
      </c>
      <c r="E47" s="3" t="s">
        <v>21</v>
      </c>
      <c r="F47" s="4" t="s">
        <v>22</v>
      </c>
      <c r="G47" s="4" t="s">
        <v>23</v>
      </c>
      <c r="H47" s="4" t="s">
        <v>24</v>
      </c>
      <c r="I47" s="4" t="s">
        <v>25</v>
      </c>
      <c r="J47" s="5" t="s">
        <v>25</v>
      </c>
      <c r="K47" s="5" t="s">
        <v>306</v>
      </c>
      <c r="L47" s="5" t="s">
        <v>307</v>
      </c>
      <c r="M47" s="5" t="s">
        <v>308</v>
      </c>
      <c r="N47" s="5" t="s">
        <v>309</v>
      </c>
      <c r="O47" s="5" t="s">
        <v>30</v>
      </c>
      <c r="P47" s="4" t="str">
        <f t="shared" si="0"/>
        <v>Outstanding</v>
      </c>
      <c r="Q47" s="13" t="s">
        <v>25</v>
      </c>
    </row>
    <row r="48" spans="1:17" ht="60" customHeight="1" x14ac:dyDescent="0.35">
      <c r="A48" s="11" t="s">
        <v>135</v>
      </c>
      <c r="B48" s="2" t="s">
        <v>310</v>
      </c>
      <c r="C48" s="1" t="s">
        <v>311</v>
      </c>
      <c r="D48" s="3" t="s">
        <v>20</v>
      </c>
      <c r="E48" s="3" t="s">
        <v>21</v>
      </c>
      <c r="F48" s="4" t="s">
        <v>22</v>
      </c>
      <c r="G48" s="4" t="s">
        <v>23</v>
      </c>
      <c r="H48" s="4" t="s">
        <v>24</v>
      </c>
      <c r="I48" s="4" t="s">
        <v>25</v>
      </c>
      <c r="J48" s="5" t="s">
        <v>25</v>
      </c>
      <c r="K48" s="5" t="s">
        <v>312</v>
      </c>
      <c r="L48" s="5" t="s">
        <v>313</v>
      </c>
      <c r="M48" s="5" t="s">
        <v>314</v>
      </c>
      <c r="N48" s="5" t="s">
        <v>315</v>
      </c>
      <c r="O48" s="5" t="s">
        <v>30</v>
      </c>
      <c r="P48" s="4" t="str">
        <f t="shared" si="0"/>
        <v>Outstanding</v>
      </c>
      <c r="Q48" s="13" t="s">
        <v>25</v>
      </c>
    </row>
    <row r="49" spans="1:17" ht="60" customHeight="1" x14ac:dyDescent="0.35">
      <c r="A49" s="11" t="s">
        <v>135</v>
      </c>
      <c r="B49" s="2" t="s">
        <v>316</v>
      </c>
      <c r="C49" s="1" t="s">
        <v>317</v>
      </c>
      <c r="D49" s="3" t="s">
        <v>20</v>
      </c>
      <c r="E49" s="3" t="s">
        <v>34</v>
      </c>
      <c r="F49" s="4" t="s">
        <v>22</v>
      </c>
      <c r="G49" s="4" t="s">
        <v>23</v>
      </c>
      <c r="H49" s="4" t="s">
        <v>24</v>
      </c>
      <c r="I49" s="4" t="s">
        <v>25</v>
      </c>
      <c r="J49" s="5" t="s">
        <v>25</v>
      </c>
      <c r="K49" s="5" t="s">
        <v>318</v>
      </c>
      <c r="L49" s="5" t="s">
        <v>319</v>
      </c>
      <c r="M49" s="5" t="s">
        <v>320</v>
      </c>
      <c r="N49" s="5" t="s">
        <v>321</v>
      </c>
      <c r="O49" s="5" t="s">
        <v>30</v>
      </c>
      <c r="P49" s="4" t="str">
        <f t="shared" si="0"/>
        <v>Outstanding</v>
      </c>
      <c r="Q49" s="13" t="s">
        <v>25</v>
      </c>
    </row>
    <row r="50" spans="1:17" ht="60" customHeight="1" x14ac:dyDescent="0.35">
      <c r="A50" s="11" t="s">
        <v>135</v>
      </c>
      <c r="B50" s="2" t="s">
        <v>322</v>
      </c>
      <c r="C50" s="1" t="s">
        <v>323</v>
      </c>
      <c r="D50" s="3" t="s">
        <v>20</v>
      </c>
      <c r="E50" s="3" t="s">
        <v>21</v>
      </c>
      <c r="F50" s="4" t="s">
        <v>22</v>
      </c>
      <c r="G50" s="4" t="s">
        <v>23</v>
      </c>
      <c r="H50" s="4" t="s">
        <v>24</v>
      </c>
      <c r="I50" s="4" t="s">
        <v>25</v>
      </c>
      <c r="J50" s="5" t="s">
        <v>25</v>
      </c>
      <c r="K50" s="5" t="s">
        <v>324</v>
      </c>
      <c r="L50" s="5" t="s">
        <v>325</v>
      </c>
      <c r="M50" s="5" t="s">
        <v>326</v>
      </c>
      <c r="N50" s="5" t="s">
        <v>327</v>
      </c>
      <c r="O50" s="5"/>
      <c r="P50" s="4" t="str">
        <f t="shared" si="0"/>
        <v>Outstanding</v>
      </c>
      <c r="Q50" s="13" t="s">
        <v>25</v>
      </c>
    </row>
    <row r="51" spans="1:17" ht="60" customHeight="1" x14ac:dyDescent="0.35">
      <c r="A51" s="11" t="s">
        <v>135</v>
      </c>
      <c r="B51" s="2" t="s">
        <v>328</v>
      </c>
      <c r="C51" s="1" t="s">
        <v>329</v>
      </c>
      <c r="D51" s="3" t="s">
        <v>20</v>
      </c>
      <c r="E51" s="3" t="s">
        <v>21</v>
      </c>
      <c r="F51" s="4" t="s">
        <v>22</v>
      </c>
      <c r="G51" s="4" t="s">
        <v>23</v>
      </c>
      <c r="H51" s="4" t="s">
        <v>24</v>
      </c>
      <c r="I51" s="4" t="s">
        <v>25</v>
      </c>
      <c r="J51" s="5" t="s">
        <v>25</v>
      </c>
      <c r="K51" s="5" t="s">
        <v>330</v>
      </c>
      <c r="L51" s="5" t="s">
        <v>331</v>
      </c>
      <c r="M51" s="5" t="s">
        <v>332</v>
      </c>
      <c r="N51" s="5" t="s">
        <v>333</v>
      </c>
      <c r="O51" s="5" t="s">
        <v>30</v>
      </c>
      <c r="P51" s="4" t="str">
        <f t="shared" si="0"/>
        <v>Outstanding</v>
      </c>
      <c r="Q51" s="13" t="s">
        <v>25</v>
      </c>
    </row>
    <row r="52" spans="1:17" ht="60" customHeight="1" x14ac:dyDescent="0.35">
      <c r="A52" s="11" t="s">
        <v>135</v>
      </c>
      <c r="B52" s="2" t="s">
        <v>334</v>
      </c>
      <c r="C52" s="1" t="s">
        <v>335</v>
      </c>
      <c r="D52" s="3" t="s">
        <v>20</v>
      </c>
      <c r="E52" s="3" t="s">
        <v>21</v>
      </c>
      <c r="F52" s="4" t="s">
        <v>22</v>
      </c>
      <c r="G52" s="4" t="s">
        <v>23</v>
      </c>
      <c r="H52" s="4" t="s">
        <v>24</v>
      </c>
      <c r="I52" s="4" t="s">
        <v>25</v>
      </c>
      <c r="J52" s="5" t="s">
        <v>25</v>
      </c>
      <c r="K52" s="5" t="s">
        <v>336</v>
      </c>
      <c r="L52" s="5" t="s">
        <v>337</v>
      </c>
      <c r="M52" s="5" t="s">
        <v>146</v>
      </c>
      <c r="N52" s="5" t="s">
        <v>338</v>
      </c>
      <c r="O52" s="5" t="s">
        <v>30</v>
      </c>
      <c r="P52" s="4" t="str">
        <f t="shared" si="0"/>
        <v>Outstanding</v>
      </c>
      <c r="Q52" s="13" t="s">
        <v>25</v>
      </c>
    </row>
    <row r="53" spans="1:17" ht="60" customHeight="1" x14ac:dyDescent="0.35">
      <c r="A53" s="11" t="s">
        <v>135</v>
      </c>
      <c r="B53" s="2" t="s">
        <v>339</v>
      </c>
      <c r="C53" s="1" t="s">
        <v>340</v>
      </c>
      <c r="D53" s="3" t="s">
        <v>20</v>
      </c>
      <c r="E53" s="3" t="s">
        <v>21</v>
      </c>
      <c r="F53" s="4" t="s">
        <v>22</v>
      </c>
      <c r="G53" s="4" t="s">
        <v>23</v>
      </c>
      <c r="H53" s="4" t="s">
        <v>24</v>
      </c>
      <c r="I53" s="4" t="s">
        <v>25</v>
      </c>
      <c r="J53" s="5" t="s">
        <v>25</v>
      </c>
      <c r="K53" s="5" t="s">
        <v>341</v>
      </c>
      <c r="L53" s="5" t="s">
        <v>342</v>
      </c>
      <c r="M53" s="5" t="s">
        <v>343</v>
      </c>
      <c r="N53" s="5" t="s">
        <v>344</v>
      </c>
      <c r="O53" s="5" t="s">
        <v>30</v>
      </c>
      <c r="P53" s="4" t="str">
        <f t="shared" si="0"/>
        <v>Outstanding</v>
      </c>
      <c r="Q53" s="13" t="s">
        <v>25</v>
      </c>
    </row>
    <row r="54" spans="1:17" ht="60" customHeight="1" x14ac:dyDescent="0.35">
      <c r="A54" s="11" t="s">
        <v>135</v>
      </c>
      <c r="B54" s="2" t="s">
        <v>345</v>
      </c>
      <c r="C54" s="1" t="s">
        <v>346</v>
      </c>
      <c r="D54" s="3" t="s">
        <v>20</v>
      </c>
      <c r="E54" s="3" t="s">
        <v>21</v>
      </c>
      <c r="F54" s="4" t="s">
        <v>22</v>
      </c>
      <c r="G54" s="4" t="s">
        <v>23</v>
      </c>
      <c r="H54" s="4" t="s">
        <v>24</v>
      </c>
      <c r="I54" s="4" t="s">
        <v>25</v>
      </c>
      <c r="J54" s="5" t="s">
        <v>25</v>
      </c>
      <c r="K54" s="5" t="s">
        <v>347</v>
      </c>
      <c r="L54" s="5" t="s">
        <v>348</v>
      </c>
      <c r="M54" s="5" t="s">
        <v>349</v>
      </c>
      <c r="N54" s="5" t="s">
        <v>350</v>
      </c>
      <c r="O54" s="5" t="s">
        <v>30</v>
      </c>
      <c r="P54" s="4" t="str">
        <f t="shared" si="0"/>
        <v>Outstanding</v>
      </c>
      <c r="Q54" s="13" t="s">
        <v>25</v>
      </c>
    </row>
    <row r="55" spans="1:17" ht="60" customHeight="1" x14ac:dyDescent="0.35">
      <c r="A55" s="11" t="s">
        <v>135</v>
      </c>
      <c r="B55" s="2" t="s">
        <v>351</v>
      </c>
      <c r="C55" s="1" t="s">
        <v>352</v>
      </c>
      <c r="D55" s="3" t="s">
        <v>20</v>
      </c>
      <c r="E55" s="3" t="s">
        <v>21</v>
      </c>
      <c r="F55" s="4" t="s">
        <v>22</v>
      </c>
      <c r="G55" s="4" t="s">
        <v>23</v>
      </c>
      <c r="H55" s="4" t="s">
        <v>24</v>
      </c>
      <c r="I55" s="4" t="s">
        <v>25</v>
      </c>
      <c r="J55" s="5" t="s">
        <v>25</v>
      </c>
      <c r="K55" s="5" t="s">
        <v>353</v>
      </c>
      <c r="L55" s="5" t="s">
        <v>354</v>
      </c>
      <c r="M55" s="5" t="s">
        <v>355</v>
      </c>
      <c r="N55" s="5" t="s">
        <v>356</v>
      </c>
      <c r="O55" s="5" t="s">
        <v>30</v>
      </c>
      <c r="P55" s="4" t="str">
        <f t="shared" si="0"/>
        <v>Outstanding</v>
      </c>
      <c r="Q55" s="13" t="s">
        <v>25</v>
      </c>
    </row>
    <row r="56" spans="1:17" ht="60" customHeight="1" x14ac:dyDescent="0.35">
      <c r="A56" s="11" t="s">
        <v>135</v>
      </c>
      <c r="B56" s="2" t="s">
        <v>357</v>
      </c>
      <c r="C56" s="1" t="s">
        <v>358</v>
      </c>
      <c r="D56" s="3" t="s">
        <v>20</v>
      </c>
      <c r="E56" s="3" t="s">
        <v>21</v>
      </c>
      <c r="F56" s="4" t="s">
        <v>22</v>
      </c>
      <c r="G56" s="4" t="s">
        <v>23</v>
      </c>
      <c r="H56" s="4" t="s">
        <v>24</v>
      </c>
      <c r="I56" s="4" t="s">
        <v>25</v>
      </c>
      <c r="J56" s="5" t="s">
        <v>25</v>
      </c>
      <c r="K56" s="5" t="s">
        <v>359</v>
      </c>
      <c r="L56" s="5" t="s">
        <v>360</v>
      </c>
      <c r="M56" s="5" t="s">
        <v>361</v>
      </c>
      <c r="N56" s="5" t="s">
        <v>362</v>
      </c>
      <c r="O56" s="5" t="s">
        <v>30</v>
      </c>
      <c r="P56" s="4" t="str">
        <f t="shared" si="0"/>
        <v>Outstanding</v>
      </c>
      <c r="Q56" s="13" t="s">
        <v>25</v>
      </c>
    </row>
    <row r="57" spans="1:17" ht="60" customHeight="1" x14ac:dyDescent="0.35">
      <c r="A57" s="11" t="s">
        <v>135</v>
      </c>
      <c r="B57" s="2" t="s">
        <v>363</v>
      </c>
      <c r="C57" s="1" t="s">
        <v>364</v>
      </c>
      <c r="D57" s="3" t="s">
        <v>20</v>
      </c>
      <c r="E57" s="3" t="s">
        <v>34</v>
      </c>
      <c r="F57" s="4" t="s">
        <v>22</v>
      </c>
      <c r="G57" s="4" t="s">
        <v>23</v>
      </c>
      <c r="H57" s="4" t="s">
        <v>24</v>
      </c>
      <c r="I57" s="4" t="s">
        <v>25</v>
      </c>
      <c r="J57" s="5" t="s">
        <v>25</v>
      </c>
      <c r="K57" s="5" t="s">
        <v>365</v>
      </c>
      <c r="L57" s="5" t="s">
        <v>366</v>
      </c>
      <c r="M57" s="5" t="s">
        <v>367</v>
      </c>
      <c r="N57" s="5" t="s">
        <v>368</v>
      </c>
      <c r="O57" s="5" t="s">
        <v>30</v>
      </c>
      <c r="P57" s="4" t="str">
        <f t="shared" si="0"/>
        <v>Outstanding</v>
      </c>
      <c r="Q57" s="13" t="s">
        <v>25</v>
      </c>
    </row>
    <row r="58" spans="1:17" ht="60" customHeight="1" x14ac:dyDescent="0.35">
      <c r="A58" s="11" t="s">
        <v>135</v>
      </c>
      <c r="B58" s="2" t="s">
        <v>369</v>
      </c>
      <c r="C58" s="1" t="s">
        <v>370</v>
      </c>
      <c r="D58" s="3" t="s">
        <v>20</v>
      </c>
      <c r="E58" s="3" t="s">
        <v>21</v>
      </c>
      <c r="F58" s="4" t="s">
        <v>22</v>
      </c>
      <c r="G58" s="4" t="s">
        <v>23</v>
      </c>
      <c r="H58" s="4" t="s">
        <v>24</v>
      </c>
      <c r="I58" s="4" t="s">
        <v>25</v>
      </c>
      <c r="J58" s="5" t="s">
        <v>25</v>
      </c>
      <c r="K58" s="5" t="s">
        <v>371</v>
      </c>
      <c r="L58" s="5" t="s">
        <v>372</v>
      </c>
      <c r="M58" s="5" t="s">
        <v>373</v>
      </c>
      <c r="N58" s="5" t="s">
        <v>374</v>
      </c>
      <c r="O58" s="5" t="s">
        <v>30</v>
      </c>
      <c r="P58" s="4" t="str">
        <f t="shared" si="0"/>
        <v>Outstanding</v>
      </c>
      <c r="Q58" s="13" t="s">
        <v>25</v>
      </c>
    </row>
    <row r="59" spans="1:17" ht="60" customHeight="1" x14ac:dyDescent="0.35">
      <c r="A59" s="11" t="s">
        <v>135</v>
      </c>
      <c r="B59" s="2" t="s">
        <v>375</v>
      </c>
      <c r="C59" s="1" t="s">
        <v>376</v>
      </c>
      <c r="D59" s="3" t="s">
        <v>20</v>
      </c>
      <c r="E59" s="3" t="s">
        <v>34</v>
      </c>
      <c r="F59" s="4" t="s">
        <v>22</v>
      </c>
      <c r="G59" s="4" t="s">
        <v>23</v>
      </c>
      <c r="H59" s="4" t="s">
        <v>24</v>
      </c>
      <c r="I59" s="4" t="s">
        <v>25</v>
      </c>
      <c r="J59" s="5" t="s">
        <v>25</v>
      </c>
      <c r="K59" s="5" t="s">
        <v>377</v>
      </c>
      <c r="L59" s="5" t="s">
        <v>378</v>
      </c>
      <c r="M59" s="5" t="s">
        <v>379</v>
      </c>
      <c r="N59" s="5" t="s">
        <v>380</v>
      </c>
      <c r="O59" s="5" t="s">
        <v>30</v>
      </c>
      <c r="P59" s="4" t="str">
        <f t="shared" si="0"/>
        <v>Outstanding</v>
      </c>
      <c r="Q59" s="13" t="s">
        <v>25</v>
      </c>
    </row>
    <row r="60" spans="1:17" ht="60" customHeight="1" x14ac:dyDescent="0.35">
      <c r="A60" s="11" t="s">
        <v>135</v>
      </c>
      <c r="B60" s="2" t="s">
        <v>381</v>
      </c>
      <c r="C60" s="1" t="s">
        <v>382</v>
      </c>
      <c r="D60" s="3" t="s">
        <v>20</v>
      </c>
      <c r="E60" s="3" t="s">
        <v>21</v>
      </c>
      <c r="F60" s="4" t="s">
        <v>22</v>
      </c>
      <c r="G60" s="4" t="s">
        <v>23</v>
      </c>
      <c r="H60" s="4" t="s">
        <v>24</v>
      </c>
      <c r="I60" s="4" t="s">
        <v>25</v>
      </c>
      <c r="J60" s="5" t="s">
        <v>25</v>
      </c>
      <c r="K60" s="5" t="s">
        <v>383</v>
      </c>
      <c r="L60" s="5" t="s">
        <v>384</v>
      </c>
      <c r="M60" s="5" t="s">
        <v>385</v>
      </c>
      <c r="N60" s="5" t="s">
        <v>386</v>
      </c>
      <c r="O60" s="5" t="s">
        <v>30</v>
      </c>
      <c r="P60" s="4" t="str">
        <f t="shared" si="0"/>
        <v>Outstanding</v>
      </c>
      <c r="Q60" s="13" t="s">
        <v>25</v>
      </c>
    </row>
    <row r="61" spans="1:17" ht="60" customHeight="1" x14ac:dyDescent="0.35">
      <c r="A61" s="11" t="s">
        <v>387</v>
      </c>
      <c r="B61" s="2" t="s">
        <v>388</v>
      </c>
      <c r="C61" s="1" t="s">
        <v>389</v>
      </c>
      <c r="D61" s="3" t="s">
        <v>20</v>
      </c>
      <c r="E61" s="3" t="s">
        <v>21</v>
      </c>
      <c r="F61" s="4" t="s">
        <v>22</v>
      </c>
      <c r="G61" s="4" t="s">
        <v>23</v>
      </c>
      <c r="H61" s="4" t="s">
        <v>24</v>
      </c>
      <c r="I61" s="4" t="s">
        <v>25</v>
      </c>
      <c r="J61" s="5" t="s">
        <v>25</v>
      </c>
      <c r="K61" s="5" t="s">
        <v>390</v>
      </c>
      <c r="L61" s="5" t="s">
        <v>391</v>
      </c>
      <c r="M61" s="5" t="s">
        <v>392</v>
      </c>
      <c r="N61" s="5" t="s">
        <v>393</v>
      </c>
      <c r="O61" s="5" t="s">
        <v>30</v>
      </c>
      <c r="P61" s="4" t="str">
        <f t="shared" si="0"/>
        <v>Outstanding</v>
      </c>
      <c r="Q61" s="13" t="s">
        <v>25</v>
      </c>
    </row>
    <row r="62" spans="1:17" ht="60" customHeight="1" x14ac:dyDescent="0.35">
      <c r="A62" s="11" t="s">
        <v>387</v>
      </c>
      <c r="B62" s="2" t="s">
        <v>394</v>
      </c>
      <c r="C62" s="1" t="s">
        <v>395</v>
      </c>
      <c r="D62" s="3" t="s">
        <v>20</v>
      </c>
      <c r="E62" s="3" t="s">
        <v>21</v>
      </c>
      <c r="F62" s="4" t="s">
        <v>22</v>
      </c>
      <c r="G62" s="4" t="s">
        <v>23</v>
      </c>
      <c r="H62" s="4" t="s">
        <v>24</v>
      </c>
      <c r="I62" s="4" t="s">
        <v>25</v>
      </c>
      <c r="J62" s="5" t="s">
        <v>25</v>
      </c>
      <c r="K62" s="5" t="s">
        <v>396</v>
      </c>
      <c r="L62" s="5" t="s">
        <v>397</v>
      </c>
      <c r="M62" s="5"/>
      <c r="N62" s="5" t="s">
        <v>398</v>
      </c>
      <c r="O62" s="5" t="s">
        <v>30</v>
      </c>
      <c r="P62" s="4" t="str">
        <f t="shared" si="0"/>
        <v>Outstanding</v>
      </c>
      <c r="Q62" s="13" t="s">
        <v>25</v>
      </c>
    </row>
    <row r="63" spans="1:17" ht="60" customHeight="1" x14ac:dyDescent="0.35">
      <c r="A63" s="11" t="s">
        <v>387</v>
      </c>
      <c r="B63" s="2" t="s">
        <v>399</v>
      </c>
      <c r="C63" s="1" t="s">
        <v>400</v>
      </c>
      <c r="D63" s="3" t="s">
        <v>20</v>
      </c>
      <c r="E63" s="3" t="s">
        <v>21</v>
      </c>
      <c r="F63" s="4" t="s">
        <v>22</v>
      </c>
      <c r="G63" s="4" t="s">
        <v>23</v>
      </c>
      <c r="H63" s="4" t="s">
        <v>24</v>
      </c>
      <c r="I63" s="4" t="s">
        <v>25</v>
      </c>
      <c r="J63" s="5" t="s">
        <v>25</v>
      </c>
      <c r="K63" s="5" t="s">
        <v>401</v>
      </c>
      <c r="L63" s="5" t="s">
        <v>402</v>
      </c>
      <c r="M63" s="5"/>
      <c r="N63" s="5" t="s">
        <v>403</v>
      </c>
      <c r="O63" s="5" t="s">
        <v>30</v>
      </c>
      <c r="P63" s="4" t="str">
        <f t="shared" si="0"/>
        <v>Outstanding</v>
      </c>
      <c r="Q63" s="13" t="s">
        <v>25</v>
      </c>
    </row>
    <row r="64" spans="1:17" ht="60" customHeight="1" x14ac:dyDescent="0.35">
      <c r="A64" s="11" t="s">
        <v>387</v>
      </c>
      <c r="B64" s="2" t="s">
        <v>404</v>
      </c>
      <c r="C64" s="1" t="s">
        <v>405</v>
      </c>
      <c r="D64" s="3" t="s">
        <v>20</v>
      </c>
      <c r="E64" s="3" t="s">
        <v>34</v>
      </c>
      <c r="F64" s="4" t="s">
        <v>22</v>
      </c>
      <c r="G64" s="4" t="s">
        <v>23</v>
      </c>
      <c r="H64" s="4" t="s">
        <v>24</v>
      </c>
      <c r="I64" s="4" t="s">
        <v>25</v>
      </c>
      <c r="J64" s="5" t="s">
        <v>25</v>
      </c>
      <c r="K64" s="5" t="s">
        <v>406</v>
      </c>
      <c r="L64" s="5" t="s">
        <v>407</v>
      </c>
      <c r="M64" s="5" t="s">
        <v>408</v>
      </c>
      <c r="N64" s="5" t="s">
        <v>409</v>
      </c>
      <c r="O64" s="5" t="s">
        <v>30</v>
      </c>
      <c r="P64" s="4" t="str">
        <f t="shared" si="0"/>
        <v>Outstanding</v>
      </c>
      <c r="Q64" s="13" t="s">
        <v>25</v>
      </c>
    </row>
    <row r="65" spans="1:17" ht="60" customHeight="1" x14ac:dyDescent="0.35">
      <c r="A65" s="11" t="s">
        <v>387</v>
      </c>
      <c r="B65" s="2" t="s">
        <v>410</v>
      </c>
      <c r="C65" s="1" t="s">
        <v>411</v>
      </c>
      <c r="D65" s="3" t="s">
        <v>20</v>
      </c>
      <c r="E65" s="3" t="s">
        <v>21</v>
      </c>
      <c r="F65" s="4" t="s">
        <v>22</v>
      </c>
      <c r="G65" s="4" t="s">
        <v>23</v>
      </c>
      <c r="H65" s="4" t="s">
        <v>24</v>
      </c>
      <c r="I65" s="4" t="s">
        <v>25</v>
      </c>
      <c r="J65" s="5" t="s">
        <v>25</v>
      </c>
      <c r="K65" s="5" t="s">
        <v>412</v>
      </c>
      <c r="L65" s="5" t="s">
        <v>413</v>
      </c>
      <c r="M65" s="5" t="s">
        <v>414</v>
      </c>
      <c r="N65" s="5" t="s">
        <v>415</v>
      </c>
      <c r="O65" s="5" t="s">
        <v>30</v>
      </c>
      <c r="P65" s="4" t="str">
        <f t="shared" si="0"/>
        <v>Outstanding</v>
      </c>
      <c r="Q65" s="13" t="s">
        <v>25</v>
      </c>
    </row>
    <row r="66" spans="1:17" ht="60" customHeight="1" x14ac:dyDescent="0.35">
      <c r="A66" s="11" t="s">
        <v>387</v>
      </c>
      <c r="B66" s="2" t="s">
        <v>416</v>
      </c>
      <c r="C66" s="1" t="s">
        <v>417</v>
      </c>
      <c r="D66" s="3" t="s">
        <v>20</v>
      </c>
      <c r="E66" s="3" t="s">
        <v>21</v>
      </c>
      <c r="F66" s="4" t="s">
        <v>22</v>
      </c>
      <c r="G66" s="4" t="s">
        <v>23</v>
      </c>
      <c r="H66" s="4" t="s">
        <v>24</v>
      </c>
      <c r="I66" s="4" t="s">
        <v>25</v>
      </c>
      <c r="J66" s="5" t="s">
        <v>25</v>
      </c>
      <c r="K66" s="5" t="s">
        <v>418</v>
      </c>
      <c r="L66" s="5" t="s">
        <v>419</v>
      </c>
      <c r="M66" s="5" t="s">
        <v>420</v>
      </c>
      <c r="N66" s="5" t="s">
        <v>421</v>
      </c>
      <c r="O66" s="5" t="s">
        <v>30</v>
      </c>
      <c r="P66" s="4" t="str">
        <f t="shared" si="0"/>
        <v>Outstanding</v>
      </c>
      <c r="Q66" s="13" t="s">
        <v>25</v>
      </c>
    </row>
    <row r="67" spans="1:17" ht="60" customHeight="1" x14ac:dyDescent="0.35">
      <c r="A67" s="11" t="s">
        <v>387</v>
      </c>
      <c r="B67" s="2" t="s">
        <v>422</v>
      </c>
      <c r="C67" s="1" t="s">
        <v>423</v>
      </c>
      <c r="D67" s="3" t="s">
        <v>20</v>
      </c>
      <c r="E67" s="3" t="s">
        <v>21</v>
      </c>
      <c r="F67" s="4" t="s">
        <v>22</v>
      </c>
      <c r="G67" s="4" t="s">
        <v>23</v>
      </c>
      <c r="H67" s="4" t="s">
        <v>24</v>
      </c>
      <c r="I67" s="4" t="s">
        <v>25</v>
      </c>
      <c r="J67" s="5" t="s">
        <v>25</v>
      </c>
      <c r="K67" s="5" t="s">
        <v>424</v>
      </c>
      <c r="L67" s="5" t="s">
        <v>425</v>
      </c>
      <c r="M67" s="5" t="s">
        <v>426</v>
      </c>
      <c r="N67" s="5" t="s">
        <v>427</v>
      </c>
      <c r="O67" s="5" t="s">
        <v>30</v>
      </c>
      <c r="P67" s="4" t="str">
        <f t="shared" si="0"/>
        <v>Outstanding</v>
      </c>
      <c r="Q67" s="13" t="s">
        <v>25</v>
      </c>
    </row>
    <row r="68" spans="1:17" ht="60" customHeight="1" x14ac:dyDescent="0.35">
      <c r="A68" s="11" t="s">
        <v>387</v>
      </c>
      <c r="B68" s="2" t="s">
        <v>428</v>
      </c>
      <c r="C68" s="1" t="s">
        <v>429</v>
      </c>
      <c r="D68" s="3" t="s">
        <v>20</v>
      </c>
      <c r="E68" s="3" t="s">
        <v>21</v>
      </c>
      <c r="F68" s="4" t="s">
        <v>22</v>
      </c>
      <c r="G68" s="4" t="s">
        <v>23</v>
      </c>
      <c r="H68" s="4" t="s">
        <v>24</v>
      </c>
      <c r="I68" s="4" t="s">
        <v>25</v>
      </c>
      <c r="J68" s="5" t="s">
        <v>25</v>
      </c>
      <c r="K68" s="5" t="s">
        <v>430</v>
      </c>
      <c r="L68" s="5" t="s">
        <v>431</v>
      </c>
      <c r="M68" s="5" t="s">
        <v>432</v>
      </c>
      <c r="N68" s="5" t="s">
        <v>433</v>
      </c>
      <c r="O68" s="5" t="s">
        <v>30</v>
      </c>
      <c r="P68" s="4" t="str">
        <f t="shared" si="0"/>
        <v>Outstanding</v>
      </c>
      <c r="Q68" s="13" t="s">
        <v>25</v>
      </c>
    </row>
    <row r="69" spans="1:17" ht="60" customHeight="1" x14ac:dyDescent="0.35">
      <c r="A69" s="11" t="s">
        <v>387</v>
      </c>
      <c r="B69" s="2" t="s">
        <v>434</v>
      </c>
      <c r="C69" s="1" t="s">
        <v>435</v>
      </c>
      <c r="D69" s="3" t="s">
        <v>20</v>
      </c>
      <c r="E69" s="3" t="s">
        <v>34</v>
      </c>
      <c r="F69" s="4" t="s">
        <v>22</v>
      </c>
      <c r="G69" s="4" t="s">
        <v>23</v>
      </c>
      <c r="H69" s="4" t="s">
        <v>24</v>
      </c>
      <c r="I69" s="4" t="s">
        <v>25</v>
      </c>
      <c r="J69" s="5" t="s">
        <v>25</v>
      </c>
      <c r="K69" s="5" t="s">
        <v>436</v>
      </c>
      <c r="L69" s="5" t="s">
        <v>437</v>
      </c>
      <c r="M69" s="5" t="s">
        <v>438</v>
      </c>
      <c r="N69" s="5" t="s">
        <v>439</v>
      </c>
      <c r="O69" s="5" t="s">
        <v>30</v>
      </c>
      <c r="P69" s="4" t="str">
        <f t="shared" si="0"/>
        <v>Outstanding</v>
      </c>
      <c r="Q69" s="13" t="s">
        <v>25</v>
      </c>
    </row>
    <row r="70" spans="1:17" ht="60" customHeight="1" x14ac:dyDescent="0.35">
      <c r="A70" s="11" t="s">
        <v>387</v>
      </c>
      <c r="B70" s="2" t="s">
        <v>440</v>
      </c>
      <c r="C70" s="1" t="s">
        <v>441</v>
      </c>
      <c r="D70" s="3" t="s">
        <v>20</v>
      </c>
      <c r="E70" s="3" t="s">
        <v>21</v>
      </c>
      <c r="F70" s="4" t="s">
        <v>22</v>
      </c>
      <c r="G70" s="4" t="s">
        <v>23</v>
      </c>
      <c r="H70" s="4" t="s">
        <v>24</v>
      </c>
      <c r="I70" s="4" t="s">
        <v>25</v>
      </c>
      <c r="J70" s="5" t="s">
        <v>25</v>
      </c>
      <c r="K70" s="5" t="s">
        <v>442</v>
      </c>
      <c r="L70" s="5" t="s">
        <v>443</v>
      </c>
      <c r="M70" s="5" t="s">
        <v>444</v>
      </c>
      <c r="N70" s="5" t="s">
        <v>445</v>
      </c>
      <c r="O70" s="5" t="s">
        <v>30</v>
      </c>
      <c r="P70" s="4" t="str">
        <f t="shared" si="0"/>
        <v>Outstanding</v>
      </c>
      <c r="Q70" s="13" t="s">
        <v>25</v>
      </c>
    </row>
    <row r="71" spans="1:17" ht="60" customHeight="1" x14ac:dyDescent="0.35">
      <c r="A71" s="11" t="s">
        <v>387</v>
      </c>
      <c r="B71" s="2" t="s">
        <v>446</v>
      </c>
      <c r="C71" s="1" t="s">
        <v>447</v>
      </c>
      <c r="D71" s="3" t="s">
        <v>20</v>
      </c>
      <c r="E71" s="3" t="s">
        <v>21</v>
      </c>
      <c r="F71" s="4" t="s">
        <v>22</v>
      </c>
      <c r="G71" s="4" t="s">
        <v>23</v>
      </c>
      <c r="H71" s="4" t="s">
        <v>24</v>
      </c>
      <c r="I71" s="4" t="s">
        <v>25</v>
      </c>
      <c r="J71" s="5" t="s">
        <v>25</v>
      </c>
      <c r="K71" s="5" t="s">
        <v>448</v>
      </c>
      <c r="L71" s="5" t="s">
        <v>449</v>
      </c>
      <c r="M71" s="5" t="s">
        <v>450</v>
      </c>
      <c r="N71" s="5" t="s">
        <v>451</v>
      </c>
      <c r="O71" s="5" t="s">
        <v>30</v>
      </c>
      <c r="P71" s="4" t="str">
        <f t="shared" si="0"/>
        <v>Outstanding</v>
      </c>
      <c r="Q71" s="13" t="s">
        <v>25</v>
      </c>
    </row>
    <row r="72" spans="1:17" ht="60" customHeight="1" x14ac:dyDescent="0.35">
      <c r="A72" s="11" t="s">
        <v>387</v>
      </c>
      <c r="B72" s="2" t="s">
        <v>452</v>
      </c>
      <c r="C72" s="1" t="s">
        <v>453</v>
      </c>
      <c r="D72" s="3" t="s">
        <v>20</v>
      </c>
      <c r="E72" s="3" t="s">
        <v>21</v>
      </c>
      <c r="F72" s="4" t="s">
        <v>22</v>
      </c>
      <c r="G72" s="4" t="s">
        <v>23</v>
      </c>
      <c r="H72" s="4" t="s">
        <v>24</v>
      </c>
      <c r="I72" s="4" t="s">
        <v>25</v>
      </c>
      <c r="J72" s="5" t="s">
        <v>25</v>
      </c>
      <c r="K72" s="5" t="s">
        <v>454</v>
      </c>
      <c r="L72" s="5" t="s">
        <v>455</v>
      </c>
      <c r="M72" s="5" t="s">
        <v>456</v>
      </c>
      <c r="N72" s="5" t="s">
        <v>457</v>
      </c>
      <c r="O72" s="5" t="s">
        <v>30</v>
      </c>
      <c r="P72" s="4" t="str">
        <f t="shared" si="0"/>
        <v>Outstanding</v>
      </c>
      <c r="Q72" s="13" t="s">
        <v>25</v>
      </c>
    </row>
    <row r="73" spans="1:17" ht="60" customHeight="1" x14ac:dyDescent="0.35">
      <c r="A73" s="11" t="s">
        <v>458</v>
      </c>
      <c r="B73" s="2" t="s">
        <v>459</v>
      </c>
      <c r="C73" s="1" t="s">
        <v>460</v>
      </c>
      <c r="D73" s="3" t="s">
        <v>20</v>
      </c>
      <c r="E73" s="3" t="s">
        <v>21</v>
      </c>
      <c r="F73" s="4" t="s">
        <v>22</v>
      </c>
      <c r="G73" s="4" t="s">
        <v>23</v>
      </c>
      <c r="H73" s="4" t="s">
        <v>24</v>
      </c>
      <c r="I73" s="4" t="s">
        <v>25</v>
      </c>
      <c r="J73" s="5" t="s">
        <v>25</v>
      </c>
      <c r="K73" s="5" t="s">
        <v>461</v>
      </c>
      <c r="L73" s="5" t="s">
        <v>462</v>
      </c>
      <c r="M73" s="5" t="s">
        <v>463</v>
      </c>
      <c r="N73" s="5" t="s">
        <v>464</v>
      </c>
      <c r="O73" s="5" t="s">
        <v>30</v>
      </c>
      <c r="P73" s="4" t="str">
        <f t="shared" si="0"/>
        <v>Outstanding</v>
      </c>
      <c r="Q73" s="13" t="s">
        <v>25</v>
      </c>
    </row>
    <row r="74" spans="1:17" ht="60" customHeight="1" x14ac:dyDescent="0.35">
      <c r="A74" s="11" t="s">
        <v>458</v>
      </c>
      <c r="B74" s="2" t="s">
        <v>465</v>
      </c>
      <c r="C74" s="1" t="s">
        <v>466</v>
      </c>
      <c r="D74" s="3" t="s">
        <v>20</v>
      </c>
      <c r="E74" s="3" t="s">
        <v>21</v>
      </c>
      <c r="F74" s="4" t="s">
        <v>22</v>
      </c>
      <c r="G74" s="4" t="s">
        <v>23</v>
      </c>
      <c r="H74" s="4" t="s">
        <v>24</v>
      </c>
      <c r="I74" s="4" t="s">
        <v>25</v>
      </c>
      <c r="J74" s="5" t="s">
        <v>25</v>
      </c>
      <c r="K74" s="5" t="s">
        <v>467</v>
      </c>
      <c r="L74" s="5" t="s">
        <v>468</v>
      </c>
      <c r="M74" s="5" t="s">
        <v>469</v>
      </c>
      <c r="N74" s="5" t="s">
        <v>470</v>
      </c>
      <c r="O74" s="5" t="s">
        <v>30</v>
      </c>
      <c r="P74" s="4" t="str">
        <f t="shared" si="0"/>
        <v>Outstanding</v>
      </c>
      <c r="Q74" s="13" t="s">
        <v>25</v>
      </c>
    </row>
    <row r="75" spans="1:17" ht="60" customHeight="1" x14ac:dyDescent="0.35">
      <c r="A75" s="11" t="s">
        <v>458</v>
      </c>
      <c r="B75" s="2" t="s">
        <v>471</v>
      </c>
      <c r="C75" s="1" t="s">
        <v>472</v>
      </c>
      <c r="D75" s="3" t="s">
        <v>20</v>
      </c>
      <c r="E75" s="3" t="s">
        <v>21</v>
      </c>
      <c r="F75" s="4" t="s">
        <v>22</v>
      </c>
      <c r="G75" s="4" t="s">
        <v>23</v>
      </c>
      <c r="H75" s="4" t="s">
        <v>24</v>
      </c>
      <c r="I75" s="4" t="s">
        <v>25</v>
      </c>
      <c r="J75" s="5" t="s">
        <v>25</v>
      </c>
      <c r="K75" s="5" t="s">
        <v>473</v>
      </c>
      <c r="L75" s="5" t="s">
        <v>474</v>
      </c>
      <c r="M75" s="5"/>
      <c r="N75" s="5" t="s">
        <v>475</v>
      </c>
      <c r="O75" s="5" t="s">
        <v>30</v>
      </c>
      <c r="P75" s="4" t="str">
        <f t="shared" si="0"/>
        <v>Outstanding</v>
      </c>
      <c r="Q75" s="13" t="s">
        <v>25</v>
      </c>
    </row>
    <row r="76" spans="1:17" ht="60" customHeight="1" x14ac:dyDescent="0.35">
      <c r="A76" s="11" t="s">
        <v>458</v>
      </c>
      <c r="B76" s="2" t="s">
        <v>476</v>
      </c>
      <c r="C76" s="1" t="s">
        <v>477</v>
      </c>
      <c r="D76" s="3" t="s">
        <v>20</v>
      </c>
      <c r="E76" s="3" t="s">
        <v>21</v>
      </c>
      <c r="F76" s="4" t="s">
        <v>22</v>
      </c>
      <c r="G76" s="4" t="s">
        <v>23</v>
      </c>
      <c r="H76" s="4" t="s">
        <v>24</v>
      </c>
      <c r="I76" s="4" t="s">
        <v>25</v>
      </c>
      <c r="J76" s="5" t="s">
        <v>25</v>
      </c>
      <c r="K76" s="5" t="s">
        <v>478</v>
      </c>
      <c r="L76" s="5" t="s">
        <v>479</v>
      </c>
      <c r="M76" s="5"/>
      <c r="N76" s="5" t="s">
        <v>480</v>
      </c>
      <c r="O76" s="5" t="s">
        <v>30</v>
      </c>
      <c r="P76" s="4" t="str">
        <f t="shared" si="0"/>
        <v>Outstanding</v>
      </c>
      <c r="Q76" s="13" t="s">
        <v>25</v>
      </c>
    </row>
    <row r="77" spans="1:17" ht="60" customHeight="1" x14ac:dyDescent="0.35">
      <c r="A77" s="11" t="s">
        <v>458</v>
      </c>
      <c r="B77" s="2" t="s">
        <v>481</v>
      </c>
      <c r="C77" s="1" t="s">
        <v>482</v>
      </c>
      <c r="D77" s="3" t="s">
        <v>20</v>
      </c>
      <c r="E77" s="3" t="s">
        <v>21</v>
      </c>
      <c r="F77" s="4" t="s">
        <v>22</v>
      </c>
      <c r="G77" s="4" t="s">
        <v>23</v>
      </c>
      <c r="H77" s="4" t="s">
        <v>24</v>
      </c>
      <c r="I77" s="4" t="s">
        <v>25</v>
      </c>
      <c r="J77" s="5" t="s">
        <v>25</v>
      </c>
      <c r="K77" s="5" t="s">
        <v>483</v>
      </c>
      <c r="L77" s="5" t="s">
        <v>484</v>
      </c>
      <c r="M77" s="5" t="s">
        <v>485</v>
      </c>
      <c r="N77" s="5" t="s">
        <v>486</v>
      </c>
      <c r="O77" s="5" t="s">
        <v>30</v>
      </c>
      <c r="P77" s="4" t="str">
        <f t="shared" si="0"/>
        <v>Outstanding</v>
      </c>
      <c r="Q77" s="13" t="s">
        <v>25</v>
      </c>
    </row>
    <row r="78" spans="1:17" ht="60" customHeight="1" x14ac:dyDescent="0.35">
      <c r="A78" s="11" t="s">
        <v>487</v>
      </c>
      <c r="B78" s="2" t="s">
        <v>488</v>
      </c>
      <c r="C78" s="1" t="s">
        <v>489</v>
      </c>
      <c r="D78" s="3" t="s">
        <v>20</v>
      </c>
      <c r="E78" s="3" t="s">
        <v>21</v>
      </c>
      <c r="F78" s="4" t="s">
        <v>22</v>
      </c>
      <c r="G78" s="4" t="s">
        <v>23</v>
      </c>
      <c r="H78" s="4" t="s">
        <v>24</v>
      </c>
      <c r="I78" s="4" t="s">
        <v>25</v>
      </c>
      <c r="J78" s="5" t="s">
        <v>25</v>
      </c>
      <c r="K78" s="5" t="s">
        <v>490</v>
      </c>
      <c r="L78" s="5" t="s">
        <v>491</v>
      </c>
      <c r="M78" s="5" t="s">
        <v>492</v>
      </c>
      <c r="N78" s="5" t="s">
        <v>493</v>
      </c>
      <c r="O78" s="5" t="s">
        <v>30</v>
      </c>
      <c r="P78" s="4" t="str">
        <f t="shared" si="0"/>
        <v>Outstanding</v>
      </c>
      <c r="Q78" s="13" t="s">
        <v>25</v>
      </c>
    </row>
    <row r="79" spans="1:17" ht="60" customHeight="1" x14ac:dyDescent="0.35">
      <c r="A79" s="11" t="s">
        <v>487</v>
      </c>
      <c r="B79" s="2" t="s">
        <v>494</v>
      </c>
      <c r="C79" s="1" t="s">
        <v>495</v>
      </c>
      <c r="D79" s="3" t="s">
        <v>20</v>
      </c>
      <c r="E79" s="3" t="s">
        <v>21</v>
      </c>
      <c r="F79" s="4" t="s">
        <v>22</v>
      </c>
      <c r="G79" s="4" t="s">
        <v>23</v>
      </c>
      <c r="H79" s="4" t="s">
        <v>24</v>
      </c>
      <c r="I79" s="4" t="s">
        <v>25</v>
      </c>
      <c r="J79" s="5" t="s">
        <v>25</v>
      </c>
      <c r="K79" s="5" t="s">
        <v>496</v>
      </c>
      <c r="L79" s="5" t="s">
        <v>497</v>
      </c>
      <c r="M79" s="5" t="s">
        <v>498</v>
      </c>
      <c r="N79" s="5" t="s">
        <v>499</v>
      </c>
      <c r="O79" s="5" t="s">
        <v>30</v>
      </c>
      <c r="P79" s="4" t="str">
        <f t="shared" si="0"/>
        <v>Outstanding</v>
      </c>
      <c r="Q79" s="13" t="s">
        <v>25</v>
      </c>
    </row>
    <row r="80" spans="1:17" ht="60" customHeight="1" x14ac:dyDescent="0.35">
      <c r="A80" s="11" t="s">
        <v>487</v>
      </c>
      <c r="B80" s="2" t="s">
        <v>500</v>
      </c>
      <c r="C80" s="1" t="s">
        <v>501</v>
      </c>
      <c r="D80" s="3" t="s">
        <v>20</v>
      </c>
      <c r="E80" s="3" t="s">
        <v>21</v>
      </c>
      <c r="F80" s="4" t="s">
        <v>22</v>
      </c>
      <c r="G80" s="4" t="s">
        <v>23</v>
      </c>
      <c r="H80" s="4" t="s">
        <v>24</v>
      </c>
      <c r="I80" s="4" t="s">
        <v>25</v>
      </c>
      <c r="J80" s="5" t="s">
        <v>25</v>
      </c>
      <c r="K80" s="5" t="s">
        <v>502</v>
      </c>
      <c r="L80" s="5" t="s">
        <v>503</v>
      </c>
      <c r="M80" s="5" t="s">
        <v>504</v>
      </c>
      <c r="N80" s="5" t="s">
        <v>505</v>
      </c>
      <c r="O80" s="5" t="s">
        <v>30</v>
      </c>
      <c r="P80" s="4" t="str">
        <f t="shared" si="0"/>
        <v>Outstanding</v>
      </c>
      <c r="Q80" s="13" t="s">
        <v>25</v>
      </c>
    </row>
    <row r="81" spans="1:17" ht="60" customHeight="1" x14ac:dyDescent="0.35">
      <c r="A81" s="11" t="s">
        <v>487</v>
      </c>
      <c r="B81" s="2" t="s">
        <v>506</v>
      </c>
      <c r="C81" s="1" t="s">
        <v>507</v>
      </c>
      <c r="D81" s="3" t="s">
        <v>20</v>
      </c>
      <c r="E81" s="3" t="s">
        <v>21</v>
      </c>
      <c r="F81" s="4" t="s">
        <v>22</v>
      </c>
      <c r="G81" s="4" t="s">
        <v>23</v>
      </c>
      <c r="H81" s="4" t="s">
        <v>24</v>
      </c>
      <c r="I81" s="4" t="s">
        <v>25</v>
      </c>
      <c r="J81" s="5" t="s">
        <v>25</v>
      </c>
      <c r="K81" s="5" t="s">
        <v>508</v>
      </c>
      <c r="L81" s="5" t="s">
        <v>509</v>
      </c>
      <c r="M81" s="5"/>
      <c r="N81" s="5" t="s">
        <v>510</v>
      </c>
      <c r="O81" s="5" t="s">
        <v>30</v>
      </c>
      <c r="P81" s="4" t="str">
        <f t="shared" si="0"/>
        <v>Outstanding</v>
      </c>
      <c r="Q81" s="13" t="s">
        <v>25</v>
      </c>
    </row>
    <row r="82" spans="1:17" ht="60" customHeight="1" x14ac:dyDescent="0.35">
      <c r="A82" s="11" t="s">
        <v>487</v>
      </c>
      <c r="B82" s="2" t="s">
        <v>511</v>
      </c>
      <c r="C82" s="1" t="s">
        <v>512</v>
      </c>
      <c r="D82" s="3" t="s">
        <v>20</v>
      </c>
      <c r="E82" s="3" t="s">
        <v>21</v>
      </c>
      <c r="F82" s="4" t="s">
        <v>22</v>
      </c>
      <c r="G82" s="4" t="s">
        <v>23</v>
      </c>
      <c r="H82" s="4" t="s">
        <v>24</v>
      </c>
      <c r="I82" s="4" t="s">
        <v>25</v>
      </c>
      <c r="J82" s="5" t="s">
        <v>25</v>
      </c>
      <c r="K82" s="5" t="s">
        <v>513</v>
      </c>
      <c r="L82" s="5" t="s">
        <v>514</v>
      </c>
      <c r="M82" s="5" t="s">
        <v>515</v>
      </c>
      <c r="N82" s="5" t="s">
        <v>516</v>
      </c>
      <c r="O82" s="5" t="s">
        <v>30</v>
      </c>
      <c r="P82" s="4" t="str">
        <f t="shared" si="0"/>
        <v>Outstanding</v>
      </c>
      <c r="Q82" s="13" t="s">
        <v>25</v>
      </c>
    </row>
    <row r="83" spans="1:17" ht="60" customHeight="1" x14ac:dyDescent="0.35">
      <c r="A83" s="11" t="s">
        <v>517</v>
      </c>
      <c r="B83" s="2" t="s">
        <v>518</v>
      </c>
      <c r="C83" s="1" t="s">
        <v>519</v>
      </c>
      <c r="D83" s="3" t="s">
        <v>20</v>
      </c>
      <c r="E83" s="3" t="s">
        <v>21</v>
      </c>
      <c r="F83" s="4" t="s">
        <v>22</v>
      </c>
      <c r="G83" s="4" t="s">
        <v>23</v>
      </c>
      <c r="H83" s="4" t="s">
        <v>24</v>
      </c>
      <c r="I83" s="4" t="s">
        <v>25</v>
      </c>
      <c r="J83" s="5" t="s">
        <v>25</v>
      </c>
      <c r="K83" s="5" t="s">
        <v>520</v>
      </c>
      <c r="L83" s="5" t="s">
        <v>521</v>
      </c>
      <c r="M83" s="5"/>
      <c r="N83" s="5" t="s">
        <v>522</v>
      </c>
      <c r="O83" s="5" t="s">
        <v>30</v>
      </c>
      <c r="P83" s="4" t="str">
        <f t="shared" si="0"/>
        <v>Outstanding</v>
      </c>
      <c r="Q83" s="13" t="s">
        <v>25</v>
      </c>
    </row>
    <row r="84" spans="1:17" ht="60" customHeight="1" x14ac:dyDescent="0.35">
      <c r="A84" s="11" t="s">
        <v>523</v>
      </c>
      <c r="B84" s="2" t="s">
        <v>524</v>
      </c>
      <c r="C84" s="1" t="s">
        <v>525</v>
      </c>
      <c r="D84" s="3" t="s">
        <v>20</v>
      </c>
      <c r="E84" s="3" t="s">
        <v>21</v>
      </c>
      <c r="F84" s="4" t="s">
        <v>22</v>
      </c>
      <c r="G84" s="4" t="s">
        <v>23</v>
      </c>
      <c r="H84" s="4" t="s">
        <v>24</v>
      </c>
      <c r="I84" s="4" t="s">
        <v>25</v>
      </c>
      <c r="J84" s="5" t="s">
        <v>25</v>
      </c>
      <c r="K84" s="5" t="s">
        <v>526</v>
      </c>
      <c r="L84" s="5" t="s">
        <v>527</v>
      </c>
      <c r="M84" s="5" t="s">
        <v>528</v>
      </c>
      <c r="N84" s="5" t="s">
        <v>529</v>
      </c>
      <c r="O84" s="5" t="s">
        <v>30</v>
      </c>
      <c r="P84" s="4" t="str">
        <f t="shared" si="0"/>
        <v>Outstanding</v>
      </c>
      <c r="Q84" s="13" t="s">
        <v>25</v>
      </c>
    </row>
    <row r="85" spans="1:17" ht="60" customHeight="1" x14ac:dyDescent="0.35">
      <c r="A85" s="11" t="s">
        <v>530</v>
      </c>
      <c r="B85" s="2" t="s">
        <v>531</v>
      </c>
      <c r="C85" s="1" t="s">
        <v>532</v>
      </c>
      <c r="D85" s="3" t="s">
        <v>20</v>
      </c>
      <c r="E85" s="3" t="s">
        <v>21</v>
      </c>
      <c r="F85" s="4" t="s">
        <v>22</v>
      </c>
      <c r="G85" s="4" t="s">
        <v>23</v>
      </c>
      <c r="H85" s="4" t="s">
        <v>24</v>
      </c>
      <c r="I85" s="4" t="s">
        <v>25</v>
      </c>
      <c r="J85" s="5" t="s">
        <v>25</v>
      </c>
      <c r="K85" s="5" t="s">
        <v>533</v>
      </c>
      <c r="L85" s="5" t="s">
        <v>534</v>
      </c>
      <c r="M85" s="5" t="s">
        <v>535</v>
      </c>
      <c r="N85" s="5" t="s">
        <v>536</v>
      </c>
      <c r="O85" s="5" t="s">
        <v>30</v>
      </c>
      <c r="P85" s="4" t="str">
        <f t="shared" si="0"/>
        <v>Outstanding</v>
      </c>
      <c r="Q85" s="13" t="s">
        <v>25</v>
      </c>
    </row>
    <row r="86" spans="1:17" ht="60" customHeight="1" x14ac:dyDescent="0.35">
      <c r="A86" s="11" t="s">
        <v>530</v>
      </c>
      <c r="B86" s="2" t="s">
        <v>537</v>
      </c>
      <c r="C86" s="1" t="s">
        <v>538</v>
      </c>
      <c r="D86" s="3" t="s">
        <v>20</v>
      </c>
      <c r="E86" s="3" t="s">
        <v>21</v>
      </c>
      <c r="F86" s="4" t="s">
        <v>22</v>
      </c>
      <c r="G86" s="4" t="s">
        <v>23</v>
      </c>
      <c r="H86" s="4" t="s">
        <v>24</v>
      </c>
      <c r="I86" s="4" t="s">
        <v>25</v>
      </c>
      <c r="J86" s="5" t="s">
        <v>25</v>
      </c>
      <c r="K86" s="5" t="s">
        <v>539</v>
      </c>
      <c r="L86" s="5" t="s">
        <v>540</v>
      </c>
      <c r="M86" s="5" t="s">
        <v>541</v>
      </c>
      <c r="N86" s="5" t="s">
        <v>542</v>
      </c>
      <c r="O86" s="5" t="s">
        <v>30</v>
      </c>
      <c r="P86" s="4" t="str">
        <f t="shared" si="0"/>
        <v>Outstanding</v>
      </c>
      <c r="Q86" s="13" t="s">
        <v>25</v>
      </c>
    </row>
    <row r="87" spans="1:17" ht="60" customHeight="1" x14ac:dyDescent="0.35">
      <c r="A87" s="11" t="s">
        <v>530</v>
      </c>
      <c r="B87" s="2" t="s">
        <v>543</v>
      </c>
      <c r="C87" s="1" t="s">
        <v>544</v>
      </c>
      <c r="D87" s="3" t="s">
        <v>20</v>
      </c>
      <c r="E87" s="3" t="s">
        <v>34</v>
      </c>
      <c r="F87" s="4" t="s">
        <v>22</v>
      </c>
      <c r="G87" s="4" t="s">
        <v>23</v>
      </c>
      <c r="H87" s="4" t="s">
        <v>24</v>
      </c>
      <c r="I87" s="4" t="s">
        <v>25</v>
      </c>
      <c r="J87" s="5" t="s">
        <v>25</v>
      </c>
      <c r="K87" s="5" t="s">
        <v>545</v>
      </c>
      <c r="L87" s="5" t="s">
        <v>546</v>
      </c>
      <c r="M87" s="5" t="s">
        <v>547</v>
      </c>
      <c r="N87" s="5" t="s">
        <v>548</v>
      </c>
      <c r="O87" s="5" t="s">
        <v>30</v>
      </c>
      <c r="P87" s="4" t="str">
        <f t="shared" si="0"/>
        <v>Outstanding</v>
      </c>
      <c r="Q87" s="13" t="s">
        <v>25</v>
      </c>
    </row>
    <row r="88" spans="1:17" ht="60" customHeight="1" x14ac:dyDescent="0.35">
      <c r="A88" s="11" t="s">
        <v>549</v>
      </c>
      <c r="B88" s="2" t="s">
        <v>550</v>
      </c>
      <c r="C88" s="1" t="s">
        <v>551</v>
      </c>
      <c r="D88" s="3" t="s">
        <v>20</v>
      </c>
      <c r="E88" s="3" t="s">
        <v>21</v>
      </c>
      <c r="F88" s="4" t="s">
        <v>22</v>
      </c>
      <c r="G88" s="4" t="s">
        <v>23</v>
      </c>
      <c r="H88" s="4" t="s">
        <v>24</v>
      </c>
      <c r="I88" s="4" t="s">
        <v>25</v>
      </c>
      <c r="J88" s="5" t="s">
        <v>25</v>
      </c>
      <c r="K88" s="5" t="s">
        <v>552</v>
      </c>
      <c r="L88" s="5" t="s">
        <v>553</v>
      </c>
      <c r="M88" s="5"/>
      <c r="N88" s="5" t="s">
        <v>554</v>
      </c>
      <c r="O88" s="5" t="s">
        <v>30</v>
      </c>
      <c r="P88" s="4" t="str">
        <f t="shared" si="0"/>
        <v>Outstanding</v>
      </c>
      <c r="Q88" s="13" t="s">
        <v>25</v>
      </c>
    </row>
    <row r="89" spans="1:17" ht="60" customHeight="1" x14ac:dyDescent="0.35">
      <c r="A89" s="12" t="s">
        <v>555</v>
      </c>
      <c r="B89" s="6" t="s">
        <v>556</v>
      </c>
      <c r="C89" s="7" t="s">
        <v>557</v>
      </c>
      <c r="D89" s="8" t="s">
        <v>20</v>
      </c>
      <c r="E89" s="8" t="s">
        <v>21</v>
      </c>
      <c r="F89" s="9" t="s">
        <v>22</v>
      </c>
      <c r="G89" s="9" t="s">
        <v>23</v>
      </c>
      <c r="H89" s="9" t="s">
        <v>24</v>
      </c>
      <c r="I89" s="9" t="s">
        <v>25</v>
      </c>
      <c r="J89" s="10" t="s">
        <v>25</v>
      </c>
      <c r="K89" s="10" t="s">
        <v>558</v>
      </c>
      <c r="L89" s="10" t="s">
        <v>559</v>
      </c>
      <c r="M89" s="10" t="s">
        <v>560</v>
      </c>
      <c r="N89" s="10" t="s">
        <v>561</v>
      </c>
      <c r="O89" s="10" t="s">
        <v>562</v>
      </c>
      <c r="P89" s="9" t="str">
        <f t="shared" si="0"/>
        <v>Outstanding</v>
      </c>
      <c r="Q89" s="14" t="s">
        <v>25</v>
      </c>
    </row>
    <row r="93" spans="1:17" ht="32" customHeight="1" x14ac:dyDescent="0.35">
      <c r="A93" s="106" t="s">
        <v>563</v>
      </c>
      <c r="B93" s="106"/>
      <c r="C93" s="106"/>
      <c r="D93" s="106"/>
    </row>
  </sheetData>
  <mergeCells count="1">
    <mergeCell ref="A93:D93"/>
  </mergeCells>
  <conditionalFormatting sqref="F2:F89">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89">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89">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89" xr:uid="{00000000-0002-0000-0200-000000000000}">
      <formula1>"Must,Should,Could,Won't,Unassigned"</formula1>
    </dataValidation>
    <dataValidation type="list" showErrorMessage="1" errorTitle="Invalid Value" error="Please select a value from the list: Low, Medium, High, Unassessed." sqref="G2:G89" xr:uid="{00000000-0002-0000-0200-000001000000}">
      <formula1>"Low,Medium,High,Unassessed"</formula1>
    </dataValidation>
    <dataValidation type="list" showErrorMessage="1" errorTitle="Invalid Value" error="Please select a value from the list: Phase1, Phase2, Phase3, Phase4, Phase5, Pending." sqref="H2:H8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89" xr:uid="{00000000-0002-0000-0200-000003000000}">
      <formula1>"Implemented,Testing,Failed,Compensated,Risk Accepted,N/A"</formula1>
    </dataValidation>
  </dataValidations>
  <hyperlinks>
    <hyperlink ref="A9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696</v>
      </c>
      <c r="C2" s="123" t="s">
        <v>696</v>
      </c>
      <c r="D2" s="123" t="s">
        <v>696</v>
      </c>
      <c r="E2" s="123" t="s">
        <v>696</v>
      </c>
      <c r="F2" s="123" t="s">
        <v>696</v>
      </c>
      <c r="G2" s="123" t="s">
        <v>696</v>
      </c>
      <c r="H2" s="127" t="s">
        <v>697</v>
      </c>
      <c r="I2" s="127" t="s">
        <v>697</v>
      </c>
      <c r="J2" s="127" t="s">
        <v>697</v>
      </c>
      <c r="K2" s="127" t="s">
        <v>697</v>
      </c>
      <c r="L2" s="127" t="s">
        <v>697</v>
      </c>
      <c r="M2" s="126" t="s">
        <v>698</v>
      </c>
      <c r="N2" s="126" t="s">
        <v>698</v>
      </c>
      <c r="O2" s="128" t="s">
        <v>699</v>
      </c>
      <c r="P2" s="128" t="s">
        <v>699</v>
      </c>
      <c r="Q2" s="124" t="s">
        <v>15</v>
      </c>
      <c r="R2" s="124" t="s">
        <v>15</v>
      </c>
      <c r="S2" s="124" t="s">
        <v>15</v>
      </c>
      <c r="T2" s="125" t="s">
        <v>700</v>
      </c>
    </row>
    <row r="3" spans="2:20" ht="35" customHeight="1" x14ac:dyDescent="0.35">
      <c r="B3" s="70" t="s">
        <v>701</v>
      </c>
      <c r="C3" s="70" t="s">
        <v>702</v>
      </c>
      <c r="D3" s="70" t="s">
        <v>703</v>
      </c>
      <c r="E3" s="70" t="s">
        <v>704</v>
      </c>
      <c r="F3" s="70" t="s">
        <v>705</v>
      </c>
      <c r="G3" s="70" t="s">
        <v>11</v>
      </c>
      <c r="H3" s="71" t="s">
        <v>706</v>
      </c>
      <c r="I3" s="71" t="s">
        <v>707</v>
      </c>
      <c r="J3" s="71" t="s">
        <v>708</v>
      </c>
      <c r="K3" s="71" t="s">
        <v>709</v>
      </c>
      <c r="L3" s="71" t="s">
        <v>640</v>
      </c>
      <c r="M3" s="72" t="s">
        <v>710</v>
      </c>
      <c r="N3" s="72" t="s">
        <v>711</v>
      </c>
      <c r="O3" s="73" t="s">
        <v>712</v>
      </c>
      <c r="P3" s="73" t="s">
        <v>713</v>
      </c>
      <c r="Q3" s="74" t="s">
        <v>15</v>
      </c>
      <c r="R3" s="74" t="s">
        <v>714</v>
      </c>
      <c r="S3" s="74" t="s">
        <v>715</v>
      </c>
      <c r="T3" s="75" t="s">
        <v>716</v>
      </c>
    </row>
    <row r="4" spans="2:20" ht="60" customHeight="1" x14ac:dyDescent="0.35">
      <c r="B4" s="76" t="s">
        <v>717</v>
      </c>
      <c r="C4" s="76" t="s">
        <v>718</v>
      </c>
      <c r="D4" s="76" t="s">
        <v>719</v>
      </c>
      <c r="E4" s="76" t="s">
        <v>720</v>
      </c>
      <c r="F4" s="76" t="s">
        <v>721</v>
      </c>
      <c r="G4" s="76" t="s">
        <v>722</v>
      </c>
      <c r="H4" s="76" t="s">
        <v>723</v>
      </c>
      <c r="I4" s="76" t="s">
        <v>724</v>
      </c>
      <c r="J4" s="76" t="s">
        <v>725</v>
      </c>
      <c r="K4" s="76" t="s">
        <v>726</v>
      </c>
      <c r="L4" s="76" t="s">
        <v>727</v>
      </c>
      <c r="M4" s="76" t="s">
        <v>728</v>
      </c>
      <c r="N4" s="76" t="s">
        <v>729</v>
      </c>
      <c r="O4" s="76" t="s">
        <v>730</v>
      </c>
      <c r="P4" s="76" t="s">
        <v>731</v>
      </c>
      <c r="Q4" s="76" t="s">
        <v>732</v>
      </c>
      <c r="R4" s="76" t="s">
        <v>733</v>
      </c>
      <c r="S4" s="76" t="s">
        <v>734</v>
      </c>
      <c r="T4" s="76" t="s">
        <v>735</v>
      </c>
    </row>
    <row r="5" spans="2:20" ht="60" customHeight="1" x14ac:dyDescent="0.35">
      <c r="B5" s="38" t="s">
        <v>736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737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738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739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740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741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742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743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744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745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746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747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748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749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750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751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752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753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754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755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756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757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758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759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760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761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762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763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764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765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766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767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768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769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770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771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772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773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774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775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776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777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778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779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780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781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782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783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784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785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563</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786</v>
      </c>
      <c r="B1" s="104" t="s">
        <v>1</v>
      </c>
      <c r="C1" s="104" t="s">
        <v>787</v>
      </c>
      <c r="D1" s="104" t="s">
        <v>11</v>
      </c>
      <c r="E1" s="104" t="s">
        <v>788</v>
      </c>
      <c r="F1" s="104" t="s">
        <v>789</v>
      </c>
      <c r="G1" s="104" t="s">
        <v>790</v>
      </c>
      <c r="H1" s="104" t="s">
        <v>791</v>
      </c>
      <c r="I1" s="104" t="s">
        <v>792</v>
      </c>
      <c r="J1" s="104" t="s">
        <v>793</v>
      </c>
      <c r="K1" s="104" t="s">
        <v>794</v>
      </c>
      <c r="L1" s="104" t="s">
        <v>795</v>
      </c>
      <c r="M1" s="104" t="s">
        <v>796</v>
      </c>
      <c r="N1" s="104" t="s">
        <v>797</v>
      </c>
      <c r="O1" s="104" t="s">
        <v>798</v>
      </c>
      <c r="P1" s="104" t="s">
        <v>799</v>
      </c>
      <c r="Q1" s="104" t="s">
        <v>800</v>
      </c>
      <c r="R1" s="104" t="s">
        <v>801</v>
      </c>
      <c r="S1" s="104" t="s">
        <v>802</v>
      </c>
      <c r="T1" s="104" t="s">
        <v>803</v>
      </c>
      <c r="U1" s="104" t="s">
        <v>804</v>
      </c>
      <c r="V1" s="104" t="s">
        <v>805</v>
      </c>
      <c r="W1" s="104" t="s">
        <v>806</v>
      </c>
      <c r="X1" s="104" t="s">
        <v>807</v>
      </c>
      <c r="Y1" s="104" t="s">
        <v>808</v>
      </c>
      <c r="Z1" s="104" t="s">
        <v>809</v>
      </c>
      <c r="AA1" s="104" t="s">
        <v>810</v>
      </c>
      <c r="AB1" s="104" t="s">
        <v>811</v>
      </c>
      <c r="AC1" s="104" t="s">
        <v>812</v>
      </c>
      <c r="AD1" s="104" t="s">
        <v>813</v>
      </c>
      <c r="AE1" s="104" t="s">
        <v>814</v>
      </c>
      <c r="AF1" s="104" t="s">
        <v>815</v>
      </c>
      <c r="AG1" s="104" t="s">
        <v>816</v>
      </c>
      <c r="AH1" s="104" t="s">
        <v>817</v>
      </c>
      <c r="AI1" s="104" t="s">
        <v>818</v>
      </c>
      <c r="AJ1" s="104" t="s">
        <v>819</v>
      </c>
      <c r="AK1" s="104" t="s">
        <v>820</v>
      </c>
      <c r="AL1" s="104" t="s">
        <v>821</v>
      </c>
      <c r="AM1" s="104" t="s">
        <v>822</v>
      </c>
      <c r="AN1" s="104" t="s">
        <v>823</v>
      </c>
      <c r="AO1" s="104" t="s">
        <v>824</v>
      </c>
      <c r="AP1" s="104" t="s">
        <v>825</v>
      </c>
      <c r="AQ1" s="104" t="s">
        <v>826</v>
      </c>
      <c r="AR1" s="104" t="s">
        <v>827</v>
      </c>
      <c r="AS1" s="104" t="s">
        <v>828</v>
      </c>
      <c r="AT1" s="104" t="s">
        <v>829</v>
      </c>
      <c r="AU1" s="104" t="s">
        <v>830</v>
      </c>
      <c r="AV1" s="104" t="s">
        <v>831</v>
      </c>
      <c r="AW1" s="105" t="s">
        <v>832</v>
      </c>
    </row>
    <row r="2" spans="1:49" ht="60" customHeight="1" outlineLevel="1" x14ac:dyDescent="0.35">
      <c r="A2" s="97" t="s">
        <v>833</v>
      </c>
      <c r="B2" s="80">
        <v>1</v>
      </c>
      <c r="C2" s="82" t="s">
        <v>25</v>
      </c>
      <c r="D2" s="84" t="s">
        <v>834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833</v>
      </c>
      <c r="B3" s="81" t="s">
        <v>835</v>
      </c>
      <c r="C3" s="83" t="s">
        <v>836</v>
      </c>
      <c r="D3" s="85" t="s">
        <v>837</v>
      </c>
      <c r="E3" s="85" t="s">
        <v>838</v>
      </c>
      <c r="F3" s="86" t="s">
        <v>839</v>
      </c>
      <c r="G3" s="86" t="s">
        <v>840</v>
      </c>
      <c r="H3" s="86">
        <v>1</v>
      </c>
      <c r="I3" s="88">
        <f>IF(COUNTIF(J3:AW3,"&lt;&gt;")=0,"",SUMPRODUCT(((Recommendations[ImplStatus]="Implemented")+(Recommendations[ImplStatus]="Compensated"))*ISNUMBER(MATCH(Recommendations[Id],J3:AW3,0)))/COUNTIF(J3:AW3,"&lt;&gt;"))</f>
        <v>0</v>
      </c>
      <c r="J3" s="90" t="s">
        <v>250</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833</v>
      </c>
      <c r="B4" s="81" t="s">
        <v>841</v>
      </c>
      <c r="C4" s="83" t="s">
        <v>842</v>
      </c>
      <c r="D4" s="85" t="s">
        <v>843</v>
      </c>
      <c r="E4" s="85" t="s">
        <v>844</v>
      </c>
      <c r="F4" s="86" t="s">
        <v>839</v>
      </c>
      <c r="G4" s="86" t="s">
        <v>845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833</v>
      </c>
      <c r="B5" s="81" t="s">
        <v>846</v>
      </c>
      <c r="C5" s="83" t="s">
        <v>847</v>
      </c>
      <c r="D5" s="85" t="s">
        <v>848</v>
      </c>
      <c r="E5" s="85" t="s">
        <v>849</v>
      </c>
      <c r="F5" s="86" t="s">
        <v>839</v>
      </c>
      <c r="G5" s="86" t="s">
        <v>850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833</v>
      </c>
      <c r="B6" s="81" t="s">
        <v>851</v>
      </c>
      <c r="C6" s="83" t="s">
        <v>852</v>
      </c>
      <c r="D6" s="85" t="s">
        <v>853</v>
      </c>
      <c r="E6" s="85" t="s">
        <v>854</v>
      </c>
      <c r="F6" s="86" t="s">
        <v>839</v>
      </c>
      <c r="G6" s="86" t="s">
        <v>840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833</v>
      </c>
      <c r="B7" s="81" t="s">
        <v>855</v>
      </c>
      <c r="C7" s="83" t="s">
        <v>856</v>
      </c>
      <c r="D7" s="85" t="s">
        <v>857</v>
      </c>
      <c r="E7" s="85" t="s">
        <v>858</v>
      </c>
      <c r="F7" s="86" t="s">
        <v>839</v>
      </c>
      <c r="G7" s="86" t="s">
        <v>850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859</v>
      </c>
      <c r="B8" s="80">
        <v>2</v>
      </c>
      <c r="C8" s="82" t="s">
        <v>25</v>
      </c>
      <c r="D8" s="84" t="s">
        <v>860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859</v>
      </c>
      <c r="B9" s="81" t="s">
        <v>861</v>
      </c>
      <c r="C9" s="83" t="s">
        <v>862</v>
      </c>
      <c r="D9" s="85" t="s">
        <v>863</v>
      </c>
      <c r="E9" s="85" t="s">
        <v>864</v>
      </c>
      <c r="F9" s="86" t="s">
        <v>865</v>
      </c>
      <c r="G9" s="86" t="s">
        <v>840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859</v>
      </c>
      <c r="B10" s="81" t="s">
        <v>866</v>
      </c>
      <c r="C10" s="83" t="s">
        <v>867</v>
      </c>
      <c r="D10" s="85" t="s">
        <v>868</v>
      </c>
      <c r="E10" s="85" t="s">
        <v>869</v>
      </c>
      <c r="F10" s="86" t="s">
        <v>865</v>
      </c>
      <c r="G10" s="86" t="s">
        <v>840</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859</v>
      </c>
      <c r="B11" s="81" t="s">
        <v>870</v>
      </c>
      <c r="C11" s="83" t="s">
        <v>871</v>
      </c>
      <c r="D11" s="85" t="s">
        <v>872</v>
      </c>
      <c r="E11" s="85" t="s">
        <v>873</v>
      </c>
      <c r="F11" s="86" t="s">
        <v>865</v>
      </c>
      <c r="G11" s="86" t="s">
        <v>845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859</v>
      </c>
      <c r="B12" s="81" t="s">
        <v>874</v>
      </c>
      <c r="C12" s="83" t="s">
        <v>875</v>
      </c>
      <c r="D12" s="85" t="s">
        <v>876</v>
      </c>
      <c r="E12" s="85" t="s">
        <v>877</v>
      </c>
      <c r="F12" s="86" t="s">
        <v>865</v>
      </c>
      <c r="G12" s="86" t="s">
        <v>850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859</v>
      </c>
      <c r="B13" s="81" t="s">
        <v>878</v>
      </c>
      <c r="C13" s="83" t="s">
        <v>879</v>
      </c>
      <c r="D13" s="85" t="s">
        <v>880</v>
      </c>
      <c r="E13" s="85" t="s">
        <v>881</v>
      </c>
      <c r="F13" s="86" t="s">
        <v>865</v>
      </c>
      <c r="G13" s="86" t="s">
        <v>882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859</v>
      </c>
      <c r="B14" s="81" t="s">
        <v>883</v>
      </c>
      <c r="C14" s="83" t="s">
        <v>884</v>
      </c>
      <c r="D14" s="85" t="s">
        <v>885</v>
      </c>
      <c r="E14" s="85" t="s">
        <v>886</v>
      </c>
      <c r="F14" s="86" t="s">
        <v>865</v>
      </c>
      <c r="G14" s="86" t="s">
        <v>882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859</v>
      </c>
      <c r="B15" s="81" t="s">
        <v>887</v>
      </c>
      <c r="C15" s="83" t="s">
        <v>888</v>
      </c>
      <c r="D15" s="85" t="s">
        <v>889</v>
      </c>
      <c r="E15" s="85" t="s">
        <v>890</v>
      </c>
      <c r="F15" s="86" t="s">
        <v>865</v>
      </c>
      <c r="G15" s="86" t="s">
        <v>882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891</v>
      </c>
      <c r="B16" s="80">
        <v>3</v>
      </c>
      <c r="C16" s="82" t="s">
        <v>25</v>
      </c>
      <c r="D16" s="84" t="s">
        <v>892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891</v>
      </c>
      <c r="B17" s="81" t="s">
        <v>893</v>
      </c>
      <c r="C17" s="83" t="s">
        <v>894</v>
      </c>
      <c r="D17" s="85" t="s">
        <v>895</v>
      </c>
      <c r="E17" s="85" t="s">
        <v>896</v>
      </c>
      <c r="F17" s="86" t="s">
        <v>897</v>
      </c>
      <c r="G17" s="86" t="s">
        <v>898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891</v>
      </c>
      <c r="B18" s="81" t="s">
        <v>899</v>
      </c>
      <c r="C18" s="83" t="s">
        <v>900</v>
      </c>
      <c r="D18" s="85" t="s">
        <v>901</v>
      </c>
      <c r="E18" s="85" t="s">
        <v>902</v>
      </c>
      <c r="F18" s="86" t="s">
        <v>897</v>
      </c>
      <c r="G18" s="86" t="s">
        <v>840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891</v>
      </c>
      <c r="B19" s="81" t="s">
        <v>903</v>
      </c>
      <c r="C19" s="83" t="s">
        <v>904</v>
      </c>
      <c r="D19" s="85" t="s">
        <v>905</v>
      </c>
      <c r="E19" s="85" t="s">
        <v>906</v>
      </c>
      <c r="F19" s="86" t="s">
        <v>897</v>
      </c>
      <c r="G19" s="86" t="s">
        <v>882</v>
      </c>
      <c r="H19" s="86">
        <v>1</v>
      </c>
      <c r="I19" s="88">
        <f>IF(COUNTIF(J19:AW19,"&lt;&gt;")=0,"",SUMPRODUCT(((Recommendations[ImplStatus]="Implemented")+(Recommendations[ImplStatus]="Compensated"))*ISNUMBER(MATCH(Recommendations[Id],J19:AW19,0)))/COUNTIF(J19:AW19,"&lt;&gt;"))</f>
        <v>0</v>
      </c>
      <c r="J19" s="90" t="s">
        <v>136</v>
      </c>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891</v>
      </c>
      <c r="B20" s="81" t="s">
        <v>907</v>
      </c>
      <c r="C20" s="83" t="s">
        <v>908</v>
      </c>
      <c r="D20" s="85" t="s">
        <v>909</v>
      </c>
      <c r="E20" s="85" t="s">
        <v>910</v>
      </c>
      <c r="F20" s="86" t="s">
        <v>897</v>
      </c>
      <c r="G20" s="86" t="s">
        <v>882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891</v>
      </c>
      <c r="B21" s="81" t="s">
        <v>911</v>
      </c>
      <c r="C21" s="83" t="s">
        <v>912</v>
      </c>
      <c r="D21" s="85" t="s">
        <v>913</v>
      </c>
      <c r="E21" s="85" t="s">
        <v>914</v>
      </c>
      <c r="F21" s="86" t="s">
        <v>897</v>
      </c>
      <c r="G21" s="86" t="s">
        <v>882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891</v>
      </c>
      <c r="B22" s="81" t="s">
        <v>915</v>
      </c>
      <c r="C22" s="83" t="s">
        <v>916</v>
      </c>
      <c r="D22" s="85" t="s">
        <v>917</v>
      </c>
      <c r="E22" s="85" t="s">
        <v>918</v>
      </c>
      <c r="F22" s="86" t="s">
        <v>897</v>
      </c>
      <c r="G22" s="86" t="s">
        <v>882</v>
      </c>
      <c r="H22" s="86">
        <v>1</v>
      </c>
      <c r="I22" s="88">
        <f>IF(COUNTIF(J22:AW22,"&lt;&gt;")=0,"",SUMPRODUCT(((Recommendations[ImplStatus]="Implemented")+(Recommendations[ImplStatus]="Compensated"))*ISNUMBER(MATCH(Recommendations[Id],J22:AW22,0)))/COUNTIF(J22:AW22,"&lt;&gt;"))</f>
        <v>0</v>
      </c>
      <c r="J22" s="90" t="s">
        <v>40</v>
      </c>
      <c r="K22" s="90" t="s">
        <v>46</v>
      </c>
      <c r="L22" s="90" t="s">
        <v>52</v>
      </c>
      <c r="M22" s="90" t="s">
        <v>58</v>
      </c>
      <c r="N22" s="90" t="s">
        <v>64</v>
      </c>
      <c r="O22" s="90" t="s">
        <v>70</v>
      </c>
      <c r="P22" s="90" t="s">
        <v>77</v>
      </c>
      <c r="Q22" s="90" t="s">
        <v>84</v>
      </c>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891</v>
      </c>
      <c r="B23" s="81" t="s">
        <v>919</v>
      </c>
      <c r="C23" s="83" t="s">
        <v>920</v>
      </c>
      <c r="D23" s="85" t="s">
        <v>921</v>
      </c>
      <c r="E23" s="85" t="s">
        <v>922</v>
      </c>
      <c r="F23" s="86" t="s">
        <v>897</v>
      </c>
      <c r="G23" s="86" t="s">
        <v>840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891</v>
      </c>
      <c r="B24" s="81" t="s">
        <v>923</v>
      </c>
      <c r="C24" s="83" t="s">
        <v>924</v>
      </c>
      <c r="D24" s="85" t="s">
        <v>925</v>
      </c>
      <c r="E24" s="85" t="s">
        <v>926</v>
      </c>
      <c r="F24" s="86" t="s">
        <v>897</v>
      </c>
      <c r="G24" s="86" t="s">
        <v>840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891</v>
      </c>
      <c r="B25" s="81" t="s">
        <v>927</v>
      </c>
      <c r="C25" s="83" t="s">
        <v>928</v>
      </c>
      <c r="D25" s="85" t="s">
        <v>929</v>
      </c>
      <c r="E25" s="85" t="s">
        <v>930</v>
      </c>
      <c r="F25" s="86" t="s">
        <v>897</v>
      </c>
      <c r="G25" s="86" t="s">
        <v>882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891</v>
      </c>
      <c r="B26" s="81" t="s">
        <v>931</v>
      </c>
      <c r="C26" s="83" t="s">
        <v>932</v>
      </c>
      <c r="D26" s="85" t="s">
        <v>933</v>
      </c>
      <c r="E26" s="85" t="s">
        <v>934</v>
      </c>
      <c r="F26" s="86" t="s">
        <v>897</v>
      </c>
      <c r="G26" s="86" t="s">
        <v>882</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891</v>
      </c>
      <c r="B27" s="81" t="s">
        <v>935</v>
      </c>
      <c r="C27" s="83" t="s">
        <v>936</v>
      </c>
      <c r="D27" s="85" t="s">
        <v>937</v>
      </c>
      <c r="E27" s="85" t="s">
        <v>938</v>
      </c>
      <c r="F27" s="86" t="s">
        <v>897</v>
      </c>
      <c r="G27" s="86" t="s">
        <v>882</v>
      </c>
      <c r="H27" s="86">
        <v>2</v>
      </c>
      <c r="I27" s="88">
        <f>IF(COUNTIF(J27:AW27,"&lt;&gt;")=0,"",SUMPRODUCT(((Recommendations[ImplStatus]="Implemented")+(Recommendations[ImplStatus]="Compensated"))*ISNUMBER(MATCH(Recommendations[Id],J27:AW27,0)))/COUNTIF(J27:AW27,"&lt;&gt;"))</f>
        <v>0</v>
      </c>
      <c r="J27" s="90" t="s">
        <v>40</v>
      </c>
      <c r="K27" s="90" t="s">
        <v>46</v>
      </c>
      <c r="L27" s="90" t="s">
        <v>52</v>
      </c>
      <c r="M27" s="90" t="s">
        <v>58</v>
      </c>
      <c r="N27" s="90" t="s">
        <v>64</v>
      </c>
      <c r="O27" s="90" t="s">
        <v>70</v>
      </c>
      <c r="P27" s="90" t="s">
        <v>77</v>
      </c>
      <c r="Q27" s="90" t="s">
        <v>84</v>
      </c>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891</v>
      </c>
      <c r="B28" s="81" t="s">
        <v>939</v>
      </c>
      <c r="C28" s="83" t="s">
        <v>940</v>
      </c>
      <c r="D28" s="85" t="s">
        <v>941</v>
      </c>
      <c r="E28" s="85" t="s">
        <v>942</v>
      </c>
      <c r="F28" s="86" t="s">
        <v>897</v>
      </c>
      <c r="G28" s="86" t="s">
        <v>882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891</v>
      </c>
      <c r="B29" s="81" t="s">
        <v>943</v>
      </c>
      <c r="C29" s="83" t="s">
        <v>944</v>
      </c>
      <c r="D29" s="85" t="s">
        <v>945</v>
      </c>
      <c r="E29" s="85" t="s">
        <v>946</v>
      </c>
      <c r="F29" s="86" t="s">
        <v>897</v>
      </c>
      <c r="G29" s="86" t="s">
        <v>882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891</v>
      </c>
      <c r="B30" s="81" t="s">
        <v>947</v>
      </c>
      <c r="C30" s="83" t="s">
        <v>948</v>
      </c>
      <c r="D30" s="85" t="s">
        <v>949</v>
      </c>
      <c r="E30" s="85" t="s">
        <v>950</v>
      </c>
      <c r="F30" s="86" t="s">
        <v>897</v>
      </c>
      <c r="G30" s="86" t="s">
        <v>850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951</v>
      </c>
      <c r="B31" s="80">
        <v>4</v>
      </c>
      <c r="C31" s="82" t="s">
        <v>25</v>
      </c>
      <c r="D31" s="84" t="s">
        <v>952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951</v>
      </c>
      <c r="B32" s="81" t="s">
        <v>953</v>
      </c>
      <c r="C32" s="83" t="s">
        <v>954</v>
      </c>
      <c r="D32" s="85" t="s">
        <v>955</v>
      </c>
      <c r="E32" s="85" t="s">
        <v>956</v>
      </c>
      <c r="F32" s="86" t="s">
        <v>957</v>
      </c>
      <c r="G32" s="86" t="s">
        <v>898</v>
      </c>
      <c r="H32" s="86">
        <v>1</v>
      </c>
      <c r="I32" s="88">
        <f>IF(COUNTIF(J32:AW32,"&lt;&gt;")=0,"",SUMPRODUCT(((Recommendations[ImplStatus]="Implemented")+(Recommendations[ImplStatus]="Compensated"))*ISNUMBER(MATCH(Recommendations[Id],J32:AW32,0)))/COUNTIF(J32:AW32,"&lt;&gt;"))</f>
        <v>0</v>
      </c>
      <c r="J32" s="90" t="s">
        <v>90</v>
      </c>
      <c r="K32" s="90" t="s">
        <v>97</v>
      </c>
      <c r="L32" s="90" t="s">
        <v>103</v>
      </c>
      <c r="M32" s="90" t="s">
        <v>117</v>
      </c>
      <c r="N32" s="90" t="s">
        <v>123</v>
      </c>
      <c r="O32" s="90" t="s">
        <v>130</v>
      </c>
      <c r="P32" s="90" t="s">
        <v>136</v>
      </c>
      <c r="Q32" s="90" t="s">
        <v>142</v>
      </c>
      <c r="R32" s="90" t="s">
        <v>148</v>
      </c>
      <c r="S32" s="90" t="s">
        <v>154</v>
      </c>
      <c r="T32" s="90" t="s">
        <v>160</v>
      </c>
      <c r="U32" s="90" t="s">
        <v>166</v>
      </c>
      <c r="V32" s="90" t="s">
        <v>172</v>
      </c>
      <c r="W32" s="90" t="s">
        <v>178</v>
      </c>
      <c r="X32" s="90" t="s">
        <v>214</v>
      </c>
      <c r="Y32" s="90" t="s">
        <v>220</v>
      </c>
      <c r="Z32" s="90" t="s">
        <v>238</v>
      </c>
      <c r="AA32" s="90" t="s">
        <v>244</v>
      </c>
      <c r="AB32" s="90" t="s">
        <v>268</v>
      </c>
      <c r="AC32" s="90" t="s">
        <v>274</v>
      </c>
      <c r="AD32" s="90" t="s">
        <v>286</v>
      </c>
      <c r="AE32" s="90" t="s">
        <v>292</v>
      </c>
      <c r="AF32" s="90" t="s">
        <v>310</v>
      </c>
      <c r="AG32" s="90" t="s">
        <v>316</v>
      </c>
      <c r="AH32" s="90" t="s">
        <v>322</v>
      </c>
      <c r="AI32" s="90" t="s">
        <v>328</v>
      </c>
      <c r="AJ32" s="90" t="s">
        <v>334</v>
      </c>
      <c r="AK32" s="90" t="s">
        <v>339</v>
      </c>
      <c r="AL32" s="90" t="s">
        <v>357</v>
      </c>
      <c r="AM32" s="90" t="s">
        <v>363</v>
      </c>
      <c r="AN32" s="90" t="s">
        <v>369</v>
      </c>
      <c r="AO32" s="90" t="s">
        <v>375</v>
      </c>
      <c r="AP32" s="90" t="s">
        <v>381</v>
      </c>
      <c r="AQ32" s="90" t="s">
        <v>488</v>
      </c>
      <c r="AR32" s="90" t="s">
        <v>494</v>
      </c>
      <c r="AS32" s="90" t="s">
        <v>511</v>
      </c>
      <c r="AT32" s="90" t="s">
        <v>524</v>
      </c>
      <c r="AU32" s="90" t="s">
        <v>550</v>
      </c>
      <c r="AV32" s="90" t="s">
        <v>556</v>
      </c>
      <c r="AW32" s="101"/>
    </row>
    <row r="33" spans="1:49" ht="60" customHeight="1" x14ac:dyDescent="0.35">
      <c r="A33" s="98" t="s">
        <v>951</v>
      </c>
      <c r="B33" s="81" t="s">
        <v>958</v>
      </c>
      <c r="C33" s="83" t="s">
        <v>959</v>
      </c>
      <c r="D33" s="85" t="s">
        <v>960</v>
      </c>
      <c r="E33" s="85" t="s">
        <v>961</v>
      </c>
      <c r="F33" s="86" t="s">
        <v>957</v>
      </c>
      <c r="G33" s="86" t="s">
        <v>898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951</v>
      </c>
      <c r="B34" s="81" t="s">
        <v>962</v>
      </c>
      <c r="C34" s="83" t="s">
        <v>963</v>
      </c>
      <c r="D34" s="85" t="s">
        <v>964</v>
      </c>
      <c r="E34" s="85" t="s">
        <v>965</v>
      </c>
      <c r="F34" s="86" t="s">
        <v>839</v>
      </c>
      <c r="G34" s="86" t="s">
        <v>882</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951</v>
      </c>
      <c r="B35" s="81" t="s">
        <v>966</v>
      </c>
      <c r="C35" s="83" t="s">
        <v>967</v>
      </c>
      <c r="D35" s="85" t="s">
        <v>968</v>
      </c>
      <c r="E35" s="85" t="s">
        <v>969</v>
      </c>
      <c r="F35" s="86" t="s">
        <v>839</v>
      </c>
      <c r="G35" s="86" t="s">
        <v>882</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951</v>
      </c>
      <c r="B36" s="81" t="s">
        <v>970</v>
      </c>
      <c r="C36" s="83" t="s">
        <v>971</v>
      </c>
      <c r="D36" s="85" t="s">
        <v>972</v>
      </c>
      <c r="E36" s="85" t="s">
        <v>973</v>
      </c>
      <c r="F36" s="86" t="s">
        <v>839</v>
      </c>
      <c r="G36" s="86" t="s">
        <v>882</v>
      </c>
      <c r="H36" s="86">
        <v>1</v>
      </c>
      <c r="I36" s="88">
        <f>IF(COUNTIF(J36:AW36,"&lt;&gt;")=0,"",SUMPRODUCT(((Recommendations[ImplStatus]="Implemented")+(Recommendations[ImplStatus]="Compensated"))*ISNUMBER(MATCH(Recommendations[Id],J36:AW36,0)))/COUNTIF(J36:AW36,"&lt;&gt;"))</f>
        <v>0</v>
      </c>
      <c r="J36" s="90" t="s">
        <v>117</v>
      </c>
      <c r="K36" s="90" t="s">
        <v>123</v>
      </c>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951</v>
      </c>
      <c r="B37" s="81" t="s">
        <v>974</v>
      </c>
      <c r="C37" s="83" t="s">
        <v>975</v>
      </c>
      <c r="D37" s="85" t="s">
        <v>976</v>
      </c>
      <c r="E37" s="85" t="s">
        <v>977</v>
      </c>
      <c r="F37" s="86" t="s">
        <v>839</v>
      </c>
      <c r="G37" s="86" t="s">
        <v>882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951</v>
      </c>
      <c r="B38" s="81" t="s">
        <v>978</v>
      </c>
      <c r="C38" s="83" t="s">
        <v>979</v>
      </c>
      <c r="D38" s="85" t="s">
        <v>980</v>
      </c>
      <c r="E38" s="85" t="s">
        <v>981</v>
      </c>
      <c r="F38" s="86" t="s">
        <v>982</v>
      </c>
      <c r="G38" s="86" t="s">
        <v>882</v>
      </c>
      <c r="H38" s="86">
        <v>1</v>
      </c>
      <c r="I38" s="88">
        <f>IF(COUNTIF(J38:AW38,"&lt;&gt;")=0,"",SUMPRODUCT(((Recommendations[ImplStatus]="Implemented")+(Recommendations[ImplStatus]="Compensated"))*ISNUMBER(MATCH(Recommendations[Id],J38:AW38,0)))/COUNTIF(J38:AW38,"&lt;&gt;"))</f>
        <v>0</v>
      </c>
      <c r="J38" s="90" t="s">
        <v>232</v>
      </c>
      <c r="K38" s="90" t="s">
        <v>394</v>
      </c>
      <c r="L38" s="90" t="s">
        <v>399</v>
      </c>
      <c r="M38" s="90" t="s">
        <v>518</v>
      </c>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951</v>
      </c>
      <c r="B39" s="81" t="s">
        <v>983</v>
      </c>
      <c r="C39" s="83" t="s">
        <v>984</v>
      </c>
      <c r="D39" s="85" t="s">
        <v>985</v>
      </c>
      <c r="E39" s="85" t="s">
        <v>986</v>
      </c>
      <c r="F39" s="86" t="s">
        <v>839</v>
      </c>
      <c r="G39" s="86" t="s">
        <v>882</v>
      </c>
      <c r="H39" s="86">
        <v>2</v>
      </c>
      <c r="I39" s="88">
        <f>IF(COUNTIF(J39:AW39,"&lt;&gt;")=0,"",SUMPRODUCT(((Recommendations[ImplStatus]="Implemented")+(Recommendations[ImplStatus]="Compensated"))*ISNUMBER(MATCH(Recommendations[Id],J39:AW39,0)))/COUNTIF(J39:AW39,"&lt;&gt;"))</f>
        <v>0</v>
      </c>
      <c r="J39" s="90" t="s">
        <v>110</v>
      </c>
      <c r="K39" s="90" t="s">
        <v>117</v>
      </c>
      <c r="L39" s="90" t="s">
        <v>142</v>
      </c>
      <c r="M39" s="90" t="s">
        <v>148</v>
      </c>
      <c r="N39" s="90" t="s">
        <v>160</v>
      </c>
      <c r="O39" s="90" t="s">
        <v>166</v>
      </c>
      <c r="P39" s="90" t="s">
        <v>172</v>
      </c>
      <c r="Q39" s="90" t="s">
        <v>178</v>
      </c>
      <c r="R39" s="90" t="s">
        <v>190</v>
      </c>
      <c r="S39" s="90" t="s">
        <v>202</v>
      </c>
      <c r="T39" s="90" t="s">
        <v>208</v>
      </c>
      <c r="U39" s="90" t="s">
        <v>214</v>
      </c>
      <c r="V39" s="90" t="s">
        <v>220</v>
      </c>
      <c r="W39" s="90" t="s">
        <v>256</v>
      </c>
      <c r="X39" s="90" t="s">
        <v>262</v>
      </c>
      <c r="Y39" s="90" t="s">
        <v>268</v>
      </c>
      <c r="Z39" s="90" t="s">
        <v>274</v>
      </c>
      <c r="AA39" s="90" t="s">
        <v>286</v>
      </c>
      <c r="AB39" s="90" t="s">
        <v>292</v>
      </c>
      <c r="AC39" s="90" t="s">
        <v>304</v>
      </c>
      <c r="AD39" s="90" t="s">
        <v>310</v>
      </c>
      <c r="AE39" s="90" t="s">
        <v>322</v>
      </c>
      <c r="AF39" s="90" t="s">
        <v>328</v>
      </c>
      <c r="AG39" s="90" t="s">
        <v>334</v>
      </c>
      <c r="AH39" s="90" t="s">
        <v>357</v>
      </c>
      <c r="AI39" s="90" t="s">
        <v>363</v>
      </c>
      <c r="AJ39" s="90" t="s">
        <v>369</v>
      </c>
      <c r="AK39" s="90" t="s">
        <v>375</v>
      </c>
      <c r="AL39" s="90" t="s">
        <v>381</v>
      </c>
      <c r="AM39" s="90" t="s">
        <v>500</v>
      </c>
      <c r="AN39" s="90" t="s">
        <v>506</v>
      </c>
      <c r="AO39" s="90" t="s">
        <v>511</v>
      </c>
      <c r="AP39" s="90"/>
      <c r="AQ39" s="90"/>
      <c r="AR39" s="90"/>
      <c r="AS39" s="90"/>
      <c r="AT39" s="90"/>
      <c r="AU39" s="90"/>
      <c r="AV39" s="90"/>
      <c r="AW39" s="101"/>
    </row>
    <row r="40" spans="1:49" ht="60" customHeight="1" x14ac:dyDescent="0.35">
      <c r="A40" s="98" t="s">
        <v>951</v>
      </c>
      <c r="B40" s="81" t="s">
        <v>987</v>
      </c>
      <c r="C40" s="83" t="s">
        <v>988</v>
      </c>
      <c r="D40" s="85" t="s">
        <v>989</v>
      </c>
      <c r="E40" s="85" t="s">
        <v>990</v>
      </c>
      <c r="F40" s="86" t="s">
        <v>839</v>
      </c>
      <c r="G40" s="86" t="s">
        <v>882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951</v>
      </c>
      <c r="B41" s="81" t="s">
        <v>991</v>
      </c>
      <c r="C41" s="83" t="s">
        <v>992</v>
      </c>
      <c r="D41" s="85" t="s">
        <v>993</v>
      </c>
      <c r="E41" s="85" t="s">
        <v>994</v>
      </c>
      <c r="F41" s="86" t="s">
        <v>839</v>
      </c>
      <c r="G41" s="86" t="s">
        <v>882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951</v>
      </c>
      <c r="B42" s="81" t="s">
        <v>995</v>
      </c>
      <c r="C42" s="83" t="s">
        <v>996</v>
      </c>
      <c r="D42" s="85" t="s">
        <v>997</v>
      </c>
      <c r="E42" s="85" t="s">
        <v>998</v>
      </c>
      <c r="F42" s="86" t="s">
        <v>897</v>
      </c>
      <c r="G42" s="86" t="s">
        <v>882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951</v>
      </c>
      <c r="B43" s="81" t="s">
        <v>999</v>
      </c>
      <c r="C43" s="83" t="s">
        <v>1000</v>
      </c>
      <c r="D43" s="85" t="s">
        <v>1001</v>
      </c>
      <c r="E43" s="85" t="s">
        <v>1002</v>
      </c>
      <c r="F43" s="86" t="s">
        <v>897</v>
      </c>
      <c r="G43" s="86" t="s">
        <v>882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1003</v>
      </c>
      <c r="B44" s="80">
        <v>5</v>
      </c>
      <c r="C44" s="82" t="s">
        <v>25</v>
      </c>
      <c r="D44" s="84" t="s">
        <v>1004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1003</v>
      </c>
      <c r="B45" s="81" t="s">
        <v>1005</v>
      </c>
      <c r="C45" s="83" t="s">
        <v>1006</v>
      </c>
      <c r="D45" s="85" t="s">
        <v>1007</v>
      </c>
      <c r="E45" s="85" t="s">
        <v>1008</v>
      </c>
      <c r="F45" s="86" t="s">
        <v>982</v>
      </c>
      <c r="G45" s="86" t="s">
        <v>840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1003</v>
      </c>
      <c r="B46" s="81" t="s">
        <v>1009</v>
      </c>
      <c r="C46" s="83" t="s">
        <v>1010</v>
      </c>
      <c r="D46" s="85" t="s">
        <v>1011</v>
      </c>
      <c r="E46" s="85" t="s">
        <v>1012</v>
      </c>
      <c r="F46" s="86" t="s">
        <v>982</v>
      </c>
      <c r="G46" s="86" t="s">
        <v>882</v>
      </c>
      <c r="H46" s="86">
        <v>1</v>
      </c>
      <c r="I46" s="88">
        <f>IF(COUNTIF(J46:AW46,"&lt;&gt;")=0,"",SUMPRODUCT(((Recommendations[ImplStatus]="Implemented")+(Recommendations[ImplStatus]="Compensated"))*ISNUMBER(MATCH(Recommendations[Id],J46:AW46,0)))/COUNTIF(J46:AW46,"&lt;&gt;"))</f>
        <v>0</v>
      </c>
      <c r="J46" s="90" t="s">
        <v>18</v>
      </c>
      <c r="K46" s="90" t="s">
        <v>316</v>
      </c>
      <c r="L46" s="90" t="s">
        <v>404</v>
      </c>
      <c r="M46" s="90" t="s">
        <v>410</v>
      </c>
      <c r="N46" s="90" t="s">
        <v>416</v>
      </c>
      <c r="O46" s="90" t="s">
        <v>422</v>
      </c>
      <c r="P46" s="90" t="s">
        <v>434</v>
      </c>
      <c r="Q46" s="90" t="s">
        <v>446</v>
      </c>
      <c r="R46" s="90" t="s">
        <v>452</v>
      </c>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1003</v>
      </c>
      <c r="B47" s="81" t="s">
        <v>1013</v>
      </c>
      <c r="C47" s="83" t="s">
        <v>1014</v>
      </c>
      <c r="D47" s="85" t="s">
        <v>1015</v>
      </c>
      <c r="E47" s="85" t="s">
        <v>1016</v>
      </c>
      <c r="F47" s="86" t="s">
        <v>982</v>
      </c>
      <c r="G47" s="86" t="s">
        <v>882</v>
      </c>
      <c r="H47" s="86">
        <v>1</v>
      </c>
      <c r="I47" s="88">
        <f>IF(COUNTIF(J47:AW47,"&lt;&gt;")=0,"",SUMPRODUCT(((Recommendations[ImplStatus]="Implemented")+(Recommendations[ImplStatus]="Compensated"))*ISNUMBER(MATCH(Recommendations[Id],J47:AW47,0)))/COUNTIF(J47:AW47,"&lt;&gt;"))</f>
        <v>0</v>
      </c>
      <c r="J47" s="90" t="s">
        <v>388</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1003</v>
      </c>
      <c r="B48" s="81" t="s">
        <v>1017</v>
      </c>
      <c r="C48" s="83" t="s">
        <v>1018</v>
      </c>
      <c r="D48" s="85" t="s">
        <v>1019</v>
      </c>
      <c r="E48" s="85" t="s">
        <v>1020</v>
      </c>
      <c r="F48" s="86" t="s">
        <v>982</v>
      </c>
      <c r="G48" s="86" t="s">
        <v>882</v>
      </c>
      <c r="H48" s="86">
        <v>1</v>
      </c>
      <c r="I48" s="88">
        <f>IF(COUNTIF(J48:AW48,"&lt;&gt;")=0,"",SUMPRODUCT(((Recommendations[ImplStatus]="Implemented")+(Recommendations[ImplStatus]="Compensated"))*ISNUMBER(MATCH(Recommendations[Id],J48:AW48,0)))/COUNTIF(J48:AW48,"&lt;&gt;"))</f>
        <v>0</v>
      </c>
      <c r="J48" s="90" t="s">
        <v>148</v>
      </c>
      <c r="K48" s="90" t="s">
        <v>214</v>
      </c>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1003</v>
      </c>
      <c r="B49" s="81" t="s">
        <v>1021</v>
      </c>
      <c r="C49" s="83" t="s">
        <v>1022</v>
      </c>
      <c r="D49" s="85" t="s">
        <v>1023</v>
      </c>
      <c r="E49" s="85" t="s">
        <v>1024</v>
      </c>
      <c r="F49" s="86" t="s">
        <v>982</v>
      </c>
      <c r="G49" s="86" t="s">
        <v>840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1003</v>
      </c>
      <c r="B50" s="81" t="s">
        <v>1025</v>
      </c>
      <c r="C50" s="83" t="s">
        <v>1026</v>
      </c>
      <c r="D50" s="85" t="s">
        <v>1027</v>
      </c>
      <c r="E50" s="85" t="s">
        <v>1028</v>
      </c>
      <c r="F50" s="86" t="s">
        <v>982</v>
      </c>
      <c r="G50" s="86" t="s">
        <v>898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1029</v>
      </c>
      <c r="B51" s="80">
        <v>6</v>
      </c>
      <c r="C51" s="82" t="s">
        <v>25</v>
      </c>
      <c r="D51" s="84" t="s">
        <v>1030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1029</v>
      </c>
      <c r="B52" s="81" t="s">
        <v>1031</v>
      </c>
      <c r="C52" s="83" t="s">
        <v>1032</v>
      </c>
      <c r="D52" s="85" t="s">
        <v>1033</v>
      </c>
      <c r="E52" s="85" t="s">
        <v>1034</v>
      </c>
      <c r="F52" s="86" t="s">
        <v>957</v>
      </c>
      <c r="G52" s="86" t="s">
        <v>898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1029</v>
      </c>
      <c r="B53" s="81" t="s">
        <v>1035</v>
      </c>
      <c r="C53" s="83" t="s">
        <v>1036</v>
      </c>
      <c r="D53" s="85" t="s">
        <v>1037</v>
      </c>
      <c r="E53" s="85" t="s">
        <v>1038</v>
      </c>
      <c r="F53" s="86" t="s">
        <v>957</v>
      </c>
      <c r="G53" s="86" t="s">
        <v>898</v>
      </c>
      <c r="H53" s="86">
        <v>1</v>
      </c>
      <c r="I53" s="88">
        <f>IF(COUNTIF(J53:AW53,"&lt;&gt;")=0,"",SUMPRODUCT(((Recommendations[ImplStatus]="Implemented")+(Recommendations[ImplStatus]="Compensated"))*ISNUMBER(MATCH(Recommendations[Id],J53:AW53,0)))/COUNTIF(J53:AW53,"&lt;&gt;"))</f>
        <v>0</v>
      </c>
      <c r="J53" s="90" t="s">
        <v>18</v>
      </c>
      <c r="K53" s="90" t="s">
        <v>298</v>
      </c>
      <c r="L53" s="90" t="s">
        <v>428</v>
      </c>
      <c r="M53" s="90" t="s">
        <v>440</v>
      </c>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1029</v>
      </c>
      <c r="B54" s="81" t="s">
        <v>1039</v>
      </c>
      <c r="C54" s="83" t="s">
        <v>1040</v>
      </c>
      <c r="D54" s="85" t="s">
        <v>1041</v>
      </c>
      <c r="E54" s="85" t="s">
        <v>1042</v>
      </c>
      <c r="F54" s="86" t="s">
        <v>982</v>
      </c>
      <c r="G54" s="86" t="s">
        <v>882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1029</v>
      </c>
      <c r="B55" s="81" t="s">
        <v>1043</v>
      </c>
      <c r="C55" s="83" t="s">
        <v>1044</v>
      </c>
      <c r="D55" s="85" t="s">
        <v>1045</v>
      </c>
      <c r="E55" s="85" t="s">
        <v>1046</v>
      </c>
      <c r="F55" s="86" t="s">
        <v>982</v>
      </c>
      <c r="G55" s="86" t="s">
        <v>882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1029</v>
      </c>
      <c r="B56" s="81" t="s">
        <v>1047</v>
      </c>
      <c r="C56" s="83" t="s">
        <v>1048</v>
      </c>
      <c r="D56" s="85" t="s">
        <v>1049</v>
      </c>
      <c r="E56" s="85" t="s">
        <v>1050</v>
      </c>
      <c r="F56" s="86" t="s">
        <v>982</v>
      </c>
      <c r="G56" s="86" t="s">
        <v>882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1029</v>
      </c>
      <c r="B57" s="81" t="s">
        <v>1051</v>
      </c>
      <c r="C57" s="83" t="s">
        <v>1052</v>
      </c>
      <c r="D57" s="85" t="s">
        <v>1053</v>
      </c>
      <c r="E57" s="85" t="s">
        <v>1054</v>
      </c>
      <c r="F57" s="86" t="s">
        <v>865</v>
      </c>
      <c r="G57" s="86" t="s">
        <v>840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1029</v>
      </c>
      <c r="B58" s="81" t="s">
        <v>1055</v>
      </c>
      <c r="C58" s="83" t="s">
        <v>1056</v>
      </c>
      <c r="D58" s="85" t="s">
        <v>1057</v>
      </c>
      <c r="E58" s="85" t="s">
        <v>1058</v>
      </c>
      <c r="F58" s="86" t="s">
        <v>982</v>
      </c>
      <c r="G58" s="86" t="s">
        <v>882</v>
      </c>
      <c r="H58" s="86">
        <v>2</v>
      </c>
      <c r="I58" s="88">
        <f>IF(COUNTIF(J58:AW58,"&lt;&gt;")=0,"",SUMPRODUCT(((Recommendations[ImplStatus]="Implemented")+(Recommendations[ImplStatus]="Compensated"))*ISNUMBER(MATCH(Recommendations[Id],J58:AW58,0)))/COUNTIF(J58:AW58,"&lt;&gt;"))</f>
        <v>0</v>
      </c>
      <c r="J58" s="90" t="s">
        <v>274</v>
      </c>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1029</v>
      </c>
      <c r="B59" s="81" t="s">
        <v>1059</v>
      </c>
      <c r="C59" s="83" t="s">
        <v>1060</v>
      </c>
      <c r="D59" s="85" t="s">
        <v>1061</v>
      </c>
      <c r="E59" s="85" t="s">
        <v>1062</v>
      </c>
      <c r="F59" s="86" t="s">
        <v>982</v>
      </c>
      <c r="G59" s="86" t="s">
        <v>898</v>
      </c>
      <c r="H59" s="86">
        <v>3</v>
      </c>
      <c r="I59" s="88">
        <f>IF(COUNTIF(J59:AW59,"&lt;&gt;")=0,"",SUMPRODUCT(((Recommendations[ImplStatus]="Implemented")+(Recommendations[ImplStatus]="Compensated"))*ISNUMBER(MATCH(Recommendations[Id],J59:AW59,0)))/COUNTIF(J59:AW59,"&lt;&gt;"))</f>
        <v>0</v>
      </c>
      <c r="J59" s="90" t="s">
        <v>18</v>
      </c>
      <c r="K59" s="90" t="s">
        <v>298</v>
      </c>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1063</v>
      </c>
      <c r="B60" s="80">
        <v>7</v>
      </c>
      <c r="C60" s="82" t="s">
        <v>25</v>
      </c>
      <c r="D60" s="84" t="s">
        <v>1064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1063</v>
      </c>
      <c r="B61" s="81" t="s">
        <v>1065</v>
      </c>
      <c r="C61" s="83" t="s">
        <v>1066</v>
      </c>
      <c r="D61" s="85" t="s">
        <v>1067</v>
      </c>
      <c r="E61" s="85" t="s">
        <v>1068</v>
      </c>
      <c r="F61" s="86" t="s">
        <v>957</v>
      </c>
      <c r="G61" s="86" t="s">
        <v>898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1063</v>
      </c>
      <c r="B62" s="81" t="s">
        <v>1069</v>
      </c>
      <c r="C62" s="83" t="s">
        <v>1070</v>
      </c>
      <c r="D62" s="85" t="s">
        <v>1071</v>
      </c>
      <c r="E62" s="85" t="s">
        <v>1072</v>
      </c>
      <c r="F62" s="86" t="s">
        <v>957</v>
      </c>
      <c r="G62" s="86" t="s">
        <v>898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1063</v>
      </c>
      <c r="B63" s="81" t="s">
        <v>1073</v>
      </c>
      <c r="C63" s="83" t="s">
        <v>1074</v>
      </c>
      <c r="D63" s="85" t="s">
        <v>1075</v>
      </c>
      <c r="E63" s="85" t="s">
        <v>1076</v>
      </c>
      <c r="F63" s="86" t="s">
        <v>865</v>
      </c>
      <c r="G63" s="86" t="s">
        <v>882</v>
      </c>
      <c r="H63" s="86">
        <v>1</v>
      </c>
      <c r="I63" s="88">
        <f>IF(COUNTIF(J63:AW63,"&lt;&gt;")=0,"",SUMPRODUCT(((Recommendations[ImplStatus]="Implemented")+(Recommendations[ImplStatus]="Compensated"))*ISNUMBER(MATCH(Recommendations[Id],J63:AW63,0)))/COUNTIF(J63:AW63,"&lt;&gt;"))</f>
        <v>0</v>
      </c>
      <c r="J63" s="90" t="s">
        <v>32</v>
      </c>
      <c r="K63" s="90" t="s">
        <v>184</v>
      </c>
      <c r="L63" s="90" t="s">
        <v>459</v>
      </c>
      <c r="M63" s="90" t="s">
        <v>465</v>
      </c>
      <c r="N63" s="90" t="s">
        <v>471</v>
      </c>
      <c r="O63" s="90" t="s">
        <v>476</v>
      </c>
      <c r="P63" s="90" t="s">
        <v>481</v>
      </c>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1063</v>
      </c>
      <c r="B64" s="81" t="s">
        <v>1077</v>
      </c>
      <c r="C64" s="83" t="s">
        <v>1078</v>
      </c>
      <c r="D64" s="85" t="s">
        <v>1079</v>
      </c>
      <c r="E64" s="85" t="s">
        <v>1080</v>
      </c>
      <c r="F64" s="86" t="s">
        <v>865</v>
      </c>
      <c r="G64" s="86" t="s">
        <v>882</v>
      </c>
      <c r="H64" s="86">
        <v>1</v>
      </c>
      <c r="I64" s="88">
        <f>IF(COUNTIF(J64:AW64,"&lt;&gt;")=0,"",SUMPRODUCT(((Recommendations[ImplStatus]="Implemented")+(Recommendations[ImplStatus]="Compensated"))*ISNUMBER(MATCH(Recommendations[Id],J64:AW64,0)))/COUNTIF(J64:AW64,"&lt;&gt;"))</f>
        <v>0</v>
      </c>
      <c r="J64" s="90" t="s">
        <v>32</v>
      </c>
      <c r="K64" s="90" t="s">
        <v>459</v>
      </c>
      <c r="L64" s="90" t="s">
        <v>465</v>
      </c>
      <c r="M64" s="90" t="s">
        <v>471</v>
      </c>
      <c r="N64" s="90" t="s">
        <v>476</v>
      </c>
      <c r="O64" s="90" t="s">
        <v>481</v>
      </c>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1063</v>
      </c>
      <c r="B65" s="81" t="s">
        <v>1081</v>
      </c>
      <c r="C65" s="83" t="s">
        <v>1082</v>
      </c>
      <c r="D65" s="85" t="s">
        <v>1083</v>
      </c>
      <c r="E65" s="85" t="s">
        <v>1084</v>
      </c>
      <c r="F65" s="86" t="s">
        <v>865</v>
      </c>
      <c r="G65" s="86" t="s">
        <v>840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1063</v>
      </c>
      <c r="B66" s="81" t="s">
        <v>1085</v>
      </c>
      <c r="C66" s="83" t="s">
        <v>1086</v>
      </c>
      <c r="D66" s="85" t="s">
        <v>1087</v>
      </c>
      <c r="E66" s="85" t="s">
        <v>1088</v>
      </c>
      <c r="F66" s="86" t="s">
        <v>865</v>
      </c>
      <c r="G66" s="86" t="s">
        <v>840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1063</v>
      </c>
      <c r="B67" s="81" t="s">
        <v>1089</v>
      </c>
      <c r="C67" s="83" t="s">
        <v>1090</v>
      </c>
      <c r="D67" s="85" t="s">
        <v>1091</v>
      </c>
      <c r="E67" s="85" t="s">
        <v>1092</v>
      </c>
      <c r="F67" s="86" t="s">
        <v>865</v>
      </c>
      <c r="G67" s="86" t="s">
        <v>845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1093</v>
      </c>
      <c r="B68" s="80">
        <v>8</v>
      </c>
      <c r="C68" s="82" t="s">
        <v>25</v>
      </c>
      <c r="D68" s="84" t="s">
        <v>1094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1093</v>
      </c>
      <c r="B69" s="81" t="s">
        <v>1095</v>
      </c>
      <c r="C69" s="83" t="s">
        <v>1096</v>
      </c>
      <c r="D69" s="85" t="s">
        <v>1097</v>
      </c>
      <c r="E69" s="85" t="s">
        <v>1098</v>
      </c>
      <c r="F69" s="86" t="s">
        <v>957</v>
      </c>
      <c r="G69" s="86" t="s">
        <v>898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1093</v>
      </c>
      <c r="B70" s="81" t="s">
        <v>1099</v>
      </c>
      <c r="C70" s="83" t="s">
        <v>1100</v>
      </c>
      <c r="D70" s="85" t="s">
        <v>1101</v>
      </c>
      <c r="E70" s="85" t="s">
        <v>1102</v>
      </c>
      <c r="F70" s="86" t="s">
        <v>897</v>
      </c>
      <c r="G70" s="86" t="s">
        <v>850</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1093</v>
      </c>
      <c r="B71" s="81" t="s">
        <v>1103</v>
      </c>
      <c r="C71" s="83" t="s">
        <v>1104</v>
      </c>
      <c r="D71" s="85" t="s">
        <v>1105</v>
      </c>
      <c r="E71" s="85" t="s">
        <v>1106</v>
      </c>
      <c r="F71" s="86" t="s">
        <v>897</v>
      </c>
      <c r="G71" s="86" t="s">
        <v>882</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1093</v>
      </c>
      <c r="B72" s="81" t="s">
        <v>1107</v>
      </c>
      <c r="C72" s="83" t="s">
        <v>1108</v>
      </c>
      <c r="D72" s="85" t="s">
        <v>1109</v>
      </c>
      <c r="E72" s="85" t="s">
        <v>1110</v>
      </c>
      <c r="F72" s="86" t="s">
        <v>1111</v>
      </c>
      <c r="G72" s="86" t="s">
        <v>882</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1093</v>
      </c>
      <c r="B73" s="81" t="s">
        <v>1112</v>
      </c>
      <c r="C73" s="83" t="s">
        <v>1113</v>
      </c>
      <c r="D73" s="85" t="s">
        <v>1114</v>
      </c>
      <c r="E73" s="85" t="s">
        <v>1115</v>
      </c>
      <c r="F73" s="86" t="s">
        <v>897</v>
      </c>
      <c r="G73" s="86" t="s">
        <v>850</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1093</v>
      </c>
      <c r="B74" s="81" t="s">
        <v>1116</v>
      </c>
      <c r="C74" s="83" t="s">
        <v>1117</v>
      </c>
      <c r="D74" s="85" t="s">
        <v>1118</v>
      </c>
      <c r="E74" s="85" t="s">
        <v>1119</v>
      </c>
      <c r="F74" s="86" t="s">
        <v>897</v>
      </c>
      <c r="G74" s="86" t="s">
        <v>850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1093</v>
      </c>
      <c r="B75" s="81" t="s">
        <v>1120</v>
      </c>
      <c r="C75" s="83" t="s">
        <v>1121</v>
      </c>
      <c r="D75" s="85" t="s">
        <v>1122</v>
      </c>
      <c r="E75" s="85" t="s">
        <v>1123</v>
      </c>
      <c r="F75" s="86" t="s">
        <v>897</v>
      </c>
      <c r="G75" s="86" t="s">
        <v>850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1093</v>
      </c>
      <c r="B76" s="81" t="s">
        <v>1124</v>
      </c>
      <c r="C76" s="83" t="s">
        <v>1125</v>
      </c>
      <c r="D76" s="85" t="s">
        <v>1126</v>
      </c>
      <c r="E76" s="85" t="s">
        <v>1127</v>
      </c>
      <c r="F76" s="86" t="s">
        <v>897</v>
      </c>
      <c r="G76" s="86" t="s">
        <v>850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1093</v>
      </c>
      <c r="B77" s="81" t="s">
        <v>1128</v>
      </c>
      <c r="C77" s="83" t="s">
        <v>1129</v>
      </c>
      <c r="D77" s="85" t="s">
        <v>1130</v>
      </c>
      <c r="E77" s="85" t="s">
        <v>1131</v>
      </c>
      <c r="F77" s="86" t="s">
        <v>897</v>
      </c>
      <c r="G77" s="86" t="s">
        <v>850</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1093</v>
      </c>
      <c r="B78" s="81" t="s">
        <v>1132</v>
      </c>
      <c r="C78" s="83" t="s">
        <v>1133</v>
      </c>
      <c r="D78" s="85" t="s">
        <v>1134</v>
      </c>
      <c r="E78" s="85" t="s">
        <v>1135</v>
      </c>
      <c r="F78" s="86" t="s">
        <v>897</v>
      </c>
      <c r="G78" s="86" t="s">
        <v>882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1093</v>
      </c>
      <c r="B79" s="81" t="s">
        <v>1136</v>
      </c>
      <c r="C79" s="83" t="s">
        <v>1137</v>
      </c>
      <c r="D79" s="85" t="s">
        <v>1138</v>
      </c>
      <c r="E79" s="85" t="s">
        <v>1139</v>
      </c>
      <c r="F79" s="86" t="s">
        <v>897</v>
      </c>
      <c r="G79" s="86" t="s">
        <v>850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1093</v>
      </c>
      <c r="B80" s="81" t="s">
        <v>1140</v>
      </c>
      <c r="C80" s="83" t="s">
        <v>1141</v>
      </c>
      <c r="D80" s="85" t="s">
        <v>1142</v>
      </c>
      <c r="E80" s="85" t="s">
        <v>1143</v>
      </c>
      <c r="F80" s="86" t="s">
        <v>897</v>
      </c>
      <c r="G80" s="86" t="s">
        <v>850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1144</v>
      </c>
      <c r="B81" s="80">
        <v>9</v>
      </c>
      <c r="C81" s="82" t="s">
        <v>25</v>
      </c>
      <c r="D81" s="84" t="s">
        <v>1145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1144</v>
      </c>
      <c r="B82" s="81" t="s">
        <v>1146</v>
      </c>
      <c r="C82" s="83" t="s">
        <v>1147</v>
      </c>
      <c r="D82" s="85" t="s">
        <v>1148</v>
      </c>
      <c r="E82" s="85" t="s">
        <v>1149</v>
      </c>
      <c r="F82" s="86" t="s">
        <v>865</v>
      </c>
      <c r="G82" s="86" t="s">
        <v>882</v>
      </c>
      <c r="H82" s="86">
        <v>1</v>
      </c>
      <c r="I82" s="88">
        <f>IF(COUNTIF(J82:AW82,"&lt;&gt;")=0,"",SUMPRODUCT(((Recommendations[ImplStatus]="Implemented")+(Recommendations[ImplStatus]="Compensated"))*ISNUMBER(MATCH(Recommendations[Id],J82:AW82,0)))/COUNTIF(J82:AW82,"&lt;&gt;"))</f>
        <v>0</v>
      </c>
      <c r="J82" s="90" t="s">
        <v>280</v>
      </c>
      <c r="K82" s="90" t="s">
        <v>351</v>
      </c>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1144</v>
      </c>
      <c r="B83" s="81" t="s">
        <v>1150</v>
      </c>
      <c r="C83" s="83" t="s">
        <v>1151</v>
      </c>
      <c r="D83" s="85" t="s">
        <v>1152</v>
      </c>
      <c r="E83" s="85" t="s">
        <v>1153</v>
      </c>
      <c r="F83" s="86" t="s">
        <v>839</v>
      </c>
      <c r="G83" s="86" t="s">
        <v>882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1144</v>
      </c>
      <c r="B84" s="81" t="s">
        <v>1154</v>
      </c>
      <c r="C84" s="83" t="s">
        <v>1155</v>
      </c>
      <c r="D84" s="85" t="s">
        <v>1156</v>
      </c>
      <c r="E84" s="85" t="s">
        <v>1157</v>
      </c>
      <c r="F84" s="86" t="s">
        <v>1111</v>
      </c>
      <c r="G84" s="86" t="s">
        <v>882</v>
      </c>
      <c r="H84" s="86">
        <v>2</v>
      </c>
      <c r="I84" s="88">
        <f>IF(COUNTIF(J84:AW84,"&lt;&gt;")=0,"",SUMPRODUCT(((Recommendations[ImplStatus]="Implemented")+(Recommendations[ImplStatus]="Compensated"))*ISNUMBER(MATCH(Recommendations[Id],J84:AW84,0)))/COUNTIF(J84:AW84,"&lt;&gt;"))</f>
        <v>0</v>
      </c>
      <c r="J84" s="90" t="s">
        <v>351</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1144</v>
      </c>
      <c r="B85" s="81" t="s">
        <v>1158</v>
      </c>
      <c r="C85" s="83" t="s">
        <v>1159</v>
      </c>
      <c r="D85" s="85" t="s">
        <v>1160</v>
      </c>
      <c r="E85" s="85" t="s">
        <v>1161</v>
      </c>
      <c r="F85" s="86" t="s">
        <v>865</v>
      </c>
      <c r="G85" s="86" t="s">
        <v>882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1144</v>
      </c>
      <c r="B86" s="81" t="s">
        <v>1162</v>
      </c>
      <c r="C86" s="83" t="s">
        <v>1163</v>
      </c>
      <c r="D86" s="85" t="s">
        <v>1164</v>
      </c>
      <c r="E86" s="85" t="s">
        <v>1165</v>
      </c>
      <c r="F86" s="86" t="s">
        <v>1111</v>
      </c>
      <c r="G86" s="86" t="s">
        <v>882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1144</v>
      </c>
      <c r="B87" s="81" t="s">
        <v>1166</v>
      </c>
      <c r="C87" s="83" t="s">
        <v>1167</v>
      </c>
      <c r="D87" s="85" t="s">
        <v>1168</v>
      </c>
      <c r="E87" s="85" t="s">
        <v>1169</v>
      </c>
      <c r="F87" s="86" t="s">
        <v>1111</v>
      </c>
      <c r="G87" s="86" t="s">
        <v>882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1144</v>
      </c>
      <c r="B88" s="81" t="s">
        <v>1170</v>
      </c>
      <c r="C88" s="83" t="s">
        <v>1171</v>
      </c>
      <c r="D88" s="85" t="s">
        <v>1172</v>
      </c>
      <c r="E88" s="85" t="s">
        <v>1173</v>
      </c>
      <c r="F88" s="86" t="s">
        <v>1111</v>
      </c>
      <c r="G88" s="86" t="s">
        <v>882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1174</v>
      </c>
      <c r="B89" s="80">
        <v>10</v>
      </c>
      <c r="C89" s="82" t="s">
        <v>25</v>
      </c>
      <c r="D89" s="84" t="s">
        <v>1175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1174</v>
      </c>
      <c r="B90" s="81" t="s">
        <v>1176</v>
      </c>
      <c r="C90" s="83" t="s">
        <v>1177</v>
      </c>
      <c r="D90" s="85" t="s">
        <v>1178</v>
      </c>
      <c r="E90" s="85" t="s">
        <v>1179</v>
      </c>
      <c r="F90" s="86" t="s">
        <v>839</v>
      </c>
      <c r="G90" s="86" t="s">
        <v>850</v>
      </c>
      <c r="H90" s="86">
        <v>1</v>
      </c>
      <c r="I90" s="88">
        <f>IF(COUNTIF(J90:AW90,"&lt;&gt;")=0,"",SUMPRODUCT(((Recommendations[ImplStatus]="Implemented")+(Recommendations[ImplStatus]="Compensated"))*ISNUMBER(MATCH(Recommendations[Id],J90:AW90,0)))/COUNTIF(J90:AW90,"&lt;&gt;"))</f>
        <v>0</v>
      </c>
      <c r="J90" s="90" t="s">
        <v>531</v>
      </c>
      <c r="K90" s="90" t="s">
        <v>537</v>
      </c>
      <c r="L90" s="90" t="s">
        <v>543</v>
      </c>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1174</v>
      </c>
      <c r="B91" s="81" t="s">
        <v>1180</v>
      </c>
      <c r="C91" s="83" t="s">
        <v>1181</v>
      </c>
      <c r="D91" s="85" t="s">
        <v>1182</v>
      </c>
      <c r="E91" s="85" t="s">
        <v>1183</v>
      </c>
      <c r="F91" s="86" t="s">
        <v>839</v>
      </c>
      <c r="G91" s="86" t="s">
        <v>882</v>
      </c>
      <c r="H91" s="86">
        <v>1</v>
      </c>
      <c r="I91" s="88">
        <f>IF(COUNTIF(J91:AW91,"&lt;&gt;")=0,"",SUMPRODUCT(((Recommendations[ImplStatus]="Implemented")+(Recommendations[ImplStatus]="Compensated"))*ISNUMBER(MATCH(Recommendations[Id],J91:AW91,0)))/COUNTIF(J91:AW91,"&lt;&gt;"))</f>
        <v>0</v>
      </c>
      <c r="J91" s="90" t="s">
        <v>531</v>
      </c>
      <c r="K91" s="90" t="s">
        <v>537</v>
      </c>
      <c r="L91" s="90" t="s">
        <v>543</v>
      </c>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1174</v>
      </c>
      <c r="B92" s="81" t="s">
        <v>1184</v>
      </c>
      <c r="C92" s="83" t="s">
        <v>1185</v>
      </c>
      <c r="D92" s="85" t="s">
        <v>1186</v>
      </c>
      <c r="E92" s="85" t="s">
        <v>1187</v>
      </c>
      <c r="F92" s="86" t="s">
        <v>839</v>
      </c>
      <c r="G92" s="86" t="s">
        <v>882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1174</v>
      </c>
      <c r="B93" s="81" t="s">
        <v>1188</v>
      </c>
      <c r="C93" s="83" t="s">
        <v>1189</v>
      </c>
      <c r="D93" s="85" t="s">
        <v>1190</v>
      </c>
      <c r="E93" s="85" t="s">
        <v>1191</v>
      </c>
      <c r="F93" s="86" t="s">
        <v>839</v>
      </c>
      <c r="G93" s="86" t="s">
        <v>850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1174</v>
      </c>
      <c r="B94" s="81" t="s">
        <v>1192</v>
      </c>
      <c r="C94" s="83" t="s">
        <v>1193</v>
      </c>
      <c r="D94" s="85" t="s">
        <v>1194</v>
      </c>
      <c r="E94" s="85" t="s">
        <v>1195</v>
      </c>
      <c r="F94" s="86" t="s">
        <v>839</v>
      </c>
      <c r="G94" s="86" t="s">
        <v>882</v>
      </c>
      <c r="H94" s="86">
        <v>2</v>
      </c>
      <c r="I94" s="88">
        <f>IF(COUNTIF(J94:AW94,"&lt;&gt;")=0,"",SUMPRODUCT(((Recommendations[ImplStatus]="Implemented")+(Recommendations[ImplStatus]="Compensated"))*ISNUMBER(MATCH(Recommendations[Id],J94:AW94,0)))/COUNTIF(J94:AW94,"&lt;&gt;"))</f>
        <v>0</v>
      </c>
      <c r="J94" s="90" t="s">
        <v>531</v>
      </c>
      <c r="K94" s="90" t="s">
        <v>537</v>
      </c>
      <c r="L94" s="90" t="s">
        <v>543</v>
      </c>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1174</v>
      </c>
      <c r="B95" s="81" t="s">
        <v>1196</v>
      </c>
      <c r="C95" s="83" t="s">
        <v>1197</v>
      </c>
      <c r="D95" s="85" t="s">
        <v>1198</v>
      </c>
      <c r="E95" s="85" t="s">
        <v>1199</v>
      </c>
      <c r="F95" s="86" t="s">
        <v>839</v>
      </c>
      <c r="G95" s="86" t="s">
        <v>882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1174</v>
      </c>
      <c r="B96" s="81" t="s">
        <v>1200</v>
      </c>
      <c r="C96" s="83" t="s">
        <v>1201</v>
      </c>
      <c r="D96" s="85" t="s">
        <v>1202</v>
      </c>
      <c r="E96" s="85" t="s">
        <v>1203</v>
      </c>
      <c r="F96" s="86" t="s">
        <v>839</v>
      </c>
      <c r="G96" s="86" t="s">
        <v>850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1204</v>
      </c>
      <c r="B97" s="80">
        <v>11</v>
      </c>
      <c r="C97" s="82" t="s">
        <v>25</v>
      </c>
      <c r="D97" s="84" t="s">
        <v>1205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1204</v>
      </c>
      <c r="B98" s="81" t="s">
        <v>1206</v>
      </c>
      <c r="C98" s="83" t="s">
        <v>1207</v>
      </c>
      <c r="D98" s="85" t="s">
        <v>1208</v>
      </c>
      <c r="E98" s="85" t="s">
        <v>1209</v>
      </c>
      <c r="F98" s="86" t="s">
        <v>957</v>
      </c>
      <c r="G98" s="86" t="s">
        <v>898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1204</v>
      </c>
      <c r="B99" s="81" t="s">
        <v>1210</v>
      </c>
      <c r="C99" s="83" t="s">
        <v>1211</v>
      </c>
      <c r="D99" s="85" t="s">
        <v>1212</v>
      </c>
      <c r="E99" s="85" t="s">
        <v>1213</v>
      </c>
      <c r="F99" s="86" t="s">
        <v>897</v>
      </c>
      <c r="G99" s="86" t="s">
        <v>1214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1204</v>
      </c>
      <c r="B100" s="81" t="s">
        <v>1215</v>
      </c>
      <c r="C100" s="83" t="s">
        <v>1216</v>
      </c>
      <c r="D100" s="85" t="s">
        <v>1217</v>
      </c>
      <c r="E100" s="85" t="s">
        <v>1218</v>
      </c>
      <c r="F100" s="86" t="s">
        <v>897</v>
      </c>
      <c r="G100" s="86" t="s">
        <v>882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1204</v>
      </c>
      <c r="B101" s="81" t="s">
        <v>1219</v>
      </c>
      <c r="C101" s="83" t="s">
        <v>1220</v>
      </c>
      <c r="D101" s="85" t="s">
        <v>1221</v>
      </c>
      <c r="E101" s="85" t="s">
        <v>1222</v>
      </c>
      <c r="F101" s="86" t="s">
        <v>897</v>
      </c>
      <c r="G101" s="86" t="s">
        <v>1214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1204</v>
      </c>
      <c r="B102" s="81" t="s">
        <v>1223</v>
      </c>
      <c r="C102" s="83" t="s">
        <v>1224</v>
      </c>
      <c r="D102" s="85" t="s">
        <v>1225</v>
      </c>
      <c r="E102" s="85" t="s">
        <v>1226</v>
      </c>
      <c r="F102" s="86" t="s">
        <v>897</v>
      </c>
      <c r="G102" s="86" t="s">
        <v>1214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1227</v>
      </c>
      <c r="B103" s="80">
        <v>12</v>
      </c>
      <c r="C103" s="82" t="s">
        <v>25</v>
      </c>
      <c r="D103" s="84" t="s">
        <v>1228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1227</v>
      </c>
      <c r="B104" s="81" t="s">
        <v>1229</v>
      </c>
      <c r="C104" s="83" t="s">
        <v>1230</v>
      </c>
      <c r="D104" s="85" t="s">
        <v>1231</v>
      </c>
      <c r="E104" s="85" t="s">
        <v>1232</v>
      </c>
      <c r="F104" s="86" t="s">
        <v>1111</v>
      </c>
      <c r="G104" s="86" t="s">
        <v>882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1227</v>
      </c>
      <c r="B105" s="81" t="s">
        <v>1233</v>
      </c>
      <c r="C105" s="83" t="s">
        <v>1234</v>
      </c>
      <c r="D105" s="85" t="s">
        <v>1235</v>
      </c>
      <c r="E105" s="85" t="s">
        <v>1236</v>
      </c>
      <c r="F105" s="86" t="s">
        <v>1111</v>
      </c>
      <c r="G105" s="86" t="s">
        <v>882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1227</v>
      </c>
      <c r="B106" s="81" t="s">
        <v>1237</v>
      </c>
      <c r="C106" s="83" t="s">
        <v>1238</v>
      </c>
      <c r="D106" s="85" t="s">
        <v>1239</v>
      </c>
      <c r="E106" s="85" t="s">
        <v>1240</v>
      </c>
      <c r="F106" s="86" t="s">
        <v>1111</v>
      </c>
      <c r="G106" s="86" t="s">
        <v>882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1227</v>
      </c>
      <c r="B107" s="81" t="s">
        <v>1241</v>
      </c>
      <c r="C107" s="83" t="s">
        <v>1242</v>
      </c>
      <c r="D107" s="85" t="s">
        <v>1243</v>
      </c>
      <c r="E107" s="85" t="s">
        <v>1244</v>
      </c>
      <c r="F107" s="86" t="s">
        <v>957</v>
      </c>
      <c r="G107" s="86" t="s">
        <v>898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1227</v>
      </c>
      <c r="B108" s="81" t="s">
        <v>1245</v>
      </c>
      <c r="C108" s="83" t="s">
        <v>1246</v>
      </c>
      <c r="D108" s="85" t="s">
        <v>1247</v>
      </c>
      <c r="E108" s="85" t="s">
        <v>1248</v>
      </c>
      <c r="F108" s="86" t="s">
        <v>1111</v>
      </c>
      <c r="G108" s="86" t="s">
        <v>882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1227</v>
      </c>
      <c r="B109" s="81" t="s">
        <v>1249</v>
      </c>
      <c r="C109" s="83" t="s">
        <v>1250</v>
      </c>
      <c r="D109" s="85" t="s">
        <v>1251</v>
      </c>
      <c r="E109" s="85" t="s">
        <v>1252</v>
      </c>
      <c r="F109" s="86" t="s">
        <v>1111</v>
      </c>
      <c r="G109" s="86" t="s">
        <v>882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1227</v>
      </c>
      <c r="B110" s="81" t="s">
        <v>1253</v>
      </c>
      <c r="C110" s="83" t="s">
        <v>1254</v>
      </c>
      <c r="D110" s="85" t="s">
        <v>1255</v>
      </c>
      <c r="E110" s="85" t="s">
        <v>1256</v>
      </c>
      <c r="F110" s="86" t="s">
        <v>839</v>
      </c>
      <c r="G110" s="86" t="s">
        <v>882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1227</v>
      </c>
      <c r="B111" s="81" t="s">
        <v>1257</v>
      </c>
      <c r="C111" s="83" t="s">
        <v>1258</v>
      </c>
      <c r="D111" s="85" t="s">
        <v>1259</v>
      </c>
      <c r="E111" s="85" t="s">
        <v>1260</v>
      </c>
      <c r="F111" s="86" t="s">
        <v>839</v>
      </c>
      <c r="G111" s="86" t="s">
        <v>882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1261</v>
      </c>
      <c r="B112" s="80">
        <v>13</v>
      </c>
      <c r="C112" s="82" t="s">
        <v>25</v>
      </c>
      <c r="D112" s="84" t="s">
        <v>1262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1261</v>
      </c>
      <c r="B113" s="81" t="s">
        <v>1263</v>
      </c>
      <c r="C113" s="83" t="s">
        <v>1264</v>
      </c>
      <c r="D113" s="85" t="s">
        <v>1265</v>
      </c>
      <c r="E113" s="85" t="s">
        <v>1266</v>
      </c>
      <c r="F113" s="86" t="s">
        <v>1111</v>
      </c>
      <c r="G113" s="86" t="s">
        <v>850</v>
      </c>
      <c r="H113" s="86">
        <v>2</v>
      </c>
      <c r="I113" s="88">
        <f>IF(COUNTIF(J113:AW113,"&lt;&gt;")=0,"",SUMPRODUCT(((Recommendations[ImplStatus]="Implemented")+(Recommendations[ImplStatus]="Compensated"))*ISNUMBER(MATCH(Recommendations[Id],J113:AW113,0)))/COUNTIF(J113:AW113,"&lt;&gt;"))</f>
        <v>0</v>
      </c>
      <c r="J113" s="90" t="s">
        <v>123</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1261</v>
      </c>
      <c r="B114" s="81" t="s">
        <v>1267</v>
      </c>
      <c r="C114" s="83" t="s">
        <v>1268</v>
      </c>
      <c r="D114" s="85" t="s">
        <v>1269</v>
      </c>
      <c r="E114" s="85" t="s">
        <v>1270</v>
      </c>
      <c r="F114" s="86" t="s">
        <v>839</v>
      </c>
      <c r="G114" s="86" t="s">
        <v>850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1261</v>
      </c>
      <c r="B115" s="81" t="s">
        <v>1271</v>
      </c>
      <c r="C115" s="83" t="s">
        <v>1272</v>
      </c>
      <c r="D115" s="85" t="s">
        <v>1273</v>
      </c>
      <c r="E115" s="85" t="s">
        <v>1274</v>
      </c>
      <c r="F115" s="86" t="s">
        <v>1111</v>
      </c>
      <c r="G115" s="86" t="s">
        <v>850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1261</v>
      </c>
      <c r="B116" s="81" t="s">
        <v>1275</v>
      </c>
      <c r="C116" s="83" t="s">
        <v>1276</v>
      </c>
      <c r="D116" s="85" t="s">
        <v>1277</v>
      </c>
      <c r="E116" s="85" t="s">
        <v>1278</v>
      </c>
      <c r="F116" s="86" t="s">
        <v>1111</v>
      </c>
      <c r="G116" s="86" t="s">
        <v>882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1261</v>
      </c>
      <c r="B117" s="81" t="s">
        <v>1279</v>
      </c>
      <c r="C117" s="83" t="s">
        <v>1280</v>
      </c>
      <c r="D117" s="85" t="s">
        <v>1281</v>
      </c>
      <c r="E117" s="85" t="s">
        <v>1282</v>
      </c>
      <c r="F117" s="86" t="s">
        <v>839</v>
      </c>
      <c r="G117" s="86" t="s">
        <v>882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1261</v>
      </c>
      <c r="B118" s="81" t="s">
        <v>1283</v>
      </c>
      <c r="C118" s="83" t="s">
        <v>1284</v>
      </c>
      <c r="D118" s="85" t="s">
        <v>1285</v>
      </c>
      <c r="E118" s="85" t="s">
        <v>1286</v>
      </c>
      <c r="F118" s="86" t="s">
        <v>1111</v>
      </c>
      <c r="G118" s="86" t="s">
        <v>850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1261</v>
      </c>
      <c r="B119" s="81" t="s">
        <v>1287</v>
      </c>
      <c r="C119" s="83" t="s">
        <v>1288</v>
      </c>
      <c r="D119" s="85" t="s">
        <v>1289</v>
      </c>
      <c r="E119" s="85" t="s">
        <v>1290</v>
      </c>
      <c r="F119" s="86" t="s">
        <v>839</v>
      </c>
      <c r="G119" s="86" t="s">
        <v>882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1261</v>
      </c>
      <c r="B120" s="81" t="s">
        <v>1291</v>
      </c>
      <c r="C120" s="83" t="s">
        <v>1292</v>
      </c>
      <c r="D120" s="85" t="s">
        <v>1293</v>
      </c>
      <c r="E120" s="85" t="s">
        <v>1294</v>
      </c>
      <c r="F120" s="86" t="s">
        <v>1111</v>
      </c>
      <c r="G120" s="86" t="s">
        <v>882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1261</v>
      </c>
      <c r="B121" s="81" t="s">
        <v>1295</v>
      </c>
      <c r="C121" s="83" t="s">
        <v>1296</v>
      </c>
      <c r="D121" s="85" t="s">
        <v>1297</v>
      </c>
      <c r="E121" s="85" t="s">
        <v>1298</v>
      </c>
      <c r="F121" s="86" t="s">
        <v>1111</v>
      </c>
      <c r="G121" s="86" t="s">
        <v>882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1261</v>
      </c>
      <c r="B122" s="81" t="s">
        <v>1299</v>
      </c>
      <c r="C122" s="83" t="s">
        <v>1300</v>
      </c>
      <c r="D122" s="85" t="s">
        <v>1301</v>
      </c>
      <c r="E122" s="85" t="s">
        <v>1302</v>
      </c>
      <c r="F122" s="86" t="s">
        <v>1111</v>
      </c>
      <c r="G122" s="86" t="s">
        <v>882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1261</v>
      </c>
      <c r="B123" s="81" t="s">
        <v>1303</v>
      </c>
      <c r="C123" s="83" t="s">
        <v>1304</v>
      </c>
      <c r="D123" s="85" t="s">
        <v>1305</v>
      </c>
      <c r="E123" s="85" t="s">
        <v>1306</v>
      </c>
      <c r="F123" s="86" t="s">
        <v>1111</v>
      </c>
      <c r="G123" s="86" t="s">
        <v>850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1307</v>
      </c>
      <c r="B124" s="80">
        <v>14</v>
      </c>
      <c r="C124" s="82" t="s">
        <v>25</v>
      </c>
      <c r="D124" s="84" t="s">
        <v>1308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1307</v>
      </c>
      <c r="B125" s="81" t="s">
        <v>1309</v>
      </c>
      <c r="C125" s="83" t="s">
        <v>1310</v>
      </c>
      <c r="D125" s="85" t="s">
        <v>1311</v>
      </c>
      <c r="E125" s="85" t="s">
        <v>1312</v>
      </c>
      <c r="F125" s="86" t="s">
        <v>957</v>
      </c>
      <c r="G125" s="86" t="s">
        <v>898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1307</v>
      </c>
      <c r="B126" s="81" t="s">
        <v>1313</v>
      </c>
      <c r="C126" s="83" t="s">
        <v>1314</v>
      </c>
      <c r="D126" s="85" t="s">
        <v>1315</v>
      </c>
      <c r="E126" s="85" t="s">
        <v>1316</v>
      </c>
      <c r="F126" s="86" t="s">
        <v>982</v>
      </c>
      <c r="G126" s="86" t="s">
        <v>882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1307</v>
      </c>
      <c r="B127" s="81" t="s">
        <v>1317</v>
      </c>
      <c r="C127" s="83" t="s">
        <v>1318</v>
      </c>
      <c r="D127" s="85" t="s">
        <v>1319</v>
      </c>
      <c r="E127" s="85" t="s">
        <v>1320</v>
      </c>
      <c r="F127" s="86" t="s">
        <v>982</v>
      </c>
      <c r="G127" s="86" t="s">
        <v>882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1307</v>
      </c>
      <c r="B128" s="81" t="s">
        <v>1321</v>
      </c>
      <c r="C128" s="83" t="s">
        <v>1322</v>
      </c>
      <c r="D128" s="85" t="s">
        <v>1323</v>
      </c>
      <c r="E128" s="85" t="s">
        <v>1324</v>
      </c>
      <c r="F128" s="86" t="s">
        <v>982</v>
      </c>
      <c r="G128" s="86" t="s">
        <v>882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1307</v>
      </c>
      <c r="B129" s="81" t="s">
        <v>1325</v>
      </c>
      <c r="C129" s="83" t="s">
        <v>1326</v>
      </c>
      <c r="D129" s="85" t="s">
        <v>1327</v>
      </c>
      <c r="E129" s="85" t="s">
        <v>1328</v>
      </c>
      <c r="F129" s="86" t="s">
        <v>982</v>
      </c>
      <c r="G129" s="86" t="s">
        <v>882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1307</v>
      </c>
      <c r="B130" s="81" t="s">
        <v>1329</v>
      </c>
      <c r="C130" s="83" t="s">
        <v>1330</v>
      </c>
      <c r="D130" s="85" t="s">
        <v>1331</v>
      </c>
      <c r="E130" s="85" t="s">
        <v>1332</v>
      </c>
      <c r="F130" s="86" t="s">
        <v>982</v>
      </c>
      <c r="G130" s="86" t="s">
        <v>882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1307</v>
      </c>
      <c r="B131" s="81" t="s">
        <v>1333</v>
      </c>
      <c r="C131" s="83" t="s">
        <v>1334</v>
      </c>
      <c r="D131" s="85" t="s">
        <v>1335</v>
      </c>
      <c r="E131" s="85" t="s">
        <v>1336</v>
      </c>
      <c r="F131" s="86" t="s">
        <v>982</v>
      </c>
      <c r="G131" s="86" t="s">
        <v>882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1307</v>
      </c>
      <c r="B132" s="81" t="s">
        <v>1337</v>
      </c>
      <c r="C132" s="83" t="s">
        <v>1338</v>
      </c>
      <c r="D132" s="85" t="s">
        <v>1339</v>
      </c>
      <c r="E132" s="85" t="s">
        <v>1340</v>
      </c>
      <c r="F132" s="86" t="s">
        <v>982</v>
      </c>
      <c r="G132" s="86" t="s">
        <v>882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1307</v>
      </c>
      <c r="B133" s="81" t="s">
        <v>1341</v>
      </c>
      <c r="C133" s="83" t="s">
        <v>1342</v>
      </c>
      <c r="D133" s="85" t="s">
        <v>1343</v>
      </c>
      <c r="E133" s="85" t="s">
        <v>1344</v>
      </c>
      <c r="F133" s="86" t="s">
        <v>982</v>
      </c>
      <c r="G133" s="86" t="s">
        <v>882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1345</v>
      </c>
      <c r="B134" s="80">
        <v>15</v>
      </c>
      <c r="C134" s="82" t="s">
        <v>25</v>
      </c>
      <c r="D134" s="84" t="s">
        <v>1346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1345</v>
      </c>
      <c r="B135" s="81" t="s">
        <v>1347</v>
      </c>
      <c r="C135" s="83" t="s">
        <v>1348</v>
      </c>
      <c r="D135" s="85" t="s">
        <v>1349</v>
      </c>
      <c r="E135" s="85" t="s">
        <v>1350</v>
      </c>
      <c r="F135" s="86" t="s">
        <v>982</v>
      </c>
      <c r="G135" s="86" t="s">
        <v>840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1345</v>
      </c>
      <c r="B136" s="81" t="s">
        <v>1351</v>
      </c>
      <c r="C136" s="83" t="s">
        <v>1352</v>
      </c>
      <c r="D136" s="85" t="s">
        <v>1353</v>
      </c>
      <c r="E136" s="85" t="s">
        <v>1354</v>
      </c>
      <c r="F136" s="86" t="s">
        <v>957</v>
      </c>
      <c r="G136" s="86" t="s">
        <v>898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1345</v>
      </c>
      <c r="B137" s="81" t="s">
        <v>1355</v>
      </c>
      <c r="C137" s="83" t="s">
        <v>1356</v>
      </c>
      <c r="D137" s="85" t="s">
        <v>1357</v>
      </c>
      <c r="E137" s="85" t="s">
        <v>1358</v>
      </c>
      <c r="F137" s="86" t="s">
        <v>982</v>
      </c>
      <c r="G137" s="86" t="s">
        <v>898</v>
      </c>
      <c r="H137" s="86">
        <v>2</v>
      </c>
      <c r="I137" s="88">
        <f>IF(COUNTIF(J137:AW137,"&lt;&gt;")=0,"",SUMPRODUCT(((Recommendations[ImplStatus]="Implemented")+(Recommendations[ImplStatus]="Compensated"))*ISNUMBER(MATCH(Recommendations[Id],J137:AW137,0)))/COUNTIF(J137:AW137,"&lt;&gt;"))</f>
        <v>0</v>
      </c>
      <c r="J137" s="90" t="s">
        <v>172</v>
      </c>
      <c r="K137" s="90" t="s">
        <v>178</v>
      </c>
      <c r="L137" s="90" t="s">
        <v>196</v>
      </c>
      <c r="M137" s="90" t="s">
        <v>208</v>
      </c>
      <c r="N137" s="90" t="s">
        <v>268</v>
      </c>
      <c r="O137" s="90" t="s">
        <v>286</v>
      </c>
      <c r="P137" s="90" t="s">
        <v>292</v>
      </c>
      <c r="Q137" s="90" t="s">
        <v>328</v>
      </c>
      <c r="R137" s="90" t="s">
        <v>334</v>
      </c>
      <c r="S137" s="90" t="s">
        <v>363</v>
      </c>
      <c r="T137" s="90" t="s">
        <v>369</v>
      </c>
      <c r="U137" s="90" t="s">
        <v>375</v>
      </c>
      <c r="V137" s="90" t="s">
        <v>381</v>
      </c>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1345</v>
      </c>
      <c r="B138" s="81" t="s">
        <v>1359</v>
      </c>
      <c r="C138" s="83" t="s">
        <v>1360</v>
      </c>
      <c r="D138" s="85" t="s">
        <v>1361</v>
      </c>
      <c r="E138" s="85" t="s">
        <v>1362</v>
      </c>
      <c r="F138" s="86" t="s">
        <v>957</v>
      </c>
      <c r="G138" s="86" t="s">
        <v>898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1345</v>
      </c>
      <c r="B139" s="81" t="s">
        <v>1363</v>
      </c>
      <c r="C139" s="83" t="s">
        <v>1364</v>
      </c>
      <c r="D139" s="85" t="s">
        <v>1365</v>
      </c>
      <c r="E139" s="85" t="s">
        <v>1366</v>
      </c>
      <c r="F139" s="86" t="s">
        <v>982</v>
      </c>
      <c r="G139" s="86" t="s">
        <v>898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1345</v>
      </c>
      <c r="B140" s="81" t="s">
        <v>1367</v>
      </c>
      <c r="C140" s="83" t="s">
        <v>1368</v>
      </c>
      <c r="D140" s="85" t="s">
        <v>1369</v>
      </c>
      <c r="E140" s="85" t="s">
        <v>1370</v>
      </c>
      <c r="F140" s="86" t="s">
        <v>897</v>
      </c>
      <c r="G140" s="86" t="s">
        <v>898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1345</v>
      </c>
      <c r="B141" s="81" t="s">
        <v>1371</v>
      </c>
      <c r="C141" s="83" t="s">
        <v>1372</v>
      </c>
      <c r="D141" s="85" t="s">
        <v>1373</v>
      </c>
      <c r="E141" s="85" t="s">
        <v>1374</v>
      </c>
      <c r="F141" s="86" t="s">
        <v>897</v>
      </c>
      <c r="G141" s="86" t="s">
        <v>882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1375</v>
      </c>
      <c r="B142" s="80">
        <v>16</v>
      </c>
      <c r="C142" s="82" t="s">
        <v>25</v>
      </c>
      <c r="D142" s="84" t="s">
        <v>1376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1375</v>
      </c>
      <c r="B143" s="81" t="s">
        <v>1377</v>
      </c>
      <c r="C143" s="83" t="s">
        <v>1378</v>
      </c>
      <c r="D143" s="85" t="s">
        <v>1379</v>
      </c>
      <c r="E143" s="85" t="s">
        <v>1380</v>
      </c>
      <c r="F143" s="86" t="s">
        <v>957</v>
      </c>
      <c r="G143" s="86" t="s">
        <v>898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1375</v>
      </c>
      <c r="B144" s="81" t="s">
        <v>1381</v>
      </c>
      <c r="C144" s="83" t="s">
        <v>1382</v>
      </c>
      <c r="D144" s="85" t="s">
        <v>1383</v>
      </c>
      <c r="E144" s="85" t="s">
        <v>1384</v>
      </c>
      <c r="F144" s="86" t="s">
        <v>957</v>
      </c>
      <c r="G144" s="86" t="s">
        <v>898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1375</v>
      </c>
      <c r="B145" s="81" t="s">
        <v>1385</v>
      </c>
      <c r="C145" s="83" t="s">
        <v>1386</v>
      </c>
      <c r="D145" s="85" t="s">
        <v>1387</v>
      </c>
      <c r="E145" s="85" t="s">
        <v>1388</v>
      </c>
      <c r="F145" s="86" t="s">
        <v>865</v>
      </c>
      <c r="G145" s="86" t="s">
        <v>850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1375</v>
      </c>
      <c r="B146" s="81" t="s">
        <v>1389</v>
      </c>
      <c r="C146" s="83" t="s">
        <v>1390</v>
      </c>
      <c r="D146" s="85" t="s">
        <v>1391</v>
      </c>
      <c r="E146" s="85" t="s">
        <v>1392</v>
      </c>
      <c r="F146" s="86" t="s">
        <v>865</v>
      </c>
      <c r="G146" s="86" t="s">
        <v>840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1375</v>
      </c>
      <c r="B147" s="81" t="s">
        <v>1393</v>
      </c>
      <c r="C147" s="83" t="s">
        <v>1394</v>
      </c>
      <c r="D147" s="85" t="s">
        <v>1395</v>
      </c>
      <c r="E147" s="85" t="s">
        <v>1396</v>
      </c>
      <c r="F147" s="86" t="s">
        <v>865</v>
      </c>
      <c r="G147" s="86" t="s">
        <v>882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1375</v>
      </c>
      <c r="B148" s="81" t="s">
        <v>1397</v>
      </c>
      <c r="C148" s="83" t="s">
        <v>1398</v>
      </c>
      <c r="D148" s="85" t="s">
        <v>1399</v>
      </c>
      <c r="E148" s="85" t="s">
        <v>1400</v>
      </c>
      <c r="F148" s="86" t="s">
        <v>957</v>
      </c>
      <c r="G148" s="86" t="s">
        <v>898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1375</v>
      </c>
      <c r="B149" s="81" t="s">
        <v>1401</v>
      </c>
      <c r="C149" s="83" t="s">
        <v>1402</v>
      </c>
      <c r="D149" s="85" t="s">
        <v>1403</v>
      </c>
      <c r="E149" s="85" t="s">
        <v>1404</v>
      </c>
      <c r="F149" s="86" t="s">
        <v>865</v>
      </c>
      <c r="G149" s="86" t="s">
        <v>882</v>
      </c>
      <c r="H149" s="86">
        <v>2</v>
      </c>
      <c r="I149" s="88">
        <f>IF(COUNTIF(J149:AW149,"&lt;&gt;")=0,"",SUMPRODUCT(((Recommendations[ImplStatus]="Implemented")+(Recommendations[ImplStatus]="Compensated"))*ISNUMBER(MATCH(Recommendations[Id],J149:AW149,0)))/COUNTIF(J149:AW149,"&lt;&gt;"))</f>
        <v>0</v>
      </c>
      <c r="J149" s="90" t="s">
        <v>154</v>
      </c>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1375</v>
      </c>
      <c r="B150" s="81" t="s">
        <v>1405</v>
      </c>
      <c r="C150" s="83" t="s">
        <v>1406</v>
      </c>
      <c r="D150" s="85" t="s">
        <v>1407</v>
      </c>
      <c r="E150" s="85" t="s">
        <v>1408</v>
      </c>
      <c r="F150" s="86" t="s">
        <v>1111</v>
      </c>
      <c r="G150" s="86" t="s">
        <v>882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1375</v>
      </c>
      <c r="B151" s="81" t="s">
        <v>1409</v>
      </c>
      <c r="C151" s="83" t="s">
        <v>1410</v>
      </c>
      <c r="D151" s="85" t="s">
        <v>1411</v>
      </c>
      <c r="E151" s="85" t="s">
        <v>1412</v>
      </c>
      <c r="F151" s="86" t="s">
        <v>982</v>
      </c>
      <c r="G151" s="86" t="s">
        <v>882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1375</v>
      </c>
      <c r="B152" s="81" t="s">
        <v>1413</v>
      </c>
      <c r="C152" s="83" t="s">
        <v>1414</v>
      </c>
      <c r="D152" s="85" t="s">
        <v>1415</v>
      </c>
      <c r="E152" s="85" t="s">
        <v>1416</v>
      </c>
      <c r="F152" s="86" t="s">
        <v>865</v>
      </c>
      <c r="G152" s="86" t="s">
        <v>882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1375</v>
      </c>
      <c r="B153" s="81" t="s">
        <v>1417</v>
      </c>
      <c r="C153" s="83" t="s">
        <v>1418</v>
      </c>
      <c r="D153" s="85" t="s">
        <v>1419</v>
      </c>
      <c r="E153" s="85" t="s">
        <v>1420</v>
      </c>
      <c r="F153" s="86" t="s">
        <v>865</v>
      </c>
      <c r="G153" s="86" t="s">
        <v>882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1375</v>
      </c>
      <c r="B154" s="81" t="s">
        <v>1421</v>
      </c>
      <c r="C154" s="83" t="s">
        <v>1422</v>
      </c>
      <c r="D154" s="85" t="s">
        <v>1423</v>
      </c>
      <c r="E154" s="85" t="s">
        <v>1424</v>
      </c>
      <c r="F154" s="86" t="s">
        <v>865</v>
      </c>
      <c r="G154" s="86" t="s">
        <v>882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1375</v>
      </c>
      <c r="B155" s="81" t="s">
        <v>1425</v>
      </c>
      <c r="C155" s="83" t="s">
        <v>1426</v>
      </c>
      <c r="D155" s="85" t="s">
        <v>1427</v>
      </c>
      <c r="E155" s="85" t="s">
        <v>1428</v>
      </c>
      <c r="F155" s="86" t="s">
        <v>865</v>
      </c>
      <c r="G155" s="86" t="s">
        <v>850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1375</v>
      </c>
      <c r="B156" s="81" t="s">
        <v>1429</v>
      </c>
      <c r="C156" s="83" t="s">
        <v>1430</v>
      </c>
      <c r="D156" s="85" t="s">
        <v>1431</v>
      </c>
      <c r="E156" s="85" t="s">
        <v>1432</v>
      </c>
      <c r="F156" s="86" t="s">
        <v>865</v>
      </c>
      <c r="G156" s="86" t="s">
        <v>882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1433</v>
      </c>
      <c r="B157" s="80">
        <v>17</v>
      </c>
      <c r="C157" s="82" t="s">
        <v>25</v>
      </c>
      <c r="D157" s="84" t="s">
        <v>1434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1433</v>
      </c>
      <c r="B158" s="81" t="s">
        <v>1435</v>
      </c>
      <c r="C158" s="83" t="s">
        <v>1436</v>
      </c>
      <c r="D158" s="85" t="s">
        <v>1437</v>
      </c>
      <c r="E158" s="85" t="s">
        <v>1438</v>
      </c>
      <c r="F158" s="86" t="s">
        <v>982</v>
      </c>
      <c r="G158" s="86" t="s">
        <v>845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1433</v>
      </c>
      <c r="B159" s="81" t="s">
        <v>1439</v>
      </c>
      <c r="C159" s="83" t="s">
        <v>1440</v>
      </c>
      <c r="D159" s="85" t="s">
        <v>1441</v>
      </c>
      <c r="E159" s="85" t="s">
        <v>1442</v>
      </c>
      <c r="F159" s="86" t="s">
        <v>957</v>
      </c>
      <c r="G159" s="86" t="s">
        <v>898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1433</v>
      </c>
      <c r="B160" s="81" t="s">
        <v>1443</v>
      </c>
      <c r="C160" s="83" t="s">
        <v>1444</v>
      </c>
      <c r="D160" s="85" t="s">
        <v>1445</v>
      </c>
      <c r="E160" s="85" t="s">
        <v>1446</v>
      </c>
      <c r="F160" s="86" t="s">
        <v>957</v>
      </c>
      <c r="G160" s="86" t="s">
        <v>898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1433</v>
      </c>
      <c r="B161" s="81" t="s">
        <v>1447</v>
      </c>
      <c r="C161" s="83" t="s">
        <v>1448</v>
      </c>
      <c r="D161" s="85" t="s">
        <v>1449</v>
      </c>
      <c r="E161" s="85" t="s">
        <v>1450</v>
      </c>
      <c r="F161" s="86" t="s">
        <v>957</v>
      </c>
      <c r="G161" s="86" t="s">
        <v>898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1433</v>
      </c>
      <c r="B162" s="81" t="s">
        <v>1451</v>
      </c>
      <c r="C162" s="83" t="s">
        <v>1452</v>
      </c>
      <c r="D162" s="85" t="s">
        <v>1453</v>
      </c>
      <c r="E162" s="85" t="s">
        <v>1454</v>
      </c>
      <c r="F162" s="86" t="s">
        <v>982</v>
      </c>
      <c r="G162" s="86" t="s">
        <v>845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1433</v>
      </c>
      <c r="B163" s="81" t="s">
        <v>1455</v>
      </c>
      <c r="C163" s="83" t="s">
        <v>1456</v>
      </c>
      <c r="D163" s="85" t="s">
        <v>1457</v>
      </c>
      <c r="E163" s="85" t="s">
        <v>1458</v>
      </c>
      <c r="F163" s="86" t="s">
        <v>982</v>
      </c>
      <c r="G163" s="86" t="s">
        <v>845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1433</v>
      </c>
      <c r="B164" s="81" t="s">
        <v>1459</v>
      </c>
      <c r="C164" s="83" t="s">
        <v>1460</v>
      </c>
      <c r="D164" s="85" t="s">
        <v>1461</v>
      </c>
      <c r="E164" s="85" t="s">
        <v>1462</v>
      </c>
      <c r="F164" s="86" t="s">
        <v>982</v>
      </c>
      <c r="G164" s="86" t="s">
        <v>1214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1433</v>
      </c>
      <c r="B165" s="81" t="s">
        <v>1463</v>
      </c>
      <c r="C165" s="83" t="s">
        <v>1464</v>
      </c>
      <c r="D165" s="85" t="s">
        <v>1465</v>
      </c>
      <c r="E165" s="85" t="s">
        <v>1466</v>
      </c>
      <c r="F165" s="86" t="s">
        <v>982</v>
      </c>
      <c r="G165" s="86" t="s">
        <v>1214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1433</v>
      </c>
      <c r="B166" s="81" t="s">
        <v>1467</v>
      </c>
      <c r="C166" s="83" t="s">
        <v>1468</v>
      </c>
      <c r="D166" s="85" t="s">
        <v>1469</v>
      </c>
      <c r="E166" s="85" t="s">
        <v>1470</v>
      </c>
      <c r="F166" s="86" t="s">
        <v>957</v>
      </c>
      <c r="G166" s="86" t="s">
        <v>1214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1471</v>
      </c>
      <c r="B167" s="80">
        <v>18</v>
      </c>
      <c r="C167" s="82" t="s">
        <v>25</v>
      </c>
      <c r="D167" s="84" t="s">
        <v>1472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1471</v>
      </c>
      <c r="B168" s="81" t="s">
        <v>1473</v>
      </c>
      <c r="C168" s="83" t="s">
        <v>1474</v>
      </c>
      <c r="D168" s="85" t="s">
        <v>1475</v>
      </c>
      <c r="E168" s="85" t="s">
        <v>1476</v>
      </c>
      <c r="F168" s="86" t="s">
        <v>957</v>
      </c>
      <c r="G168" s="86" t="s">
        <v>898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1471</v>
      </c>
      <c r="B169" s="81" t="s">
        <v>1477</v>
      </c>
      <c r="C169" s="83" t="s">
        <v>1478</v>
      </c>
      <c r="D169" s="85" t="s">
        <v>1479</v>
      </c>
      <c r="E169" s="85" t="s">
        <v>1480</v>
      </c>
      <c r="F169" s="86" t="s">
        <v>1111</v>
      </c>
      <c r="G169" s="86" t="s">
        <v>850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1471</v>
      </c>
      <c r="B170" s="81" t="s">
        <v>1481</v>
      </c>
      <c r="C170" s="83" t="s">
        <v>1482</v>
      </c>
      <c r="D170" s="85" t="s">
        <v>1483</v>
      </c>
      <c r="E170" s="85" t="s">
        <v>1484</v>
      </c>
      <c r="F170" s="86" t="s">
        <v>1111</v>
      </c>
      <c r="G170" s="86" t="s">
        <v>882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1471</v>
      </c>
      <c r="B171" s="81" t="s">
        <v>1485</v>
      </c>
      <c r="C171" s="83" t="s">
        <v>1486</v>
      </c>
      <c r="D171" s="85" t="s">
        <v>1487</v>
      </c>
      <c r="E171" s="85" t="s">
        <v>1488</v>
      </c>
      <c r="F171" s="86" t="s">
        <v>1111</v>
      </c>
      <c r="G171" s="86" t="s">
        <v>882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1471</v>
      </c>
      <c r="B172" s="91" t="s">
        <v>1489</v>
      </c>
      <c r="C172" s="92" t="s">
        <v>1490</v>
      </c>
      <c r="D172" s="93" t="s">
        <v>1491</v>
      </c>
      <c r="E172" s="93" t="s">
        <v>1492</v>
      </c>
      <c r="F172" s="94" t="s">
        <v>1111</v>
      </c>
      <c r="G172" s="94" t="s">
        <v>850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563</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IFERROR(INDEX('Recommendations'!$I$2:$I$89, MATCH(J2,'Recommendations'!$B$2:$B$89,0))="Implemented", FALSE))</xm:f>
            <x14:dxf>
              <font>
                <color rgb="FF000000"/>
              </font>
              <fill>
                <patternFill>
                  <bgColor rgb="FF3C7D22"/>
                </patternFill>
              </fill>
            </x14:dxf>
          </x14:cfRule>
          <x14:cfRule type="expression" priority="2" id="{00000000-000E-0000-0400-000002000000}">
            <xm:f>AND(J2&lt;&gt;"", IFERROR(INDEX('Recommendations'!$I$2:$I$89, MATCH(J2,'Recommendations'!$B$2:$B$89,0))="Compensated", FALSE))</xm:f>
            <x14:dxf>
              <font>
                <color rgb="FF000000"/>
              </font>
              <fill>
                <patternFill>
                  <bgColor rgb="FFC6E0B4"/>
                </patternFill>
              </fill>
            </x14:dxf>
          </x14:cfRule>
          <x14:cfRule type="expression" priority="3" id="{00000000-000E-0000-0400-000003000000}">
            <xm:f>AND(J2&lt;&gt;"", IFERROR(INDEX('Recommendations'!$I$2:$I$89, MATCH(J2,'Recommendations'!$B$2:$B$89,0))="Testing", FALSE))</xm:f>
            <x14:dxf>
              <font>
                <color rgb="FF000000"/>
              </font>
              <fill>
                <patternFill>
                  <bgColor rgb="FFFFC000"/>
                </patternFill>
              </fill>
            </x14:dxf>
          </x14:cfRule>
          <x14:cfRule type="expression" priority="4" id="{00000000-000E-0000-0400-000004000000}">
            <xm:f>AND(J2&lt;&gt;"", IFERROR(INDEX('Recommendations'!$I$2:$I$89, MATCH(J2,'Recommendations'!$B$2:$B$89,0))="Failed", FALSE))</xm:f>
            <x14:dxf>
              <font>
                <color rgb="FF000000"/>
              </font>
              <fill>
                <patternFill>
                  <bgColor rgb="FFD82891"/>
                </patternFill>
              </fill>
            </x14:dxf>
          </x14:cfRule>
          <x14:cfRule type="expression" priority="5" id="{00000000-000E-0000-0400-000005000000}">
            <xm:f>AND(J2&lt;&gt;"", IFERROR(INDEX('Recommendations'!$I$2:$I$89, MATCH(J2,'Recommendations'!$B$2:$B$89,0))="Risk Accepted", FALSE))</xm:f>
            <x14:dxf>
              <font>
                <color rgb="FF000000"/>
              </font>
              <fill>
                <patternFill>
                  <bgColor rgb="FFD9D9D9"/>
                </patternFill>
              </fill>
            </x14:dxf>
          </x14:cfRule>
          <x14:cfRule type="expression" priority="6" id="{00000000-000E-0000-0400-000006000000}">
            <xm:f>AND(J2&lt;&gt;"", IFERROR(INDEX('Recommendations'!$I$2:$I$89, MATCH(J2,'Recommendations'!$B$2:$B$89,0))="N/A",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Apple MacOS 15.0 Sequoia Intune Benchmark (Supervised Devices) - SHGIR</dc:title>
  <dc:subject>Generated on: 2026-06-08 20:50:02</dc:subject>
  <dc:creator>Anicet Fopa Tchoffo</dc:creator>
  <cp:keywords>Baseline;Hardening;CIS;Benchmark</cp:keywords>
  <dc:description>Baseline Developed By: Center for Internet Security (CIS)</dc:description>
  <cp:lastModifiedBy>Anicet Fopa Tchoffo</cp:lastModifiedBy>
  <dcterms:modified xsi:type="dcterms:W3CDTF">2026-06-08T19:50:13Z</dcterms:modified>
  <cp:category>CIS</cp:category>
  <cp:contentStatus>Draft</cp:contentStatus>
</cp:coreProperties>
</file>