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2188EAA8B7834DA762FC1906404CFD4B4FE7C813" xr6:coauthVersionLast="47" xr6:coauthVersionMax="47" xr10:uidLastSave="{DB22DA9C-956E-4B29-A2A5-DB8772C8476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5" i="6" l="1"/>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F125" i="3" s="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W136" i="3" s="1"/>
  <c r="F83" i="3"/>
  <c r="V167" i="3" s="1"/>
  <c r="E83" i="3"/>
  <c r="D83" i="3"/>
  <c r="C83" i="3"/>
  <c r="U136" i="3" s="1"/>
  <c r="F82" i="3"/>
  <c r="T167"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8" i="3"/>
  <c r="D8" i="3" s="1"/>
  <c r="C7" i="3"/>
  <c r="D7" i="3" s="1"/>
  <c r="D35" i="3" l="1"/>
  <c r="C35" i="3"/>
  <c r="E35" i="3"/>
  <c r="E34" i="3"/>
  <c r="D34" i="3"/>
  <c r="C34" i="3"/>
  <c r="E110" i="3"/>
  <c r="D110" i="3"/>
  <c r="C110" i="3"/>
  <c r="E54" i="3"/>
  <c r="D54" i="3"/>
  <c r="C54" i="3"/>
  <c r="D111" i="3"/>
  <c r="C111" i="3"/>
  <c r="E111" i="3"/>
  <c r="E94" i="3"/>
  <c r="D94" i="3"/>
  <c r="C94" i="3"/>
  <c r="E58" i="3"/>
  <c r="D58" i="3"/>
  <c r="C58" i="3"/>
  <c r="D72" i="3"/>
  <c r="C72" i="3"/>
  <c r="E72" i="3"/>
  <c r="G125" i="3"/>
  <c r="D53" i="3"/>
  <c r="C53" i="3"/>
  <c r="E53" i="3"/>
  <c r="D55" i="3"/>
  <c r="C55" i="3"/>
  <c r="E55" i="3"/>
  <c r="E73" i="3"/>
  <c r="D73" i="3"/>
  <c r="C73" i="3"/>
  <c r="E56" i="3"/>
  <c r="D56" i="3"/>
  <c r="C56" i="3"/>
  <c r="E112" i="3"/>
  <c r="D112" i="3"/>
  <c r="C112" i="3"/>
  <c r="E113" i="3"/>
  <c r="D113" i="3"/>
  <c r="C113" i="3"/>
  <c r="F16" i="3"/>
  <c r="T138" i="3"/>
  <c r="T143" i="3"/>
  <c r="T148" i="3"/>
  <c r="T153" i="3"/>
  <c r="T158" i="3"/>
  <c r="T163" i="3"/>
  <c r="T168" i="3"/>
  <c r="V138" i="3"/>
  <c r="V143" i="3"/>
  <c r="V148" i="3"/>
  <c r="V153" i="3"/>
  <c r="V158" i="3"/>
  <c r="V163" i="3"/>
  <c r="V168" i="3"/>
  <c r="C57" i="3"/>
  <c r="C90" i="3"/>
  <c r="T139" i="3"/>
  <c r="T144" i="3"/>
  <c r="T149" i="3"/>
  <c r="T154" i="3"/>
  <c r="T159" i="3"/>
  <c r="T164" i="3"/>
  <c r="D57"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V166" i="3"/>
  <c r="D93" i="3"/>
  <c r="F84" i="3"/>
  <c r="T142" i="3"/>
  <c r="T147" i="3"/>
  <c r="T152" i="3"/>
  <c r="T157" i="3"/>
  <c r="T162" i="3"/>
  <c r="V142" i="3"/>
  <c r="V147" i="3"/>
  <c r="V152" i="3"/>
  <c r="V157" i="3"/>
  <c r="V162" i="3"/>
  <c r="R168" i="3" l="1"/>
  <c r="R163" i="3"/>
  <c r="R158" i="3"/>
  <c r="R153" i="3"/>
  <c r="R148" i="3"/>
  <c r="R143" i="3"/>
  <c r="R138" i="3"/>
  <c r="E20" i="3"/>
  <c r="R167" i="3"/>
  <c r="R162" i="3"/>
  <c r="R157" i="3"/>
  <c r="R152" i="3"/>
  <c r="R147" i="3"/>
  <c r="R142" i="3"/>
  <c r="D20" i="3"/>
  <c r="R166" i="3"/>
  <c r="R161" i="3"/>
  <c r="R156" i="3"/>
  <c r="R151" i="3"/>
  <c r="R146" i="3"/>
  <c r="R141" i="3"/>
  <c r="R165" i="3"/>
  <c r="R160" i="3"/>
  <c r="R155" i="3"/>
  <c r="R150" i="3"/>
  <c r="R145" i="3"/>
  <c r="R140" i="3"/>
  <c r="C20" i="3"/>
  <c r="R164" i="3"/>
  <c r="R159" i="3"/>
  <c r="R154" i="3"/>
  <c r="R149" i="3"/>
  <c r="R144" i="3"/>
  <c r="R139" i="3"/>
  <c r="X167" i="3"/>
  <c r="X162" i="3"/>
  <c r="X157" i="3"/>
  <c r="X152" i="3"/>
  <c r="X147" i="3"/>
  <c r="X142" i="3"/>
  <c r="E92" i="3"/>
  <c r="D92" i="3"/>
  <c r="X166" i="3"/>
  <c r="X161" i="3"/>
  <c r="X156" i="3"/>
  <c r="X151" i="3"/>
  <c r="X146" i="3"/>
  <c r="X141" i="3"/>
  <c r="X165" i="3"/>
  <c r="X160" i="3"/>
  <c r="X155" i="3"/>
  <c r="X150" i="3"/>
  <c r="X145" i="3"/>
  <c r="X140" i="3"/>
  <c r="C92" i="3"/>
  <c r="X164" i="3"/>
  <c r="X159" i="3"/>
  <c r="X154" i="3"/>
  <c r="X149" i="3"/>
  <c r="X144" i="3"/>
  <c r="X139" i="3"/>
  <c r="X168" i="3"/>
  <c r="X163" i="3"/>
  <c r="X158" i="3"/>
  <c r="X153" i="3"/>
  <c r="X148" i="3"/>
  <c r="X143" i="3"/>
  <c r="X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Computer Name Does Not Contain PII or Protected Organizational Information</t>
        </r>
      </text>
    </comment>
    <comment ref="J9" authorId="0" shapeId="0" xr:uid="{00000000-0006-0000-0400-000002000000}">
      <text>
        <r>
          <rPr>
            <sz val="11"/>
            <rFont val="Calibri"/>
          </rPr>
          <t>Audit Software Inventory</t>
        </r>
      </text>
    </comment>
    <comment ref="J10" authorId="0" shapeId="0" xr:uid="{00000000-0006-0000-0400-000003000000}">
      <text>
        <r>
          <rPr>
            <sz val="11"/>
            <rFont val="Calibri"/>
          </rPr>
          <t>Ensure Legacy EFI Is Valid and Updating</t>
        </r>
      </text>
    </comment>
    <comment ref="J11" authorId="0" shapeId="0" xr:uid="{00000000-0006-0000-0400-000004000000}">
      <text>
        <r>
          <rPr>
            <sz val="11"/>
            <rFont val="Calibri"/>
          </rPr>
          <t>Audit Location Services Access</t>
        </r>
      </text>
    </comment>
    <comment ref="K11" authorId="0" shapeId="0" xr:uid="{00000000-0006-0000-0400-000007000000}">
      <text>
        <r>
          <rPr>
            <sz val="11"/>
            <rFont val="Calibri"/>
          </rPr>
          <t>Ensure System Integrity Protection Status (SIP) Is Enabled</t>
        </r>
      </text>
    </comment>
    <comment ref="L11" authorId="0" shapeId="0" xr:uid="{00000000-0006-0000-0400-000005000000}">
      <text>
        <r>
          <rPr>
            <sz val="11"/>
            <rFont val="Calibri"/>
          </rPr>
          <t>Ensure Apple Mobile File Integrity (AMFI) Is Enabled</t>
        </r>
      </text>
    </comment>
    <comment ref="M11" authorId="0" shapeId="0" xr:uid="{00000000-0006-0000-0400-000006000000}">
      <text>
        <r>
          <rPr>
            <sz val="11"/>
            <rFont val="Calibri"/>
          </rPr>
          <t>Ensure Show All Filename Extensions Setting is Enabled</t>
        </r>
      </text>
    </comment>
    <comment ref="J14" authorId="0" shapeId="0" xr:uid="{00000000-0006-0000-0400-000008000000}">
      <text>
        <r>
          <rPr>
            <sz val="11"/>
            <rFont val="Calibri"/>
          </rPr>
          <t>Ensure System Integrity Protection Status (SIP) Is Enabled</t>
        </r>
      </text>
    </comment>
    <comment ref="K14" authorId="0" shapeId="0" xr:uid="{00000000-0006-0000-0400-000009000000}">
      <text>
        <r>
          <rPr>
            <sz val="11"/>
            <rFont val="Calibri"/>
          </rPr>
          <t>Ensure Apple Mobile File Integrity (AMFI) Is Enabled</t>
        </r>
      </text>
    </comment>
    <comment ref="J19" authorId="0" shapeId="0" xr:uid="{00000000-0006-0000-0400-00000A000000}">
      <text>
        <r>
          <rPr>
            <sz val="11"/>
            <rFont val="Calibri"/>
          </rPr>
          <t>Ensure Bluetooth Sharing Is Disabled</t>
        </r>
      </text>
    </comment>
    <comment ref="K19" authorId="0" shapeId="0" xr:uid="{00000000-0006-0000-0400-00000E000000}">
      <text>
        <r>
          <rPr>
            <sz val="11"/>
            <rFont val="Calibri"/>
          </rPr>
          <t>Ensure Access to Audit Records Is Controlled</t>
        </r>
      </text>
    </comment>
    <comment ref="L19" authorId="0" shapeId="0" xr:uid="{00000000-0006-0000-0400-00000F000000}">
      <text>
        <r>
          <rPr>
            <sz val="11"/>
            <rFont val="Calibri"/>
          </rPr>
          <t>Ensure Home Folders Are Secure</t>
        </r>
      </text>
    </comment>
    <comment ref="M19" authorId="0" shapeId="0" xr:uid="{00000000-0006-0000-0400-000010000000}">
      <text>
        <r>
          <rPr>
            <sz val="11"/>
            <rFont val="Calibri"/>
          </rPr>
          <t>Ensure Appropriate Permissions Are Enabled for System Wide Applications</t>
        </r>
      </text>
    </comment>
    <comment ref="N19" authorId="0" shapeId="0" xr:uid="{00000000-0006-0000-0400-00000B000000}">
      <text>
        <r>
          <rPr>
            <sz val="11"/>
            <rFont val="Calibri"/>
          </rPr>
          <t>Ensure No World Writable Files Exist in the System Folder</t>
        </r>
      </text>
    </comment>
    <comment ref="O19" authorId="0" shapeId="0" xr:uid="{00000000-0006-0000-0400-00000C000000}">
      <text>
        <r>
          <rPr>
            <sz val="11"/>
            <rFont val="Calibri"/>
          </rPr>
          <t>Ensure No World Writable Files Exist in the Library Folder</t>
        </r>
      </text>
    </comment>
    <comment ref="P19" authorId="0" shapeId="0" xr:uid="{00000000-0006-0000-0400-00000D000000}">
      <text>
        <r>
          <rPr>
            <sz val="11"/>
            <rFont val="Calibri"/>
          </rPr>
          <t>Ensure Guest Access to Shared Folders Is Disabled</t>
        </r>
      </text>
    </comment>
    <comment ref="J22" authorId="0" shapeId="0" xr:uid="{00000000-0006-0000-0400-000011000000}">
      <text>
        <r>
          <rPr>
            <sz val="11"/>
            <rFont val="Calibri"/>
          </rPr>
          <t>Ensure FileVault Is Enabled</t>
        </r>
      </text>
    </comment>
    <comment ref="K22" authorId="0" shapeId="0" xr:uid="{00000000-0006-0000-0400-000012000000}">
      <text>
        <r>
          <rPr>
            <sz val="11"/>
            <rFont val="Calibri"/>
          </rPr>
          <t>Ensure all user storage APFS volumes are encrypted</t>
        </r>
      </text>
    </comment>
    <comment ref="L22" authorId="0" shapeId="0" xr:uid="{00000000-0006-0000-0400-000013000000}">
      <text>
        <r>
          <rPr>
            <sz val="11"/>
            <rFont val="Calibri"/>
          </rPr>
          <t>Ensure Time Machine Volumes Are Encrypted If Time Machine Is Enabled</t>
        </r>
      </text>
    </comment>
    <comment ref="M22" authorId="0" shapeId="0" xr:uid="{00000000-0006-0000-0400-000014000000}">
      <text>
        <r>
          <rPr>
            <sz val="11"/>
            <rFont val="Calibri"/>
          </rPr>
          <t>Ensure Sealed System Volume (SSV) Is Enabled</t>
        </r>
      </text>
    </comment>
    <comment ref="J25" authorId="0" shapeId="0" xr:uid="{00000000-0006-0000-0400-000015000000}">
      <text>
        <r>
          <rPr>
            <sz val="11"/>
            <rFont val="Calibri"/>
          </rPr>
          <t>Ensure all user storage CoreStorage volumes are encrypted</t>
        </r>
      </text>
    </comment>
    <comment ref="J27" authorId="0" shapeId="0" xr:uid="{00000000-0006-0000-0400-000016000000}">
      <text>
        <r>
          <rPr>
            <sz val="11"/>
            <rFont val="Calibri"/>
          </rPr>
          <t>Ensure FileVault Is Enabled</t>
        </r>
      </text>
    </comment>
    <comment ref="K27" authorId="0" shapeId="0" xr:uid="{00000000-0006-0000-0400-000017000000}">
      <text>
        <r>
          <rPr>
            <sz val="11"/>
            <rFont val="Calibri"/>
          </rPr>
          <t>Ensure all user storage APFS volumes are encrypted</t>
        </r>
      </text>
    </comment>
    <comment ref="L27" authorId="0" shapeId="0" xr:uid="{00000000-0006-0000-0400-000018000000}">
      <text>
        <r>
          <rPr>
            <sz val="11"/>
            <rFont val="Calibri"/>
          </rPr>
          <t>Ensure all user storage CoreStorage volumes are encrypted</t>
        </r>
      </text>
    </comment>
    <comment ref="M27" authorId="0" shapeId="0" xr:uid="{00000000-0006-0000-0400-000019000000}">
      <text>
        <r>
          <rPr>
            <sz val="11"/>
            <rFont val="Calibri"/>
          </rPr>
          <t>Ensure Time Machine Volumes Are Encrypted If Time Machine Is Enabled</t>
        </r>
      </text>
    </comment>
    <comment ref="N27" authorId="0" shapeId="0" xr:uid="{00000000-0006-0000-0400-00001A000000}">
      <text>
        <r>
          <rPr>
            <sz val="11"/>
            <rFont val="Calibri"/>
          </rPr>
          <t>Ensure Sealed System Volume (SSV) Is Enabled</t>
        </r>
      </text>
    </comment>
    <comment ref="J30" authorId="0" shapeId="0" xr:uid="{00000000-0006-0000-0400-00001B000000}">
      <text>
        <r>
          <rPr>
            <sz val="11"/>
            <rFont val="Calibri"/>
          </rPr>
          <t>Ensure Security Auditing Flags For User-Attributable Events Are Configured Per Local Organizational Requirements</t>
        </r>
      </text>
    </comment>
    <comment ref="J32" authorId="0" shapeId="0" xr:uid="{00000000-0006-0000-0400-00001C000000}">
      <text>
        <r>
          <rPr>
            <sz val="11"/>
            <rFont val="Calibri"/>
          </rPr>
          <t>Ensure the System is Managed by a Mobile Device Management (MDM) Software</t>
        </r>
      </text>
    </comment>
    <comment ref="K32" authorId="0" shapeId="0" xr:uid="{00000000-0006-0000-0400-00003E000000}">
      <text>
        <r>
          <rPr>
            <sz val="11"/>
            <rFont val="Calibri"/>
          </rPr>
          <t>Ensure Remote Apple Events Is Disabled</t>
        </r>
      </text>
    </comment>
    <comment ref="L32" authorId="0" shapeId="0" xr:uid="{00000000-0006-0000-0400-00003F000000}">
      <text>
        <r>
          <rPr>
            <sz val="11"/>
            <rFont val="Calibri"/>
          </rPr>
          <t>Ensure Internet Sharing Is Disabled</t>
        </r>
      </text>
    </comment>
    <comment ref="M32" authorId="0" shapeId="0" xr:uid="{00000000-0006-0000-0400-000040000000}">
      <text>
        <r>
          <rPr>
            <sz val="11"/>
            <rFont val="Calibri"/>
          </rPr>
          <t>Ensure Screen Sharing Is Disabled</t>
        </r>
      </text>
    </comment>
    <comment ref="N32" authorId="0" shapeId="0" xr:uid="{00000000-0006-0000-0400-000041000000}">
      <text>
        <r>
          <rPr>
            <sz val="11"/>
            <rFont val="Calibri"/>
          </rPr>
          <t>Ensure Printer Sharing Is Disabled</t>
        </r>
      </text>
    </comment>
    <comment ref="O32" authorId="0" shapeId="0" xr:uid="{00000000-0006-0000-0400-000042000000}">
      <text>
        <r>
          <rPr>
            <sz val="11"/>
            <rFont val="Calibri"/>
          </rPr>
          <t>Ensure Remote Login Is Disabled</t>
        </r>
      </text>
    </comment>
    <comment ref="P32" authorId="0" shapeId="0" xr:uid="{00000000-0006-0000-0400-000043000000}">
      <text>
        <r>
          <rPr>
            <sz val="11"/>
            <rFont val="Calibri"/>
          </rPr>
          <t>Ensure DVD or CD Sharing Is Disabled</t>
        </r>
      </text>
    </comment>
    <comment ref="Q32" authorId="0" shapeId="0" xr:uid="{00000000-0006-0000-0400-00001D000000}">
      <text>
        <r>
          <rPr>
            <sz val="11"/>
            <rFont val="Calibri"/>
          </rPr>
          <t>Ensure Bluetooth Sharing Is Disabled</t>
        </r>
      </text>
    </comment>
    <comment ref="R32" authorId="0" shapeId="0" xr:uid="{00000000-0006-0000-0400-00001E000000}">
      <text>
        <r>
          <rPr>
            <sz val="11"/>
            <rFont val="Calibri"/>
          </rPr>
          <t>Ensure File Sharing Is Disabled</t>
        </r>
      </text>
    </comment>
    <comment ref="S32" authorId="0" shapeId="0" xr:uid="{00000000-0006-0000-0400-00001F000000}">
      <text>
        <r>
          <rPr>
            <sz val="11"/>
            <rFont val="Calibri"/>
          </rPr>
          <t>Ensure Remote Management Is Disabled</t>
        </r>
      </text>
    </comment>
    <comment ref="T32" authorId="0" shapeId="0" xr:uid="{00000000-0006-0000-0400-000020000000}">
      <text>
        <r>
          <rPr>
            <sz val="11"/>
            <rFont val="Calibri"/>
          </rPr>
          <t>Ensure AirDrop Is Disabled When Not Actively Transferring Files</t>
        </r>
      </text>
    </comment>
    <comment ref="U32" authorId="0" shapeId="0" xr:uid="{00000000-0006-0000-0400-000021000000}">
      <text>
        <r>
          <rPr>
            <sz val="11"/>
            <rFont val="Calibri"/>
          </rPr>
          <t>Ensure Media Sharing Is Disabled</t>
        </r>
      </text>
    </comment>
    <comment ref="V32" authorId="0" shapeId="0" xr:uid="{00000000-0006-0000-0400-000022000000}">
      <text>
        <r>
          <rPr>
            <sz val="11"/>
            <rFont val="Calibri"/>
          </rPr>
          <t>Ensure AirPlay Receiver Is Disabled</t>
        </r>
      </text>
    </comment>
    <comment ref="W32" authorId="0" shapeId="0" xr:uid="{00000000-0006-0000-0400-000023000000}">
      <text>
        <r>
          <rPr>
            <sz val="11"/>
            <rFont val="Calibri"/>
          </rPr>
          <t>Ensure Firewall Is Enabled</t>
        </r>
      </text>
    </comment>
    <comment ref="X32" authorId="0" shapeId="0" xr:uid="{00000000-0006-0000-0400-000024000000}">
      <text>
        <r>
          <rPr>
            <sz val="11"/>
            <rFont val="Calibri"/>
          </rPr>
          <t>Ensure Firewall Stealth Mode Is Enabled</t>
        </r>
      </text>
    </comment>
    <comment ref="Y32" authorId="0" shapeId="0" xr:uid="{00000000-0006-0000-0400-000025000000}">
      <text>
        <r>
          <rPr>
            <sz val="11"/>
            <rFont val="Calibri"/>
          </rPr>
          <t>Ensure Location Services Is Enabled</t>
        </r>
      </text>
    </comment>
    <comment ref="Z32" authorId="0" shapeId="0" xr:uid="{00000000-0006-0000-0400-000026000000}">
      <text>
        <r>
          <rPr>
            <sz val="11"/>
            <rFont val="Calibri"/>
          </rPr>
          <t>Audit Location Services Access</t>
        </r>
      </text>
    </comment>
    <comment ref="AA32" authorId="0" shapeId="0" xr:uid="{00000000-0006-0000-0400-000027000000}">
      <text>
        <r>
          <rPr>
            <sz val="11"/>
            <rFont val="Calibri"/>
          </rPr>
          <t>Ensure Sending Diagnostic and Usage Data to Apple Is Disabled</t>
        </r>
      </text>
    </comment>
    <comment ref="AB32" authorId="0" shapeId="0" xr:uid="{00000000-0006-0000-0400-000028000000}">
      <text>
        <r>
          <rPr>
            <sz val="11"/>
            <rFont val="Calibri"/>
          </rPr>
          <t>Ensure a Custom Message for the Login Screen Is Enabled</t>
        </r>
      </text>
    </comment>
    <comment ref="AC32" authorId="0" shapeId="0" xr:uid="{00000000-0006-0000-0400-000029000000}">
      <text>
        <r>
          <rPr>
            <sz val="11"/>
            <rFont val="Calibri"/>
          </rPr>
          <t>Ensure an Administrator Password Is Required to Access System-Wide Preferences</t>
        </r>
      </text>
    </comment>
    <comment ref="AD32" authorId="0" shapeId="0" xr:uid="{00000000-0006-0000-0400-00002A000000}">
      <text>
        <r>
          <rPr>
            <sz val="11"/>
            <rFont val="Calibri"/>
          </rPr>
          <t>Audit iCloud Keychain</t>
        </r>
      </text>
    </comment>
    <comment ref="AE32" authorId="0" shapeId="0" xr:uid="{00000000-0006-0000-0400-00002B000000}">
      <text>
        <r>
          <rPr>
            <sz val="11"/>
            <rFont val="Calibri"/>
          </rPr>
          <t>Audit iCloud Drive</t>
        </r>
      </text>
    </comment>
    <comment ref="AF32" authorId="0" shapeId="0" xr:uid="{00000000-0006-0000-0400-00002C000000}">
      <text>
        <r>
          <rPr>
            <sz val="11"/>
            <rFont val="Calibri"/>
          </rPr>
          <t>Ensure iCloud Drive Document and Desktop Sync Is Disabled</t>
        </r>
      </text>
    </comment>
    <comment ref="AG32" authorId="0" shapeId="0" xr:uid="{00000000-0006-0000-0400-00002D000000}">
      <text>
        <r>
          <rPr>
            <sz val="11"/>
            <rFont val="Calibri"/>
          </rPr>
          <t>Audit Find My Mac</t>
        </r>
      </text>
    </comment>
    <comment ref="AH32" authorId="0" shapeId="0" xr:uid="{00000000-0006-0000-0400-00002E000000}">
      <text>
        <r>
          <rPr>
            <sz val="11"/>
            <rFont val="Calibri"/>
          </rPr>
          <t>Audit App Store Password Settings</t>
        </r>
      </text>
    </comment>
    <comment ref="AI32" authorId="0" shapeId="0" xr:uid="{00000000-0006-0000-0400-00002F000000}">
      <text>
        <r>
          <rPr>
            <sz val="11"/>
            <rFont val="Calibri"/>
          </rPr>
          <t>Ensure the OS Is Not Active When Resuming from Standby (Intel)</t>
        </r>
      </text>
    </comment>
    <comment ref="AJ32" authorId="0" shapeId="0" xr:uid="{00000000-0006-0000-0400-000030000000}">
      <text>
        <r>
          <rPr>
            <sz val="11"/>
            <rFont val="Calibri"/>
          </rPr>
          <t>Ensure Sleep and Display Sleep Is Enabled on Apple Silicon Devices</t>
        </r>
      </text>
    </comment>
    <comment ref="AK32" authorId="0" shapeId="0" xr:uid="{00000000-0006-0000-0400-000031000000}">
      <text>
        <r>
          <rPr>
            <sz val="11"/>
            <rFont val="Calibri"/>
          </rPr>
          <t>Ensure Power Nap Is Disabled for Intel Macs</t>
        </r>
      </text>
    </comment>
    <comment ref="AL32" authorId="0" shapeId="0" xr:uid="{00000000-0006-0000-0400-000032000000}">
      <text>
        <r>
          <rPr>
            <sz val="11"/>
            <rFont val="Calibri"/>
          </rPr>
          <t>Audit Siri Settings</t>
        </r>
      </text>
    </comment>
    <comment ref="AM32" authorId="0" shapeId="0" xr:uid="{00000000-0006-0000-0400-000033000000}">
      <text>
        <r>
          <rPr>
            <sz val="11"/>
            <rFont val="Calibri"/>
          </rPr>
          <t>Audit Universal Control Settings</t>
        </r>
      </text>
    </comment>
    <comment ref="AN32" authorId="0" shapeId="0" xr:uid="{00000000-0006-0000-0400-000034000000}">
      <text>
        <r>
          <rPr>
            <sz val="11"/>
            <rFont val="Calibri"/>
          </rPr>
          <t>Audit Touch ID</t>
        </r>
      </text>
    </comment>
    <comment ref="AO32" authorId="0" shapeId="0" xr:uid="{00000000-0006-0000-0400-000035000000}">
      <text>
        <r>
          <rPr>
            <sz val="11"/>
            <rFont val="Calibri"/>
          </rPr>
          <t>Audit Notification &amp; Focus Settings</t>
        </r>
      </text>
    </comment>
    <comment ref="AP32" authorId="0" shapeId="0" xr:uid="{00000000-0006-0000-0400-000036000000}">
      <text>
        <r>
          <rPr>
            <sz val="11"/>
            <rFont val="Calibri"/>
          </rPr>
          <t>Audit Dictation</t>
        </r>
      </text>
    </comment>
    <comment ref="AQ32" authorId="0" shapeId="0" xr:uid="{00000000-0006-0000-0400-000037000000}">
      <text>
        <r>
          <rPr>
            <sz val="11"/>
            <rFont val="Calibri"/>
          </rPr>
          <t>Audit Internet Accounts for Authorized Use</t>
        </r>
      </text>
    </comment>
    <comment ref="AR32" authorId="0" shapeId="0" xr:uid="{00000000-0006-0000-0400-000038000000}">
      <text>
        <r>
          <rPr>
            <sz val="11"/>
            <rFont val="Calibri"/>
          </rPr>
          <t>Ensure Bonjour Advertising Services Is Disabled</t>
        </r>
      </text>
    </comment>
    <comment ref="AS32" authorId="0" shapeId="0" xr:uid="{00000000-0006-0000-0400-000039000000}">
      <text>
        <r>
          <rPr>
            <sz val="11"/>
            <rFont val="Calibri"/>
          </rPr>
          <t>Ensure HTTP Server Is Disabled</t>
        </r>
      </text>
    </comment>
    <comment ref="AT32" authorId="0" shapeId="0" xr:uid="{00000000-0006-0000-0400-00003A000000}">
      <text>
        <r>
          <rPr>
            <sz val="11"/>
            <rFont val="Calibri"/>
          </rPr>
          <t>Ensure NFS Server Is Disabled</t>
        </r>
      </text>
    </comment>
    <comment ref="AU32" authorId="0" shapeId="0" xr:uid="{00000000-0006-0000-0400-00003B000000}">
      <text>
        <r>
          <rPr>
            <sz val="11"/>
            <rFont val="Calibri"/>
          </rPr>
          <t>Ensure a Login Window Banner Exists</t>
        </r>
      </text>
    </comment>
    <comment ref="AV32" authorId="0" shapeId="0" xr:uid="{00000000-0006-0000-0400-00003C000000}">
      <text>
        <r>
          <rPr>
            <sz val="11"/>
            <rFont val="Calibri"/>
          </rPr>
          <t>Ensure Login Window Displays as Name and Password Is Enabled</t>
        </r>
      </text>
    </comment>
    <comment ref="AW32" authorId="0" shapeId="0" xr:uid="{00000000-0006-0000-0400-00003D000000}">
      <text>
        <r>
          <rPr>
            <sz val="11"/>
            <rFont val="Calibri"/>
          </rPr>
          <t>Ensure Show Password Hints Is Disabled</t>
        </r>
      </text>
    </comment>
    <comment ref="J34" authorId="0" shapeId="0" xr:uid="{00000000-0006-0000-0400-000044000000}">
      <text>
        <r>
          <rPr>
            <sz val="11"/>
            <rFont val="Calibri"/>
          </rPr>
          <t>Ensure an Inactivity Interval of 20 Minutes Or Less for the Screen Saver Is Enabled</t>
        </r>
      </text>
    </comment>
    <comment ref="K34" authorId="0" shapeId="0" xr:uid="{00000000-0006-0000-0400-000045000000}">
      <text>
        <r>
          <rPr>
            <sz val="11"/>
            <rFont val="Calibri"/>
          </rPr>
          <t>Ensure Screen Saver Corners Are Secure</t>
        </r>
      </text>
    </comment>
    <comment ref="L34" authorId="0" shapeId="0" xr:uid="{00000000-0006-0000-0400-000046000000}">
      <text>
        <r>
          <rPr>
            <sz val="11"/>
            <rFont val="Calibri"/>
          </rPr>
          <t>Ensure the Sudo Timeout Period Is Set to Zero</t>
        </r>
      </text>
    </comment>
    <comment ref="M34" authorId="0" shapeId="0" xr:uid="{00000000-0006-0000-0400-000047000000}">
      <text>
        <r>
          <rPr>
            <sz val="11"/>
            <rFont val="Calibri"/>
          </rPr>
          <t>Ensure a Separate Timestamp Is Enabled for Each User/tty Combo</t>
        </r>
      </text>
    </comment>
    <comment ref="N34" authorId="0" shapeId="0" xr:uid="{00000000-0006-0000-0400-000048000000}">
      <text>
        <r>
          <rPr>
            <sz val="11"/>
            <rFont val="Calibri"/>
          </rPr>
          <t>Ensure an Administrator Account Cannot Log In to Another User</t>
        </r>
        <r>
          <rPr>
            <sz val="11"/>
            <color rgb="FF000000"/>
            <rFont val="Calibri"/>
          </rPr>
          <t>'</t>
        </r>
        <r>
          <rPr>
            <sz val="11"/>
            <color rgb="FF000000"/>
            <rFont val="Calibri"/>
          </rPr>
          <t>s Active and Locked Session</t>
        </r>
      </text>
    </comment>
    <comment ref="J36" authorId="0" shapeId="0" xr:uid="{00000000-0006-0000-0400-000049000000}">
      <text>
        <r>
          <rPr>
            <sz val="11"/>
            <rFont val="Calibri"/>
          </rPr>
          <t>Ensure Firewall Is Enabled</t>
        </r>
      </text>
    </comment>
    <comment ref="K36" authorId="0" shapeId="0" xr:uid="{00000000-0006-0000-0400-00004A000000}">
      <text>
        <r>
          <rPr>
            <sz val="11"/>
            <rFont val="Calibri"/>
          </rPr>
          <t>Ensure Firewall Stealth Mode Is Enabled</t>
        </r>
      </text>
    </comment>
    <comment ref="L36" authorId="0" shapeId="0" xr:uid="{00000000-0006-0000-0400-00004B000000}">
      <text>
        <r>
          <rPr>
            <sz val="11"/>
            <rFont val="Calibri"/>
          </rPr>
          <t>Ensure Firewall Logging Is Enabled and Configured</t>
        </r>
      </text>
    </comment>
    <comment ref="J38" authorId="0" shapeId="0" xr:uid="{00000000-0006-0000-0400-00004C000000}">
      <text>
        <r>
          <rPr>
            <sz val="11"/>
            <rFont val="Calibri"/>
          </rPr>
          <t>Ensure a Password is Required to Wake the Computer From Sleep or Screen Saver Is Enabled</t>
        </r>
      </text>
    </comment>
    <comment ref="K38" authorId="0" shapeId="0" xr:uid="{00000000-0006-0000-0400-00004D000000}">
      <text>
        <r>
          <rPr>
            <sz val="11"/>
            <rFont val="Calibri"/>
          </rPr>
          <t>Ensure Automatic Login Is Disabled</t>
        </r>
      </text>
    </comment>
    <comment ref="J39" authorId="0" shapeId="0" xr:uid="{00000000-0006-0000-0400-00004E000000}">
      <text>
        <r>
          <rPr>
            <sz val="11"/>
            <rFont val="Calibri"/>
          </rPr>
          <t>Ensure Show Bluetooth Status in Menu Bar Is Enabled</t>
        </r>
      </text>
    </comment>
    <comment ref="K39" authorId="0" shapeId="0" xr:uid="{00000000-0006-0000-0400-00004F000000}">
      <text>
        <r>
          <rPr>
            <sz val="11"/>
            <rFont val="Calibri"/>
          </rPr>
          <t>Ensure Show Wi-Fi status in Menu Bar Is Enabled</t>
        </r>
      </text>
    </comment>
    <comment ref="L39" authorId="0" shapeId="0" xr:uid="{00000000-0006-0000-0400-000050000000}">
      <text>
        <r>
          <rPr>
            <sz val="11"/>
            <rFont val="Calibri"/>
          </rPr>
          <t>Ensure Remote Apple Events Is Disabled</t>
        </r>
      </text>
    </comment>
    <comment ref="M39" authorId="0" shapeId="0" xr:uid="{00000000-0006-0000-0400-000051000000}">
      <text>
        <r>
          <rPr>
            <sz val="11"/>
            <rFont val="Calibri"/>
          </rPr>
          <t>Ensure Internet Sharing Is Disabled</t>
        </r>
      </text>
    </comment>
    <comment ref="N39" authorId="0" shapeId="0" xr:uid="{00000000-0006-0000-0400-000052000000}">
      <text>
        <r>
          <rPr>
            <sz val="11"/>
            <rFont val="Calibri"/>
          </rPr>
          <t>Ensure Screen Sharing Is Disabled</t>
        </r>
      </text>
    </comment>
    <comment ref="O39" authorId="0" shapeId="0" xr:uid="{00000000-0006-0000-0400-000053000000}">
      <text>
        <r>
          <rPr>
            <sz val="11"/>
            <rFont val="Calibri"/>
          </rPr>
          <t>Ensure Printer Sharing Is Disabled</t>
        </r>
      </text>
    </comment>
    <comment ref="P39" authorId="0" shapeId="0" xr:uid="{00000000-0006-0000-0400-000054000000}">
      <text>
        <r>
          <rPr>
            <sz val="11"/>
            <rFont val="Calibri"/>
          </rPr>
          <t>Ensure Remote Login Is Disabled</t>
        </r>
      </text>
    </comment>
    <comment ref="Q39" authorId="0" shapeId="0" xr:uid="{00000000-0006-0000-0400-000055000000}">
      <text>
        <r>
          <rPr>
            <sz val="11"/>
            <rFont val="Calibri"/>
          </rPr>
          <t>Ensure DVD or CD Sharing Is Disabled</t>
        </r>
      </text>
    </comment>
    <comment ref="R39" authorId="0" shapeId="0" xr:uid="{00000000-0006-0000-0400-000056000000}">
      <text>
        <r>
          <rPr>
            <sz val="11"/>
            <rFont val="Calibri"/>
          </rPr>
          <t>Ensure File Sharing Is Disabled</t>
        </r>
      </text>
    </comment>
    <comment ref="S39" authorId="0" shapeId="0" xr:uid="{00000000-0006-0000-0400-000057000000}">
      <text>
        <r>
          <rPr>
            <sz val="11"/>
            <rFont val="Calibri"/>
          </rPr>
          <t>Ensure Remote Management Is Disabled</t>
        </r>
      </text>
    </comment>
    <comment ref="T39" authorId="0" shapeId="0" xr:uid="{00000000-0006-0000-0400-000058000000}">
      <text>
        <r>
          <rPr>
            <sz val="11"/>
            <rFont val="Calibri"/>
          </rPr>
          <t>Ensure Content Caching Is Disabled</t>
        </r>
      </text>
    </comment>
    <comment ref="U39" authorId="0" shapeId="0" xr:uid="{00000000-0006-0000-0400-000059000000}">
      <text>
        <r>
          <rPr>
            <sz val="11"/>
            <rFont val="Calibri"/>
          </rPr>
          <t>Ensure AirDrop Is Disabled When Not Actively Transferring Files</t>
        </r>
      </text>
    </comment>
    <comment ref="V39" authorId="0" shapeId="0" xr:uid="{00000000-0006-0000-0400-00005A000000}">
      <text>
        <r>
          <rPr>
            <sz val="11"/>
            <rFont val="Calibri"/>
          </rPr>
          <t>Ensure Media Sharing Is Disabled</t>
        </r>
      </text>
    </comment>
    <comment ref="W39" authorId="0" shapeId="0" xr:uid="{00000000-0006-0000-0400-00005B000000}">
      <text>
        <r>
          <rPr>
            <sz val="11"/>
            <rFont val="Calibri"/>
          </rPr>
          <t>Ensure AirPlay Receiver Is Disabled</t>
        </r>
      </text>
    </comment>
    <comment ref="X39" authorId="0" shapeId="0" xr:uid="{00000000-0006-0000-0400-00005C000000}">
      <text>
        <r>
          <rPr>
            <sz val="11"/>
            <rFont val="Calibri"/>
          </rPr>
          <t>Ensure Firewall Stealth Mode Is Enabled</t>
        </r>
      </text>
    </comment>
    <comment ref="Y39" authorId="0" shapeId="0" xr:uid="{00000000-0006-0000-0400-00005D000000}">
      <text>
        <r>
          <rPr>
            <sz val="11"/>
            <rFont val="Calibri"/>
          </rPr>
          <t>Ensure Location Services Is Enabled</t>
        </r>
      </text>
    </comment>
    <comment ref="Z39" authorId="0" shapeId="0" xr:uid="{00000000-0006-0000-0400-00005E000000}">
      <text>
        <r>
          <rPr>
            <sz val="11"/>
            <rFont val="Calibri"/>
          </rPr>
          <t>Ensure Sending Diagnostic and Usage Data to Apple Is Disabled</t>
        </r>
      </text>
    </comment>
    <comment ref="AA39" authorId="0" shapeId="0" xr:uid="{00000000-0006-0000-0400-00005F000000}">
      <text>
        <r>
          <rPr>
            <sz val="11"/>
            <rFont val="Calibri"/>
          </rPr>
          <t>Ensure Limit Ad Tracking Is Enabled</t>
        </r>
      </text>
    </comment>
    <comment ref="AB39" authorId="0" shapeId="0" xr:uid="{00000000-0006-0000-0400-000060000000}">
      <text>
        <r>
          <rPr>
            <sz val="11"/>
            <rFont val="Calibri"/>
          </rPr>
          <t>Audit iCloud Keychain</t>
        </r>
      </text>
    </comment>
    <comment ref="AC39" authorId="0" shapeId="0" xr:uid="{00000000-0006-0000-0400-000061000000}">
      <text>
        <r>
          <rPr>
            <sz val="11"/>
            <rFont val="Calibri"/>
          </rPr>
          <t>Audit iCloud Drive</t>
        </r>
      </text>
    </comment>
    <comment ref="AD39" authorId="0" shapeId="0" xr:uid="{00000000-0006-0000-0400-000062000000}">
      <text>
        <r>
          <rPr>
            <sz val="11"/>
            <rFont val="Calibri"/>
          </rPr>
          <t>Ensure iCloud Drive Document and Desktop Sync Is Disabled</t>
        </r>
      </text>
    </comment>
    <comment ref="AE39" authorId="0" shapeId="0" xr:uid="{00000000-0006-0000-0400-000063000000}">
      <text>
        <r>
          <rPr>
            <sz val="11"/>
            <rFont val="Calibri"/>
          </rPr>
          <t>Audit Find My Mac</t>
        </r>
      </text>
    </comment>
    <comment ref="AF39" authorId="0" shapeId="0" xr:uid="{00000000-0006-0000-0400-000064000000}">
      <text>
        <r>
          <rPr>
            <sz val="11"/>
            <rFont val="Calibri"/>
          </rPr>
          <t>Audit App Store Password Settings</t>
        </r>
      </text>
    </comment>
    <comment ref="AG39" authorId="0" shapeId="0" xr:uid="{00000000-0006-0000-0400-000065000000}">
      <text>
        <r>
          <rPr>
            <sz val="11"/>
            <rFont val="Calibri"/>
          </rPr>
          <t>Ensure Wake for Network Access Is Disabled</t>
        </r>
      </text>
    </comment>
    <comment ref="AH39" authorId="0" shapeId="0" xr:uid="{00000000-0006-0000-0400-000066000000}">
      <text>
        <r>
          <rPr>
            <sz val="11"/>
            <rFont val="Calibri"/>
          </rPr>
          <t>Ensure Power Nap Is Disabled for Intel Macs</t>
        </r>
      </text>
    </comment>
    <comment ref="AI39" authorId="0" shapeId="0" xr:uid="{00000000-0006-0000-0400-000067000000}">
      <text>
        <r>
          <rPr>
            <sz val="11"/>
            <rFont val="Calibri"/>
          </rPr>
          <t>Audit Siri Settings</t>
        </r>
      </text>
    </comment>
    <comment ref="AJ39" authorId="0" shapeId="0" xr:uid="{00000000-0006-0000-0400-000068000000}">
      <text>
        <r>
          <rPr>
            <sz val="11"/>
            <rFont val="Calibri"/>
          </rPr>
          <t>Audit Universal Control Settings</t>
        </r>
      </text>
    </comment>
    <comment ref="AK39" authorId="0" shapeId="0" xr:uid="{00000000-0006-0000-0400-000069000000}">
      <text>
        <r>
          <rPr>
            <sz val="11"/>
            <rFont val="Calibri"/>
          </rPr>
          <t>Audit Internet Accounts for Authorized Use</t>
        </r>
      </text>
    </comment>
    <comment ref="AL39" authorId="0" shapeId="0" xr:uid="{00000000-0006-0000-0400-00006A000000}">
      <text>
        <r>
          <rPr>
            <sz val="11"/>
            <rFont val="Calibri"/>
          </rPr>
          <t>Ensure Bonjour Advertising Services Is Disabled</t>
        </r>
      </text>
    </comment>
    <comment ref="AM39" authorId="0" shapeId="0" xr:uid="{00000000-0006-0000-0400-00006B000000}">
      <text>
        <r>
          <rPr>
            <sz val="11"/>
            <rFont val="Calibri"/>
          </rPr>
          <t>Ensure HTTP Server Is Disabled</t>
        </r>
      </text>
    </comment>
    <comment ref="AN39" authorId="0" shapeId="0" xr:uid="{00000000-0006-0000-0400-00006C000000}">
      <text>
        <r>
          <rPr>
            <sz val="11"/>
            <rFont val="Calibri"/>
          </rPr>
          <t>Ensure NFS Server Is Disabled</t>
        </r>
      </text>
    </comment>
    <comment ref="AO39" authorId="0" shapeId="0" xr:uid="{00000000-0006-0000-0400-00006D000000}">
      <text>
        <r>
          <rPr>
            <sz val="11"/>
            <rFont val="Calibri"/>
          </rPr>
          <t>Ensure Secure Keyboard Entry Terminal.app Is Enabled</t>
        </r>
      </text>
    </comment>
    <comment ref="J46" authorId="0" shapeId="0" xr:uid="{00000000-0006-0000-0400-00006E000000}">
      <text>
        <r>
          <rPr>
            <sz val="11"/>
            <rFont val="Calibri"/>
          </rPr>
          <t>Audit Touch ID</t>
        </r>
      </text>
    </comment>
    <comment ref="K46" authorId="0" shapeId="0" xr:uid="{00000000-0006-0000-0400-00006F000000}">
      <text>
        <r>
          <rPr>
            <sz val="11"/>
            <rFont val="Calibri"/>
          </rPr>
          <t>Audit Passwords System Preference Setting</t>
        </r>
      </text>
    </comment>
    <comment ref="L46" authorId="0" shapeId="0" xr:uid="{00000000-0006-0000-0400-000070000000}">
      <text>
        <r>
          <rPr>
            <sz val="11"/>
            <rFont val="Calibri"/>
          </rPr>
          <t>Ensure Password Minimum Length Is Configured</t>
        </r>
      </text>
    </comment>
    <comment ref="M46" authorId="0" shapeId="0" xr:uid="{00000000-0006-0000-0400-000071000000}">
      <text>
        <r>
          <rPr>
            <sz val="11"/>
            <rFont val="Calibri"/>
          </rPr>
          <t>Ensure Complex Password Must Contain Alphabetic Characters Is Configured</t>
        </r>
      </text>
    </comment>
    <comment ref="N46" authorId="0" shapeId="0" xr:uid="{00000000-0006-0000-0400-000072000000}">
      <text>
        <r>
          <rPr>
            <sz val="11"/>
            <rFont val="Calibri"/>
          </rPr>
          <t>Ensure Complex Password Must Contain Numeric Character Is Configured</t>
        </r>
      </text>
    </comment>
    <comment ref="O46" authorId="0" shapeId="0" xr:uid="{00000000-0006-0000-0400-000073000000}">
      <text>
        <r>
          <rPr>
            <sz val="11"/>
            <rFont val="Calibri"/>
          </rPr>
          <t>Ensure Complex Password Must Contain Special Character Is Configured</t>
        </r>
      </text>
    </comment>
    <comment ref="P46" authorId="0" shapeId="0" xr:uid="{00000000-0006-0000-0400-000074000000}">
      <text>
        <r>
          <rPr>
            <sz val="11"/>
            <rFont val="Calibri"/>
          </rPr>
          <t>Ensure Complex Password Must Contain Uppercase and Lowercase Characters Is Configured</t>
        </r>
      </text>
    </comment>
    <comment ref="Q46" authorId="0" shapeId="0" xr:uid="{00000000-0006-0000-0400-000075000000}">
      <text>
        <r>
          <rPr>
            <sz val="11"/>
            <rFont val="Calibri"/>
          </rPr>
          <t>Ensure Password History Is Configured</t>
        </r>
      </text>
    </comment>
    <comment ref="R46" authorId="0" shapeId="0" xr:uid="{00000000-0006-0000-0400-000076000000}">
      <text>
        <r>
          <rPr>
            <sz val="11"/>
            <rFont val="Calibri"/>
          </rPr>
          <t>Ensure Users</t>
        </r>
        <r>
          <rPr>
            <sz val="11"/>
            <color rgb="FF000000"/>
            <rFont val="Calibri"/>
          </rPr>
          <t>'</t>
        </r>
        <r>
          <rPr>
            <sz val="11"/>
            <color rgb="FF000000"/>
            <rFont val="Calibri"/>
          </rPr>
          <t xml:space="preserve"> Accounts Do Not Have a Password Hint</t>
        </r>
      </text>
    </comment>
    <comment ref="S46" authorId="0" shapeId="0" xr:uid="{00000000-0006-0000-0400-000077000000}">
      <text>
        <r>
          <rPr>
            <sz val="11"/>
            <rFont val="Calibri"/>
          </rPr>
          <t>Ensure Guest Account Is Disabled</t>
        </r>
      </text>
    </comment>
    <comment ref="T46" authorId="0" shapeId="0" xr:uid="{00000000-0006-0000-0400-000078000000}">
      <text>
        <r>
          <rPr>
            <sz val="11"/>
            <rFont val="Calibri"/>
          </rPr>
          <t>Audit Passwords System Preference Setting</t>
        </r>
      </text>
    </comment>
    <comment ref="J47" authorId="0" shapeId="0" xr:uid="{00000000-0006-0000-0400-000079000000}">
      <text>
        <r>
          <rPr>
            <sz val="11"/>
            <rFont val="Calibri"/>
          </rPr>
          <t>Ensure Password Age Is Configured</t>
        </r>
      </text>
    </comment>
    <comment ref="J48" authorId="0" shapeId="0" xr:uid="{00000000-0006-0000-0400-00007A000000}">
      <text>
        <r>
          <rPr>
            <sz val="11"/>
            <rFont val="Calibri"/>
          </rPr>
          <t>Ensure File Sharing Is Disabled</t>
        </r>
      </text>
    </comment>
    <comment ref="K48" authorId="0" shapeId="0" xr:uid="{00000000-0006-0000-0400-00007B000000}">
      <text>
        <r>
          <rPr>
            <sz val="11"/>
            <rFont val="Calibri"/>
          </rPr>
          <t>Ensure Remote Management Is Disabled</t>
        </r>
      </text>
    </comment>
    <comment ref="L48" authorId="0" shapeId="0" xr:uid="{00000000-0006-0000-0400-00007C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J50" authorId="0" shapeId="0" xr:uid="{00000000-0006-0000-0400-00007D000000}">
      <text>
        <r>
          <rPr>
            <sz val="11"/>
            <rFont val="Calibri"/>
          </rPr>
          <t>Audit Passwords System Preference Setting</t>
        </r>
      </text>
    </comment>
    <comment ref="K50" authorId="0" shapeId="0" xr:uid="{00000000-0006-0000-0400-00007E000000}">
      <text>
        <r>
          <rPr>
            <sz val="11"/>
            <rFont val="Calibri"/>
          </rPr>
          <t>Audit Passwords System Preference Setting</t>
        </r>
      </text>
    </comment>
    <comment ref="J53" authorId="0" shapeId="0" xr:uid="{00000000-0006-0000-0400-00007F000000}">
      <text>
        <r>
          <rPr>
            <sz val="11"/>
            <rFont val="Calibri"/>
          </rPr>
          <t>Ensure Password Account Lockout Threshold Is Configured</t>
        </r>
      </text>
    </comment>
    <comment ref="K53" authorId="0" shapeId="0" xr:uid="{00000000-0006-0000-0400-000080000000}">
      <text>
        <r>
          <rPr>
            <sz val="11"/>
            <rFont val="Calibri"/>
          </rPr>
          <t>Ensure Guest Account Is Disabled</t>
        </r>
      </text>
    </comment>
    <comment ref="J58" authorId="0" shapeId="0" xr:uid="{00000000-0006-0000-0400-000081000000}">
      <text>
        <r>
          <rPr>
            <sz val="11"/>
            <rFont val="Calibri"/>
          </rPr>
          <t>Ensure AirDrop Is Disabled When Not Actively Transferring Files</t>
        </r>
      </text>
    </comment>
    <comment ref="J59" authorId="0" shapeId="0" xr:uid="{00000000-0006-0000-0400-000082000000}">
      <text>
        <r>
          <rPr>
            <sz val="11"/>
            <rFont val="Calibri"/>
          </rPr>
          <t>Ensure Guest Account Is Disabled</t>
        </r>
      </text>
    </comment>
    <comment ref="J63" authorId="0" shapeId="0" xr:uid="{00000000-0006-0000-0400-000083000000}">
      <text>
        <r>
          <rPr>
            <sz val="11"/>
            <rFont val="Calibri"/>
          </rPr>
          <t>Ensure All Apple-provided Software Is Current</t>
        </r>
      </text>
    </comment>
    <comment ref="K63" authorId="0" shapeId="0" xr:uid="{00000000-0006-0000-0400-000084000000}">
      <text>
        <r>
          <rPr>
            <sz val="11"/>
            <rFont val="Calibri"/>
          </rPr>
          <t>Ensure Auto Update Is Enabled</t>
        </r>
      </text>
    </comment>
    <comment ref="L63" authorId="0" shapeId="0" xr:uid="{00000000-0006-0000-0400-000085000000}">
      <text>
        <r>
          <rPr>
            <sz val="11"/>
            <rFont val="Calibri"/>
          </rPr>
          <t>Ensure Download New Updates When Available Is Enabled</t>
        </r>
      </text>
    </comment>
    <comment ref="M63" authorId="0" shapeId="0" xr:uid="{00000000-0006-0000-0400-000086000000}">
      <text>
        <r>
          <rPr>
            <sz val="11"/>
            <rFont val="Calibri"/>
          </rPr>
          <t>Ensure Installation of App Update Is Enabled</t>
        </r>
      </text>
    </comment>
    <comment ref="N63" authorId="0" shapeId="0" xr:uid="{00000000-0006-0000-0400-000087000000}">
      <text>
        <r>
          <rPr>
            <sz val="11"/>
            <rFont val="Calibri"/>
          </rPr>
          <t>Ensure System Data Files and Security Updates Are Downloaded Automatically Is Enabled</t>
        </r>
      </text>
    </comment>
    <comment ref="O63" authorId="0" shapeId="0" xr:uid="{00000000-0006-0000-0400-000088000000}">
      <text>
        <r>
          <rPr>
            <sz val="11"/>
            <rFont val="Calibri"/>
          </rPr>
          <t>Ensure Install of macOS Updates Is Enabled</t>
        </r>
      </text>
    </comment>
    <comment ref="P63" authorId="0" shapeId="0" xr:uid="{00000000-0006-0000-0400-000089000000}">
      <text>
        <r>
          <rPr>
            <sz val="11"/>
            <rFont val="Calibri"/>
          </rPr>
          <t>Ensure Software Update Deferment Is Less Than or Equal to 30 Days</t>
        </r>
      </text>
    </comment>
    <comment ref="J64" authorId="0" shapeId="0" xr:uid="{00000000-0006-0000-0400-00008A000000}">
      <text>
        <r>
          <rPr>
            <sz val="11"/>
            <rFont val="Calibri"/>
          </rPr>
          <t>Ensure All Apple-provided Software Is Current</t>
        </r>
      </text>
    </comment>
    <comment ref="K64" authorId="0" shapeId="0" xr:uid="{00000000-0006-0000-0400-00008B000000}">
      <text>
        <r>
          <rPr>
            <sz val="11"/>
            <rFont val="Calibri"/>
          </rPr>
          <t>Ensure Auto Update Is Enabled</t>
        </r>
      </text>
    </comment>
    <comment ref="L64" authorId="0" shapeId="0" xr:uid="{00000000-0006-0000-0400-00008C000000}">
      <text>
        <r>
          <rPr>
            <sz val="11"/>
            <rFont val="Calibri"/>
          </rPr>
          <t>Ensure Download New Updates When Available Is Enabled</t>
        </r>
      </text>
    </comment>
    <comment ref="M64" authorId="0" shapeId="0" xr:uid="{00000000-0006-0000-0400-00008D000000}">
      <text>
        <r>
          <rPr>
            <sz val="11"/>
            <rFont val="Calibri"/>
          </rPr>
          <t>Ensure Installation of App Update Is Enabled</t>
        </r>
      </text>
    </comment>
    <comment ref="N64" authorId="0" shapeId="0" xr:uid="{00000000-0006-0000-0400-00008E000000}">
      <text>
        <r>
          <rPr>
            <sz val="11"/>
            <rFont val="Calibri"/>
          </rPr>
          <t>Ensure System Data Files and Security Updates Are Downloaded Automatically Is Enabled</t>
        </r>
      </text>
    </comment>
    <comment ref="O64" authorId="0" shapeId="0" xr:uid="{00000000-0006-0000-0400-00008F000000}">
      <text>
        <r>
          <rPr>
            <sz val="11"/>
            <rFont val="Calibri"/>
          </rPr>
          <t>Ensure Install of macOS Updates Is Enabled</t>
        </r>
      </text>
    </comment>
    <comment ref="P64" authorId="0" shapeId="0" xr:uid="{00000000-0006-0000-0400-000090000000}">
      <text>
        <r>
          <rPr>
            <sz val="11"/>
            <rFont val="Calibri"/>
          </rPr>
          <t>Ensure Software Update Deferment Is Less Than or Equal to 30 Days</t>
        </r>
      </text>
    </comment>
    <comment ref="J67" authorId="0" shapeId="0" xr:uid="{00000000-0006-0000-0400-000091000000}">
      <text>
        <r>
          <rPr>
            <sz val="11"/>
            <rFont val="Calibri"/>
          </rPr>
          <t>Ensure System Data Files and Security Updates Are Downloaded Automatically Is Enabled</t>
        </r>
      </text>
    </comment>
    <comment ref="J69" authorId="0" shapeId="0" xr:uid="{00000000-0006-0000-0400-000092000000}">
      <text>
        <r>
          <rPr>
            <sz val="11"/>
            <rFont val="Calibri"/>
          </rPr>
          <t>Ensure install.log Is Retained for 365 or More Days and No Maximum Size</t>
        </r>
      </text>
    </comment>
    <comment ref="K69" authorId="0" shapeId="0" xr:uid="{00000000-0006-0000-0400-000093000000}">
      <text>
        <r>
          <rPr>
            <sz val="11"/>
            <rFont val="Calibri"/>
          </rPr>
          <t>Ensure Security Auditing Retention Is Enabled</t>
        </r>
      </text>
    </comment>
    <comment ref="J70" authorId="0" shapeId="0" xr:uid="{00000000-0006-0000-0400-000094000000}">
      <text>
        <r>
          <rPr>
            <sz val="11"/>
            <rFont val="Calibri"/>
          </rPr>
          <t>Ensure Security Auditing Is Enabled</t>
        </r>
      </text>
    </comment>
    <comment ref="K70" authorId="0" shapeId="0" xr:uid="{00000000-0006-0000-0400-000095000000}">
      <text>
        <r>
          <rPr>
            <sz val="11"/>
            <rFont val="Calibri"/>
          </rPr>
          <t>Ensure Security Auditing Flags For User-Attributable Events Are Configured Per Local Organizational Requirements</t>
        </r>
      </text>
    </comment>
    <comment ref="L70" authorId="0" shapeId="0" xr:uid="{00000000-0006-0000-0400-000096000000}">
      <text>
        <r>
          <rPr>
            <sz val="11"/>
            <rFont val="Calibri"/>
          </rPr>
          <t>Ensure Firewall Logging Is Enabled and Configured</t>
        </r>
      </text>
    </comment>
    <comment ref="J71" authorId="0" shapeId="0" xr:uid="{00000000-0006-0000-0400-000097000000}">
      <text>
        <r>
          <rPr>
            <sz val="11"/>
            <rFont val="Calibri"/>
          </rPr>
          <t>Ensure install.log Is Retained for 365 or More Days and No Maximum Size</t>
        </r>
      </text>
    </comment>
    <comment ref="K71" authorId="0" shapeId="0" xr:uid="{00000000-0006-0000-0400-000098000000}">
      <text>
        <r>
          <rPr>
            <sz val="11"/>
            <rFont val="Calibri"/>
          </rPr>
          <t>Ensure Security Auditing Retention Is Enabled</t>
        </r>
      </text>
    </comment>
    <comment ref="J72" authorId="0" shapeId="0" xr:uid="{00000000-0006-0000-0400-000099000000}">
      <text>
        <r>
          <rPr>
            <sz val="11"/>
            <rFont val="Calibri"/>
          </rPr>
          <t xml:space="preserve">Ensure </t>
        </r>
        <r>
          <rPr>
            <sz val="11"/>
            <color rgb="FF000000"/>
            <rFont val="Calibri"/>
          </rPr>
          <t>"</t>
        </r>
        <r>
          <rPr>
            <b/>
            <sz val="11"/>
            <color rgb="FF000000"/>
            <rFont val="Calibri"/>
          </rPr>
          <t>Set time and date automatically</t>
        </r>
        <r>
          <rPr>
            <sz val="11"/>
            <color rgb="FF000000"/>
            <rFont val="Calibri"/>
          </rPr>
          <t>"</t>
        </r>
        <r>
          <rPr>
            <sz val="11"/>
            <color rgb="FF000000"/>
            <rFont val="Calibri"/>
          </rPr>
          <t xml:space="preserve"> Is Enabled</t>
        </r>
      </text>
    </comment>
    <comment ref="K72" authorId="0" shapeId="0" xr:uid="{00000000-0006-0000-0400-00009A000000}">
      <text>
        <r>
          <rPr>
            <sz val="11"/>
            <rFont val="Calibri"/>
          </rPr>
          <t>Ensure the Time Service Is Enabled</t>
        </r>
      </text>
    </comment>
    <comment ref="J73" authorId="0" shapeId="0" xr:uid="{00000000-0006-0000-0400-00009B000000}">
      <text>
        <r>
          <rPr>
            <sz val="11"/>
            <rFont val="Calibri"/>
          </rPr>
          <t>Ensure Security Auditing Is Enabled</t>
        </r>
      </text>
    </comment>
    <comment ref="K73" authorId="0" shapeId="0" xr:uid="{00000000-0006-0000-0400-00009C000000}">
      <text>
        <r>
          <rPr>
            <sz val="11"/>
            <rFont val="Calibri"/>
          </rPr>
          <t>Ensure Security Auditing Flags For User-Attributable Events Are Configured Per Local Organizational Requirements</t>
        </r>
      </text>
    </comment>
    <comment ref="L73" authorId="0" shapeId="0" xr:uid="{00000000-0006-0000-0400-00009D000000}">
      <text>
        <r>
          <rPr>
            <sz val="11"/>
            <rFont val="Calibri"/>
          </rPr>
          <t>Ensure Firewall Logging Is Enabled and Configured</t>
        </r>
      </text>
    </comment>
    <comment ref="J82" authorId="0" shapeId="0" xr:uid="{00000000-0006-0000-0400-00009E000000}">
      <text>
        <r>
          <rPr>
            <sz val="11"/>
            <rFont val="Calibri"/>
          </rPr>
          <t>Ensure Protect Mail Activity in Mail Is Enabled</t>
        </r>
      </text>
    </comment>
    <comment ref="K82" authorId="0" shapeId="0" xr:uid="{00000000-0006-0000-0400-00009F000000}">
      <text>
        <r>
          <rPr>
            <sz val="11"/>
            <rFont val="Calibri"/>
          </rPr>
          <t>Ensure Automatic Opening of Safe Files in Safari Is Disabled</t>
        </r>
      </text>
    </comment>
    <comment ref="L82" authorId="0" shapeId="0" xr:uid="{00000000-0006-0000-0400-0000A0000000}">
      <text>
        <r>
          <rPr>
            <sz val="11"/>
            <rFont val="Calibri"/>
          </rPr>
          <t>Audit History and Remove History Items</t>
        </r>
      </text>
    </comment>
    <comment ref="M82" authorId="0" shapeId="0" xr:uid="{00000000-0006-0000-0400-0000A1000000}">
      <text>
        <r>
          <rPr>
            <sz val="11"/>
            <rFont val="Calibri"/>
          </rPr>
          <t>Ensure Warn When Visiting A Fradulent Website in Safari Is Enabled</t>
        </r>
      </text>
    </comment>
    <comment ref="N82" authorId="0" shapeId="0" xr:uid="{00000000-0006-0000-0400-0000A2000000}">
      <text>
        <r>
          <rPr>
            <sz val="11"/>
            <rFont val="Calibri"/>
          </rPr>
          <t>Ensure Prevent Cross-site Tracking in Safari Is Enabled</t>
        </r>
      </text>
    </comment>
    <comment ref="O82" authorId="0" shapeId="0" xr:uid="{00000000-0006-0000-0400-0000A3000000}">
      <text>
        <r>
          <rPr>
            <sz val="11"/>
            <rFont val="Calibri"/>
          </rPr>
          <t>Audit Hide IP Address in Safari Setting</t>
        </r>
      </text>
    </comment>
    <comment ref="P82" authorId="0" shapeId="0" xr:uid="{00000000-0006-0000-0400-0000A4000000}">
      <text>
        <r>
          <rPr>
            <sz val="11"/>
            <rFont val="Calibri"/>
          </rPr>
          <t>Ensure Advertising Privacy Protection in Safari Is Enabled</t>
        </r>
      </text>
    </comment>
    <comment ref="Q82" authorId="0" shapeId="0" xr:uid="{00000000-0006-0000-0400-0000A5000000}">
      <text>
        <r>
          <rPr>
            <sz val="11"/>
            <rFont val="Calibri"/>
          </rPr>
          <t>Ensure Show Full Website Address in Safari Is Enabled</t>
        </r>
      </text>
    </comment>
    <comment ref="R82" authorId="0" shapeId="0" xr:uid="{00000000-0006-0000-0400-0000A6000000}">
      <text>
        <r>
          <rPr>
            <sz val="11"/>
            <rFont val="Calibri"/>
          </rPr>
          <t>Audit AutoFill</t>
        </r>
      </text>
    </comment>
    <comment ref="S82" authorId="0" shapeId="0" xr:uid="{00000000-0006-0000-0400-0000A7000000}">
      <text>
        <r>
          <rPr>
            <sz val="11"/>
            <rFont val="Calibri"/>
          </rPr>
          <t>Audit Pop-up Windows</t>
        </r>
      </text>
    </comment>
    <comment ref="T82" authorId="0" shapeId="0" xr:uid="{00000000-0006-0000-0400-0000A8000000}">
      <text>
        <r>
          <rPr>
            <sz val="11"/>
            <rFont val="Calibri"/>
          </rPr>
          <t>Ensure Show Status Bar Is Enabled</t>
        </r>
      </text>
    </comment>
    <comment ref="J84" authorId="0" shapeId="0" xr:uid="{00000000-0006-0000-0400-0000A9000000}">
      <text>
        <r>
          <rPr>
            <sz val="11"/>
            <rFont val="Calibri"/>
          </rPr>
          <t>Ensure Protect Mail Activity in Mail Is Enabled</t>
        </r>
      </text>
    </comment>
    <comment ref="K84" authorId="0" shapeId="0" xr:uid="{00000000-0006-0000-0400-0000AA000000}">
      <text>
        <r>
          <rPr>
            <sz val="11"/>
            <rFont val="Calibri"/>
          </rPr>
          <t>Ensure Warn When Visiting A Fradulent Website in Safari Is Enabled</t>
        </r>
      </text>
    </comment>
    <comment ref="L84" authorId="0" shapeId="0" xr:uid="{00000000-0006-0000-0400-0000AB000000}">
      <text>
        <r>
          <rPr>
            <sz val="11"/>
            <rFont val="Calibri"/>
          </rPr>
          <t>Audit Hide IP Address in Safari Setting</t>
        </r>
      </text>
    </comment>
    <comment ref="J87" authorId="0" shapeId="0" xr:uid="{00000000-0006-0000-0400-0000AC000000}">
      <text>
        <r>
          <rPr>
            <sz val="11"/>
            <rFont val="Calibri"/>
          </rPr>
          <t>Ensure Automatic Opening of Safe Files in Safari Is Disabled</t>
        </r>
      </text>
    </comment>
    <comment ref="J90" authorId="0" shapeId="0" xr:uid="{00000000-0006-0000-0400-0000AD000000}">
      <text>
        <r>
          <rPr>
            <sz val="11"/>
            <rFont val="Calibri"/>
          </rPr>
          <t>Ensure Gatekeeper Is Enabled</t>
        </r>
      </text>
    </comment>
    <comment ref="K90" authorId="0" shapeId="0" xr:uid="{00000000-0006-0000-0400-0000AE000000}">
      <text>
        <r>
          <rPr>
            <sz val="11"/>
            <rFont val="Calibri"/>
          </rPr>
          <t>Ensure XProtect Is Running and Updated</t>
        </r>
      </text>
    </comment>
    <comment ref="J91" authorId="0" shapeId="0" xr:uid="{00000000-0006-0000-0400-0000AF000000}">
      <text>
        <r>
          <rPr>
            <sz val="11"/>
            <rFont val="Calibri"/>
          </rPr>
          <t>Ensure Gatekeeper Is Enabled</t>
        </r>
      </text>
    </comment>
    <comment ref="K91" authorId="0" shapeId="0" xr:uid="{00000000-0006-0000-0400-0000B0000000}">
      <text>
        <r>
          <rPr>
            <sz val="11"/>
            <rFont val="Calibri"/>
          </rPr>
          <t>Ensure XProtect Is Running and Updated</t>
        </r>
      </text>
    </comment>
    <comment ref="J94" authorId="0" shapeId="0" xr:uid="{00000000-0006-0000-0400-0000B1000000}">
      <text>
        <r>
          <rPr>
            <sz val="11"/>
            <rFont val="Calibri"/>
          </rPr>
          <t>Ensure Gatekeeper Is Enabled</t>
        </r>
      </text>
    </comment>
    <comment ref="K94" authorId="0" shapeId="0" xr:uid="{00000000-0006-0000-0400-0000B2000000}">
      <text>
        <r>
          <rPr>
            <sz val="11"/>
            <rFont val="Calibri"/>
          </rPr>
          <t>Ensure System Integrity Protection Status (SIP) Is Enabled</t>
        </r>
      </text>
    </comment>
    <comment ref="L94" authorId="0" shapeId="0" xr:uid="{00000000-0006-0000-0400-0000B3000000}">
      <text>
        <r>
          <rPr>
            <sz val="11"/>
            <rFont val="Calibri"/>
          </rPr>
          <t>Ensure XProtect Is Running and Updated</t>
        </r>
      </text>
    </comment>
    <comment ref="J99" authorId="0" shapeId="0" xr:uid="{00000000-0006-0000-0400-0000B4000000}">
      <text>
        <r>
          <rPr>
            <sz val="11"/>
            <rFont val="Calibri"/>
          </rPr>
          <t>Ensure Backup Automatically is Enabled If Time Machine Is Enabled</t>
        </r>
      </text>
    </comment>
    <comment ref="J100" authorId="0" shapeId="0" xr:uid="{00000000-0006-0000-0400-0000B5000000}">
      <text>
        <r>
          <rPr>
            <sz val="11"/>
            <rFont val="Calibri"/>
          </rPr>
          <t>Ensure Time Machine Volumes Are Encrypted If Time Machine Is Enabled</t>
        </r>
      </text>
    </comment>
    <comment ref="J109" authorId="0" shapeId="0" xr:uid="{00000000-0006-0000-0400-0000B6000000}">
      <text>
        <r>
          <rPr>
            <sz val="11"/>
            <rFont val="Calibri"/>
          </rPr>
          <t>Ensure Show Wi-Fi status in Menu Bar Is Enabled</t>
        </r>
      </text>
    </comment>
    <comment ref="J113" authorId="0" shapeId="0" xr:uid="{00000000-0006-0000-0400-0000B7000000}">
      <text>
        <r>
          <rPr>
            <sz val="11"/>
            <rFont val="Calibri"/>
          </rPr>
          <t>Ensure Firewall Is Enabled</t>
        </r>
      </text>
    </comment>
    <comment ref="J121" authorId="0" shapeId="0" xr:uid="{00000000-0006-0000-0400-0000B8000000}">
      <text>
        <r>
          <rPr>
            <sz val="11"/>
            <rFont val="Calibri"/>
          </rPr>
          <t>Ensure Show Bluetooth Status in Menu Bar Is Enabled</t>
        </r>
      </text>
    </comment>
    <comment ref="J137" authorId="0" shapeId="0" xr:uid="{00000000-0006-0000-0400-0000B9000000}">
      <text>
        <r>
          <rPr>
            <sz val="11"/>
            <rFont val="Calibri"/>
          </rPr>
          <t>Audit iCloud Keychain</t>
        </r>
      </text>
    </comment>
    <comment ref="K137" authorId="0" shapeId="0" xr:uid="{00000000-0006-0000-0400-0000BA000000}">
      <text>
        <r>
          <rPr>
            <sz val="11"/>
            <rFont val="Calibri"/>
          </rPr>
          <t>Audit iCloud Drive</t>
        </r>
      </text>
    </comment>
    <comment ref="L137" authorId="0" shapeId="0" xr:uid="{00000000-0006-0000-0400-0000BB000000}">
      <text>
        <r>
          <rPr>
            <sz val="11"/>
            <rFont val="Calibri"/>
          </rPr>
          <t>Ensure iCloud Drive Document and Desktop Sync Is Disabled</t>
        </r>
      </text>
    </comment>
    <comment ref="M137" authorId="0" shapeId="0" xr:uid="{00000000-0006-0000-0400-0000BC000000}">
      <text>
        <r>
          <rPr>
            <sz val="11"/>
            <rFont val="Calibri"/>
          </rPr>
          <t>Audit Find My Mac</t>
        </r>
      </text>
    </comment>
    <comment ref="N137" authorId="0" shapeId="0" xr:uid="{00000000-0006-0000-0400-0000BD000000}">
      <text>
        <r>
          <rPr>
            <sz val="11"/>
            <rFont val="Calibri"/>
          </rPr>
          <t>Audit Internet Accounts for Authorized Use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1" authorId="0" shapeId="0" xr:uid="{00000000-0006-0000-0500-000001000000}">
      <text>
        <r>
          <rPr>
            <sz val="11"/>
            <rFont val="Calibri"/>
          </rPr>
          <t>Ensure All Apple-provided Software Is Current</t>
        </r>
      </text>
    </comment>
  </commentList>
</comments>
</file>

<file path=xl/sharedStrings.xml><?xml version="1.0" encoding="utf-8"?>
<sst xmlns="http://schemas.openxmlformats.org/spreadsheetml/2006/main" count="3918" uniqueCount="1845">
  <si>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</si>
  <si>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</si>
  <si>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</si>
  <si>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</si>
  <si>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</si>
  <si>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</si>
  <si>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</si>
  <si>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</si>
  <si>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</si>
  <si>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</si>
  <si>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</si>
  <si>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</si>
  <si>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</si>
  <si>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</si>
  <si>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</si>
  <si>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</si>
  <si>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</si>
  <si>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 Updates, Patches and Additional Security Software</t>
  </si>
  <si>
    <t>1.1</t>
  </si>
  <si>
    <r>
      <rPr>
        <sz val="11"/>
        <rFont val="Calibri"/>
      </rPr>
      <t>Ensure All Apple-provided Software Is Current</t>
    </r>
  </si>
  <si>
    <t>Automated</t>
  </si>
  <si>
    <t>Level 1</t>
  </si>
  <si>
    <t>Unassigned</t>
  </si>
  <si>
    <t>Unassessed</t>
  </si>
  <si>
    <t>Pending</t>
  </si>
  <si>
    <t/>
  </si>
  <si>
    <r>
      <rPr>
        <b/>
        <sz val="11"/>
        <color rgb="FF000000"/>
        <rFont val="Calibri"/>
      </rPr>
      <t>Graphical Method:</t>
    </r>
    <r>
      <rPr>
        <sz val="11"/>
        <color rgb="FF000000"/>
        <rFont val="Calibri"/>
      </rPr>
      <t xml:space="preserve">
</t>
    </r>
    <r>
      <rPr>
        <sz val="11"/>
        <color rgb="FF000000"/>
        <rFont val="Calibri"/>
      </rPr>
      <t>Perform the following steps to install all available software updates: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
    </r>
    <r>
      <rPr>
        <b/>
        <sz val="11"/>
        <color rgb="FF000000"/>
        <rFont val="Calibri"/>
      </rPr>
      <t>Show Updates</t>
    </r>
    <r>
      <rPr>
        <sz val="11"/>
        <color rgb="FF000000"/>
        <rFont val="Calibri"/>
      </rPr>
      <t xml:space="preserve">
</t>
    </r>
    <r>
      <rPr>
        <sz val="11"/>
        <color rgb="FF000000"/>
        <rFont val="Calibri"/>
      </rPr>
      <t xml:space="preserve">- Select </t>
    </r>
    <r>
      <rPr>
        <b/>
        <sz val="11"/>
        <color rgb="FF000000"/>
        <rFont val="Calibri"/>
      </rPr>
      <t>Update All</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what packages need to be installed:</t>
    </r>
    <r>
      <rPr>
        <sz val="11"/>
        <color rgb="FF000000"/>
        <rFont val="Calibri"/>
      </rPr>
      <t xml:space="preserve">
</t>
    </r>
    <r>
      <rPr>
        <sz val="11"/>
        <color rgb="FF006096"/>
        <rFont val="Roboto Condensed"/>
      </rPr>
      <t xml:space="preserve">$ /usr/bin/sudo /usr/sbin/softwareupdate -l </t>
    </r>
    <r>
      <rPr>
        <sz val="11"/>
        <color rgb="FF006096"/>
        <rFont val="Roboto Condensed"/>
      </rPr>
      <t xml:space="preserve">
</t>
    </r>
    <r>
      <rPr>
        <sz val="11"/>
        <color rgb="FF000000"/>
        <rFont val="Calibri"/>
      </rPr>
      <t xml:space="preserve">
</t>
    </r>
    <r>
      <rPr>
        <sz val="11"/>
        <color rgb="FF000000"/>
        <rFont val="Calibri"/>
      </rPr>
      <t>The output will include the following:</t>
    </r>
    <r>
      <rPr>
        <b/>
        <sz val="11"/>
        <color rgb="FF000000"/>
        <rFont val="Calibri"/>
      </rPr>
      <t>Software Update found the following new or updated software:</t>
    </r>
    <r>
      <rPr>
        <sz val="11"/>
        <color rgb="FF000000"/>
        <rFont val="Calibri"/>
      </rPr>
      <t xml:space="preserve">
</t>
    </r>
    <r>
      <rPr>
        <sz val="11"/>
        <color rgb="FF000000"/>
        <rFont val="Calibri"/>
      </rPr>
      <t>Run the following command to install all the packages that need to be updated:</t>
    </r>
    <r>
      <rPr>
        <sz val="11"/>
        <color rgb="FF000000"/>
        <rFont val="Calibri"/>
      </rPr>
      <t xml:space="preserve">
</t>
    </r>
    <r>
      <rPr>
        <sz val="11"/>
        <color rgb="FF000000"/>
        <rFont val="Calibri"/>
      </rPr>
      <t>To install all updates runthe command:</t>
    </r>
    <r>
      <rPr>
        <sz val="11"/>
        <color rgb="FF000000"/>
        <rFont val="Calibri"/>
      </rPr>
      <t xml:space="preserve">
</t>
    </r>
    <r>
      <rPr>
        <sz val="11"/>
        <color rgb="FF006096"/>
        <rFont val="Roboto Condensed"/>
      </rPr>
      <t>$ /usr/bin/sudo /usr/sbin/softwareupdate -i -a</t>
    </r>
    <r>
      <rPr>
        <sz val="11"/>
        <color rgb="FF006096"/>
        <rFont val="Roboto Condensed"/>
      </rPr>
      <t xml:space="preserve">
</t>
    </r>
    <r>
      <rPr>
        <sz val="11"/>
        <color rgb="FF000000"/>
        <rFont val="Calibri"/>
      </rPr>
      <t xml:space="preserve">
</t>
    </r>
    <r>
      <rPr>
        <sz val="11"/>
        <color rgb="FF000000"/>
        <rFont val="Calibri"/>
      </rPr>
      <t>Or run the following command to install individual packages:</t>
    </r>
    <r>
      <rPr>
        <sz val="11"/>
        <color rgb="FF000000"/>
        <rFont val="Calibri"/>
      </rPr>
      <t xml:space="preserve">
</t>
    </r>
    <r>
      <rPr>
        <sz val="11"/>
        <color rgb="FF006096"/>
        <rFont val="Roboto Condensed"/>
      </rPr>
      <t>$ /usr/bin/sudo /usr/sbin/softwareupdate -i '&lt;package 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one of the software updates listed includes </t>
    </r>
    <r>
      <rPr>
        <b/>
        <sz val="11"/>
        <color rgb="FF000000"/>
        <rFont val="Calibri"/>
      </rPr>
      <t>Action: restart</t>
    </r>
    <r>
      <rPr>
        <sz val="11"/>
        <color rgb="FF000000"/>
        <rFont val="Calibri"/>
      </rPr>
      <t xml:space="preserve">, then you must attach the </t>
    </r>
    <r>
      <rPr>
        <b/>
        <sz val="11"/>
        <color rgb="FF000000"/>
        <rFont val="Calibri"/>
      </rPr>
      <t>-R</t>
    </r>
    <r>
      <rPr>
        <sz val="11"/>
        <color rgb="FF000000"/>
        <rFont val="Calibri"/>
      </rPr>
      <t xml:space="preserve"> flag to force a system restart. If the system update is complete but no restart occurs, then the system is in an unknown state that requires a future restart. It is advised to run updates and forced restarts during system downtime and not while in active use.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xml:space="preserve">$ /usr/bin/sudo /usr/sbin/softwareupdate -l </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Software Update found the following new or updated software:</t>
    </r>
    <r>
      <rPr>
        <sz val="11"/>
        <color rgb="FF006096"/>
        <rFont val="Roboto Condensed"/>
      </rPr>
      <t xml:space="preserve">
</t>
    </r>
    <r>
      <rPr>
        <sz val="11"/>
        <color rgb="FF006096"/>
        <rFont val="Roboto Condensed"/>
      </rPr>
      <t>* Label: ProVideoFormats-2.2.7</t>
    </r>
    <r>
      <rPr>
        <sz val="11"/>
        <color rgb="FF006096"/>
        <rFont val="Roboto Condensed"/>
      </rPr>
      <t xml:space="preserve">
</t>
    </r>
    <r>
      <rPr>
        <sz val="11"/>
        <color rgb="FF006096"/>
        <rFont val="Roboto Condensed"/>
      </rPr>
      <t xml:space="preserve">	Title: Pro Video Formats, Version: 2.2.7, Size: 9693KiB, Recommended: YES, </t>
    </r>
    <r>
      <rPr>
        <sz val="11"/>
        <color rgb="FF006096"/>
        <rFont val="Roboto Condensed"/>
      </rPr>
      <t xml:space="preserve">
</t>
    </r>
    <r>
      <rPr>
        <sz val="11"/>
        <color rgb="FF006096"/>
        <rFont val="Roboto Condensed"/>
      </rPr>
      <t>* Label: Command Line Tools for Xcode-15.0</t>
    </r>
    <r>
      <rPr>
        <sz val="11"/>
        <color rgb="FF006096"/>
        <rFont val="Roboto Condensed"/>
      </rPr>
      <t xml:space="preserve">
</t>
    </r>
    <r>
      <rPr>
        <sz val="11"/>
        <color rgb="FF006096"/>
        <rFont val="Roboto Condensed"/>
      </rPr>
      <t xml:space="preserve">	Title: Command Line Tools for Xcode, Version: 15.0, Size: 721962KiB, Recommended: YES, </t>
    </r>
    <r>
      <rPr>
        <sz val="11"/>
        <color rgb="FF006096"/>
        <rFont val="Roboto Condensed"/>
      </rPr>
      <t xml:space="preserve">
</t>
    </r>
    <r>
      <rPr>
        <sz val="11"/>
        <color rgb="FF006096"/>
        <rFont val="Roboto Condensed"/>
      </rPr>
      <t>$ /usr/bin/sudo /usr/sbin/softwareupdate -i 'ProVideoFormats-2.2.7'</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Attempting to quit apps: (</t>
    </r>
    <r>
      <rPr>
        <sz val="11"/>
        <color rgb="FF006096"/>
        <rFont val="Roboto Condensed"/>
      </rPr>
      <t xml:space="preserve">
</t>
    </r>
    <r>
      <rPr>
        <sz val="11"/>
        <color rgb="FF006096"/>
        <rFont val="Roboto Condensed"/>
      </rPr>
      <t xml:space="preserve">    "com.apple.Compressor"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Waiting for user to quit any relevant apps</t>
    </r>
    <r>
      <rPr>
        <sz val="11"/>
        <color rgb="FF006096"/>
        <rFont val="Roboto Condensed"/>
      </rPr>
      <t xml:space="preserve">
</t>
    </r>
    <r>
      <rPr>
        <sz val="11"/>
        <color rgb="FF006096"/>
        <rFont val="Roboto Condensed"/>
      </rPr>
      <t>Successfully quit all apps</t>
    </r>
    <r>
      <rPr>
        <sz val="11"/>
        <color rgb="FF006096"/>
        <rFont val="Roboto Condensed"/>
      </rPr>
      <t xml:space="preserve">
</t>
    </r>
    <r>
      <rPr>
        <sz val="11"/>
        <color rgb="FF006096"/>
        <rFont val="Roboto Condensed"/>
      </rPr>
      <t>Downloaded Pro Video Formats</t>
    </r>
    <r>
      <rPr>
        <sz val="11"/>
        <color rgb="FF006096"/>
        <rFont val="Roboto Condensed"/>
      </rPr>
      <t xml:space="preserve">
</t>
    </r>
    <r>
      <rPr>
        <sz val="11"/>
        <color rgb="FF006096"/>
        <rFont val="Roboto Condensed"/>
      </rPr>
      <t>Installing Pro Video Formats</t>
    </r>
    <r>
      <rPr>
        <sz val="11"/>
        <color rgb="FF006096"/>
        <rFont val="Roboto Condensed"/>
      </rPr>
      <t xml:space="preserve">
</t>
    </r>
    <r>
      <rPr>
        <sz val="11"/>
        <color rgb="FF006096"/>
        <rFont val="Roboto Condensed"/>
      </rPr>
      <t>Done with Pro Video Formats</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In the above example, if a restart was required, the command to remediate would be </t>
    </r>
    <r>
      <rPr>
        <b/>
        <sz val="11"/>
        <color rgb="FF000000"/>
        <rFont val="Calibri"/>
      </rPr>
      <t>/usr/bin/sudo /usr/sbin/softwareupdate -i 'ProVideoFormats-2.2.7' -R</t>
    </r>
  </si>
  <si>
    <r>
      <rPr>
        <sz val="11"/>
        <color rgb="FF000000"/>
        <rFont val="Calibri"/>
      </rPr>
      <t>Software vendors release security patches and software updates for their products when security vulnerabilities are discovered. There is no simple way to complete this action without a network connection to an Apple software repository. Please ensure appropriate access for this control. This check is only for what Apple provides through software update.</t>
    </r>
    <r>
      <rPr>
        <sz val="11"/>
        <color rgb="FF000000"/>
        <rFont val="Calibri"/>
      </rPr>
      <t xml:space="preserve">
</t>
    </r>
    <r>
      <rPr>
        <sz val="11"/>
        <color rgb="FF000000"/>
        <rFont val="Calibri"/>
      </rPr>
      <t xml:space="preserve">Software updates should be run at minimum every 30 days. Run the following command to verify when software update was previously run: </t>
    </r>
    <r>
      <rPr>
        <b/>
        <sz val="11"/>
        <color rgb="FF000000"/>
        <rFont val="Calibri"/>
      </rPr>
      <t>$ /usr/bin/sudo /usr/bin/defaults read /Library/Preferences/com.apple.SoftwareUpdate | grep -e LastFullSuccessfulDate</t>
    </r>
    <r>
      <rPr>
        <sz val="11"/>
        <color rgb="FF000000"/>
        <rFont val="Calibri"/>
      </rPr>
      <t>. The response should be in the last 30 days (</t>
    </r>
    <r>
      <rPr>
        <i/>
        <sz val="11"/>
        <color rgb="FF000000"/>
        <rFont val="Calibri"/>
      </rPr>
      <t>Example</t>
    </r>
    <r>
      <rPr>
        <sz val="11"/>
        <color rgb="FF000000"/>
        <rFont val="Calibri"/>
      </rPr>
      <t xml:space="preserve">): </t>
    </r>
    <r>
      <rPr>
        <b/>
        <sz val="11"/>
        <color rgb="FF000000"/>
        <rFont val="Calibri"/>
      </rPr>
      <t>LastFullSuccessfulDate = "2020-07-30 12:45:25 +0000";</t>
    </r>
  </si>
  <si>
    <r>
      <rPr>
        <sz val="11"/>
        <color rgb="FF000000"/>
        <rFont val="Calibri"/>
      </rPr>
      <t>Installation of updates can be disruptive to users, especially if a restart is required. Major updates need to be applied after creating an organizational patch policy. It is also advised to run updates and forced restarts during system downtime and not while in active use.</t>
    </r>
  </si>
  <si>
    <r>
      <rPr>
        <b/>
        <sz val="11"/>
        <color rgb="FF000000"/>
        <rFont val="Calibri"/>
      </rPr>
      <t>Graphical Method:</t>
    </r>
    <r>
      <rPr>
        <sz val="11"/>
        <color rgb="FF000000"/>
        <rFont val="Calibri"/>
      </rPr>
      <t xml:space="preserve">
</t>
    </r>
    <r>
      <rPr>
        <sz val="11"/>
        <color rgb="FF000000"/>
        <rFont val="Calibri"/>
      </rPr>
      <t>Perform the following steps to ensure there are no available software updates: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
    </r>
    <r>
      <rPr>
        <b/>
        <sz val="11"/>
        <color rgb="FF000000"/>
        <rFont val="Calibri"/>
      </rPr>
      <t>Automatically keep my Mac up to date</t>
    </r>
    <r>
      <rPr>
        <sz val="11"/>
        <color rgb="FF000000"/>
        <rFont val="Calibri"/>
      </rPr>
      <t xml:space="preserve"> to allow Software Update to check with Apple's servers for any outstanding updates</t>
    </r>
    <r>
      <rPr>
        <sz val="11"/>
        <color rgb="FF000000"/>
        <rFont val="Calibri"/>
      </rPr>
      <t xml:space="preserve">
</t>
    </r>
    <r>
      <rPr>
        <sz val="11"/>
        <color rgb="FF000000"/>
        <rFont val="Calibri"/>
      </rPr>
      <t xml:space="preserve">- Select </t>
    </r>
    <r>
      <rPr>
        <b/>
        <sz val="11"/>
        <color rgb="FF000000"/>
        <rFont val="Calibri"/>
      </rPr>
      <t>Show Updates</t>
    </r>
    <r>
      <rPr>
        <sz val="11"/>
        <color rgb="FF000000"/>
        <rFont val="Calibri"/>
      </rPr>
      <t xml:space="preserve"> to verify that there are no software updates available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there are no software updates:</t>
    </r>
    <r>
      <rPr>
        <sz val="11"/>
        <color rgb="FF000000"/>
        <rFont val="Calibri"/>
      </rPr>
      <t xml:space="preserve">
</t>
    </r>
    <r>
      <rPr>
        <sz val="11"/>
        <color rgb="FF006096"/>
        <rFont val="Roboto Condensed"/>
      </rPr>
      <t>$ /usr/bin/sudo /usr/sbin/softwareupdate -l</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 xml:space="preserve">No new software available.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are running a previous version of macOS, the output will say that the current version is available. As long as the system is on the current point release of macOS it is compliant. It is recommended that your organization moves to the current version of macOS once a .1 version is released.</t>
    </r>
    <r>
      <rPr>
        <sz val="11"/>
        <color rgb="FF000000"/>
        <rFont val="Calibri"/>
      </rPr>
      <t xml:space="preserve">
</t>
    </r>
    <r>
      <rPr>
        <b/>
        <sz val="11"/>
        <color rgb="FF000000"/>
        <rFont val="Calibri"/>
      </rPr>
      <t>Note:</t>
    </r>
    <r>
      <rPr>
        <sz val="11"/>
        <color rgb="FF000000"/>
        <rFont val="Calibri"/>
      </rPr>
      <t xml:space="preserve"> Computers that have installed pre-release software in the past will fail this check if there are pre-release software updates available when audited.</t>
    </r>
  </si>
  <si>
    <t>1.2</t>
  </si>
  <si>
    <r>
      <rPr>
        <sz val="11"/>
        <rFont val="Calibri"/>
      </rPr>
      <t>Ensure Auto Update Is Enabled</t>
    </r>
  </si>
  <si>
    <r>
      <rPr>
        <b/>
        <sz val="11"/>
        <color rgb="FF000000"/>
        <rFont val="Calibri"/>
      </rPr>
      <t>Graphical Method:</t>
    </r>
    <r>
      <rPr>
        <sz val="11"/>
        <color rgb="FF000000"/>
        <rFont val="Calibri"/>
      </rPr>
      <t xml:space="preserve">
</t>
    </r>
    <r>
      <rPr>
        <sz val="11"/>
        <color rgb="FF000000"/>
        <rFont val="Calibri"/>
      </rPr>
      <t>Perform the following steps to enable the system to automatically check for updates: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Set </t>
    </r>
    <r>
      <rPr>
        <b/>
        <sz val="11"/>
        <color rgb="FF000000"/>
        <rFont val="Calibri"/>
      </rPr>
      <t>Check for updates</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auto update:</t>
    </r>
    <r>
      <rPr>
        <sz val="11"/>
        <color rgb="FF000000"/>
        <rFont val="Calibri"/>
      </rPr>
      <t xml:space="preserve">
</t>
    </r>
    <r>
      <rPr>
        <sz val="11"/>
        <color rgb="FF006096"/>
        <rFont val="Roboto Condensed"/>
      </rPr>
      <t xml:space="preserve">$ /usr/bin/sudo /usr/bin/defaults write /Library/Preferences/com.apple.SoftwareUpdate AutomaticCheckEnabled -bool true  </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com.apple.SoftwareUpdate</t>
    </r>
    <r>
      <rPr>
        <sz val="11"/>
        <color rgb="FF000000"/>
        <rFont val="Calibri"/>
      </rPr>
      <t xml:space="preserve">
</t>
    </r>
    <r>
      <rPr>
        <sz val="11"/>
        <color rgb="FF000000"/>
        <rFont val="Calibri"/>
      </rPr>
      <t xml:space="preserve">- The key to include is </t>
    </r>
    <r>
      <rPr>
        <b/>
        <sz val="11"/>
        <color rgb="FF000000"/>
        <rFont val="Calibri"/>
      </rPr>
      <t>AutomaticCheckEnabled</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</si>
  <si>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Auto Update verifies that your system has the newest security patches and software updates. If "Automatically check for updates" is not selected, background updates for new malware definition files from Apple for XProtect and Gatekeeper will not occur.</t>
    </r>
    <r>
      <rPr>
        <sz val="11"/>
        <color rgb="FF000000"/>
        <rFont val="Calibri"/>
      </rPr>
      <t xml:space="preserve">
</t>
    </r>
    <r>
      <rPr>
        <sz val="11"/>
        <color rgb="FF000000"/>
        <rFont val="Calibri"/>
      </rPr>
      <t>http://macops.ca/os-x-admins-your-clients-are-not-getting-background-security-updates/</t>
    </r>
    <r>
      <rPr>
        <sz val="11"/>
        <color rgb="FF000000"/>
        <rFont val="Calibri"/>
      </rPr>
      <t xml:space="preserve">
</t>
    </r>
    <r>
      <rPr>
        <sz val="11"/>
        <color rgb="FF000000"/>
        <rFont val="Calibri"/>
      </rPr>
      <t>https://derflounder.wordpress.com/2014/12/17/forcing-xprotect-blacklist-updates-on-mavericks-and-yosemite/</t>
    </r>
  </si>
  <si>
    <r>
      <rPr>
        <sz val="11"/>
        <color rgb="FF000000"/>
        <rFont val="Calibri"/>
      </rPr>
      <t>Without automatic update, updates may not be made in a timely manner and the system will be exposed to additional risk.</t>
    </r>
  </si>
  <si>
    <r>
      <rPr>
        <b/>
        <sz val="11"/>
        <color rgb="FF000000"/>
        <rFont val="Calibri"/>
      </rPr>
      <t>Graphical Method:</t>
    </r>
    <r>
      <rPr>
        <sz val="11"/>
        <color rgb="FF000000"/>
        <rFont val="Calibri"/>
      </rPr>
      <t xml:space="preserve">
</t>
    </r>
    <r>
      <rPr>
        <sz val="11"/>
        <color rgb="FF000000"/>
        <rFont val="Calibri"/>
      </rPr>
      <t>Perform the following steps to ensure the system is automatically checking for updates: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Verify that </t>
    </r>
    <r>
      <rPr>
        <b/>
        <sz val="11"/>
        <color rgb="FF000000"/>
        <rFont val="Calibri"/>
      </rPr>
      <t>Check for updates</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software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.objectForKey('AutomaticCheckEnabled').js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</si>
  <si>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1.3</t>
  </si>
  <si>
    <r>
      <rPr>
        <sz val="11"/>
        <rFont val="Calibri"/>
      </rPr>
      <t>Ensure Download New Updates When Available Is Enabled</t>
    </r>
  </si>
  <si>
    <r>
      <rPr>
        <b/>
        <sz val="11"/>
        <color rgb="FF000000"/>
        <rFont val="Calibri"/>
      </rPr>
      <t>Graphical Method:</t>
    </r>
    <r>
      <rPr>
        <sz val="11"/>
        <color rgb="FF000000"/>
        <rFont val="Calibri"/>
      </rPr>
      <t xml:space="preserve">
</t>
    </r>
    <r>
      <rPr>
        <sz val="11"/>
        <color rgb="FF000000"/>
        <rFont val="Calibri"/>
      </rPr>
      <t>Perform the following steps to enable the system to automatically check for updates: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Set </t>
    </r>
    <r>
      <rPr>
        <b/>
        <sz val="11"/>
        <color rgb="FF000000"/>
        <rFont val="Calibri"/>
      </rPr>
      <t>Download new updates when available</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auto update:</t>
    </r>
    <r>
      <rPr>
        <sz val="11"/>
        <color rgb="FF000000"/>
        <rFont val="Calibri"/>
      </rPr>
      <t xml:space="preserve">
</t>
    </r>
    <r>
      <rPr>
        <sz val="11"/>
        <color rgb="FF006096"/>
        <rFont val="Roboto Condensed"/>
      </rPr>
      <t xml:space="preserve">$ /usr/bin/sudo /usr/bin/defaults write /Library/Preferences/com.apple.SoftwareUpdate AutomaticDownload -bool true  </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com.apple.SoftwareUpdate</t>
    </r>
    <r>
      <rPr>
        <sz val="11"/>
        <color rgb="FF000000"/>
        <rFont val="Calibri"/>
      </rPr>
      <t xml:space="preserve">
</t>
    </r>
    <r>
      <rPr>
        <sz val="11"/>
        <color rgb="FF000000"/>
        <rFont val="Calibri"/>
      </rPr>
      <t xml:space="preserve">- The key to include is </t>
    </r>
    <r>
      <rPr>
        <b/>
        <sz val="11"/>
        <color rgb="FF000000"/>
        <rFont val="Calibri"/>
      </rPr>
      <t>AutomaticDownload</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</si>
  <si>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In the GUI, both "Install macOS updates" and "Install app updates from the App Store" are dependent on whether "Download new updates when available" is selected.</t>
    </r>
  </si>
  <si>
    <r>
      <rPr>
        <sz val="11"/>
        <color rgb="FF000000"/>
        <rFont val="Calibri"/>
      </rPr>
      <t>If "Download new updates when available" is not selected, updates may not be made in a timely manner and the system will be exposed to additional risk.</t>
    </r>
  </si>
  <si>
    <r>
      <rPr>
        <b/>
        <sz val="11"/>
        <color rgb="FF000000"/>
        <rFont val="Calibri"/>
      </rPr>
      <t>Graphical Method:</t>
    </r>
    <r>
      <rPr>
        <sz val="11"/>
        <color rgb="FF000000"/>
        <rFont val="Calibri"/>
      </rPr>
      <t xml:space="preserve">
</t>
    </r>
    <r>
      <rPr>
        <sz val="11"/>
        <color rgb="FF000000"/>
        <rFont val="Calibri"/>
      </rPr>
      <t>Perform the following steps to ensure the system is automatically checking for updates: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Verify that </t>
    </r>
    <r>
      <rPr>
        <b/>
        <sz val="11"/>
        <color rgb="FF000000"/>
        <rFont val="Calibri"/>
      </rPr>
      <t>Download new updates when available</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software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.objectForKey('AutomaticDownload').js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automatic updates were selected during system setup, this setting may not have left an auditable artifact. Please turn off the check and re-enable when the GUI does not reflect the audited results.</t>
    </r>
  </si>
  <si>
    <t>1.4</t>
  </si>
  <si>
    <r>
      <rPr>
        <sz val="11"/>
        <rFont val="Calibri"/>
      </rPr>
      <t>Ensure Installation of App Update Is Enabled</t>
    </r>
  </si>
  <si>
    <r>
      <rPr>
        <b/>
        <sz val="11"/>
        <color rgb="FF000000"/>
        <rFont val="Calibri"/>
      </rPr>
      <t>Graphical Method:</t>
    </r>
    <r>
      <rPr>
        <sz val="11"/>
        <color rgb="FF000000"/>
        <rFont val="Calibri"/>
      </rPr>
      <t xml:space="preserve">
</t>
    </r>
    <r>
      <rPr>
        <sz val="11"/>
        <color rgb="FF000000"/>
        <rFont val="Calibri"/>
      </rPr>
      <t>Perform the following steps to enable App Store updates to install automatically:</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Software Updates</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Set </t>
    </r>
    <r>
      <rPr>
        <b/>
        <sz val="11"/>
        <color rgb="FF000000"/>
        <rFont val="Calibri"/>
      </rPr>
      <t>Install app updates from the App Store</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to enable automatic checking and installing of macOS updates:</t>
    </r>
    <r>
      <rPr>
        <sz val="11"/>
        <color rgb="FF000000"/>
        <rFont val="Calibri"/>
      </rPr>
      <t xml:space="preserve">
</t>
    </r>
    <r>
      <rPr>
        <sz val="11"/>
        <color rgb="FF006096"/>
        <rFont val="Roboto Condensed"/>
      </rPr>
      <t>$ /usr/bin/sudo /usr/bin/defaults write /Library/Preferences/com.apple.commerce AutoUpdate -bool TRUE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com.apple.SoftwareUpdate</t>
    </r>
    <r>
      <rPr>
        <sz val="11"/>
        <color rgb="FF000000"/>
        <rFont val="Calibri"/>
      </rPr>
      <t xml:space="preserve">
</t>
    </r>
    <r>
      <rPr>
        <sz val="11"/>
        <color rgb="FF000000"/>
        <rFont val="Calibri"/>
      </rPr>
      <t xml:space="preserve">- The key to include is </t>
    </r>
    <r>
      <rPr>
        <b/>
        <sz val="11"/>
        <color rgb="FF000000"/>
        <rFont val="Calibri"/>
      </rPr>
      <t>AutomaticallyInstallAppUpdates</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</si>
  <si>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Ensure that application updates are installed after they are available from Apple. These updates do not require reboots or administrator privileges for end users.</t>
    </r>
  </si>
  <si>
    <r>
      <rPr>
        <sz val="11"/>
        <color rgb="FF000000"/>
        <rFont val="Calibri"/>
      </rPr>
      <t>Unpatched software may be exploited.</t>
    </r>
  </si>
  <si>
    <r>
      <rPr>
        <b/>
        <sz val="11"/>
        <color rgb="FF000000"/>
        <rFont val="Calibri"/>
      </rPr>
      <t>Graphical Method:</t>
    </r>
    <r>
      <rPr>
        <sz val="11"/>
        <color rgb="FF000000"/>
        <rFont val="Calibri"/>
      </rPr>
      <t xml:space="preserve">
</t>
    </r>
    <r>
      <rPr>
        <sz val="11"/>
        <color rgb="FF000000"/>
        <rFont val="Calibri"/>
      </rPr>
      <t>Perform the following steps to ensure that App Store updates install automatically:</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Software Updates</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Verify that </t>
    </r>
    <r>
      <rPr>
        <b/>
        <sz val="11"/>
        <color rgb="FF000000"/>
        <rFont val="Calibri"/>
      </rPr>
      <t>Install app updates from the App Store</t>
    </r>
    <r>
      <rPr>
        <sz val="11"/>
        <color rgb="FF000000"/>
        <rFont val="Calibri"/>
      </rPr>
      <t xml:space="preserve"> is enabled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Automatically Install App Updates</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macOS updates are automatically checked and installed: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ObjC.unwrap($.NSUserDefaults.alloc.initWithSuiteName('com.apple.commerce')\</t>
    </r>
    <r>
      <rPr>
        <sz val="11"/>
        <color rgb="FF006096"/>
        <rFont val="Roboto Condensed"/>
      </rPr>
      <t xml:space="preserve">
</t>
    </r>
    <r>
      <rPr>
        <sz val="11"/>
        <color rgb="FF006096"/>
        <rFont val="Roboto Condensed"/>
      </rPr>
      <t xml:space="preserve">  .objectForKey('AutoUpdate'))</t>
    </r>
    <r>
      <rPr>
        <sz val="11"/>
        <color rgb="FF006096"/>
        <rFont val="Roboto Condensed"/>
      </rPr>
      <t xml:space="preserve">
</t>
    </r>
    <r>
      <rPr>
        <sz val="11"/>
        <color rgb="FF006096"/>
        <rFont val="Roboto Condensed"/>
      </rPr>
      <t xml:space="preserve">  let pref2 = ObjC.unwrap($.NSUserDefaults.alloc.initWithSuiteName('com.apple.SoftwareUpdate')\</t>
    </r>
    <r>
      <rPr>
        <sz val="11"/>
        <color rgb="FF006096"/>
        <rFont val="Roboto Condensed"/>
      </rPr>
      <t xml:space="preserve">
</t>
    </r>
    <r>
      <rPr>
        <sz val="11"/>
        <color rgb="FF006096"/>
        <rFont val="Roboto Condensed"/>
      </rPr>
      <t xml:space="preserve">  .objectForKey('AutomaticallyInstallAppUpdates'))</t>
    </r>
    <r>
      <rPr>
        <sz val="11"/>
        <color rgb="FF006096"/>
        <rFont val="Roboto Condensed"/>
      </rPr>
      <t xml:space="preserve">
</t>
    </r>
    <r>
      <rPr>
        <sz val="11"/>
        <color rgb="FF006096"/>
        <rFont val="Roboto Condensed"/>
      </rPr>
      <t xml:space="preserve">  if ( pref1 == 1 || pref2 == 1 )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</si>
  <si>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1.5</t>
  </si>
  <si>
    <r>
      <rPr>
        <sz val="11"/>
        <rFont val="Calibri"/>
      </rPr>
      <t>Ensure System Data Files and Security Updates Are Downloaded Automatically Is Enabled</t>
    </r>
  </si>
  <si>
    <r>
      <rPr>
        <b/>
        <sz val="11"/>
        <color rgb="FF000000"/>
        <rFont val="Calibri"/>
      </rPr>
      <t>Graphical Method:</t>
    </r>
    <r>
      <rPr>
        <sz val="11"/>
        <color rgb="FF000000"/>
        <rFont val="Calibri"/>
      </rPr>
      <t xml:space="preserve">
</t>
    </r>
    <r>
      <rPr>
        <sz val="11"/>
        <color rgb="FF000000"/>
        <rFont val="Calibri"/>
      </rPr>
      <t>Perform the following steps to enable system data files and security updates to install automatically:</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Software Updates</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Set </t>
    </r>
    <r>
      <rPr>
        <b/>
        <sz val="11"/>
        <color rgb="FF000000"/>
        <rFont val="Calibri"/>
      </rPr>
      <t>Install system data files and security updates</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enable automatic checking of system data files and security updates:</t>
    </r>
    <r>
      <rPr>
        <sz val="11"/>
        <color rgb="FF000000"/>
        <rFont val="Calibri"/>
      </rPr>
      <t xml:space="preserve">
</t>
    </r>
    <r>
      <rPr>
        <sz val="11"/>
        <color rgb="FF006096"/>
        <rFont val="Roboto Condensed"/>
      </rPr>
      <t xml:space="preserve">$ /usr/bin/sudo  /usr/bin/defaults write /Library/Preferences/com.apple.SoftwareUpdate ConfigDataInstall -bool true </t>
    </r>
    <r>
      <rPr>
        <sz val="11"/>
        <color rgb="FF006096"/>
        <rFont val="Roboto Condensed"/>
      </rPr>
      <t xml:space="preserve">
</t>
    </r>
    <r>
      <rPr>
        <sz val="11"/>
        <color rgb="FF006096"/>
        <rFont val="Roboto Condensed"/>
      </rPr>
      <t>$ /usr/bin/sudo  /usr/bin/defaults write /Library/Preferences/com.apple.SoftwareUpdate CriticalUpdateInstall -bool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remediation requires a log out and log in to show in the GUI.</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com.apple.SoftwareUpdate</t>
    </r>
    <r>
      <rPr>
        <sz val="11"/>
        <color rgb="FF000000"/>
        <rFont val="Calibri"/>
      </rPr>
      <t xml:space="preserve">
</t>
    </r>
    <r>
      <rPr>
        <sz val="11"/>
        <color rgb="FF000000"/>
        <rFont val="Calibri"/>
      </rPr>
      <t xml:space="preserve">- The key to include is </t>
    </r>
    <r>
      <rPr>
        <b/>
        <sz val="11"/>
        <color rgb="FF000000"/>
        <rFont val="Calibri"/>
      </rPr>
      <t>ConfigDataInstall</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sz val="11"/>
        <color rgb="FF000000"/>
        <rFont val="Calibri"/>
      </rPr>
      <t xml:space="preserve">- The key to also include is </t>
    </r>
    <r>
      <rPr>
        <b/>
        <sz val="11"/>
        <color rgb="FF000000"/>
        <rFont val="Calibri"/>
      </rPr>
      <t>CriticalUpdateInstall</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</si>
  <si>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Ensure that system and security updates are installed after they are available from Apple. This setting enables definition updates for XProtect and Gatekeeper. With this setting in place, new malware and adware that Apple has added to the list of malware or untrusted software will not execute. These updates do not require reboots or end user admin rights.</t>
    </r>
    <r>
      <rPr>
        <sz val="11"/>
        <color rgb="FF000000"/>
        <rFont val="Calibri"/>
      </rPr>
      <t xml:space="preserve">
</t>
    </r>
    <r>
      <rPr>
        <sz val="11"/>
        <color rgb="FF000000"/>
        <rFont val="Calibri"/>
      </rPr>
      <t xml:space="preserve">Silently updated security data files in Monterey </t>
    </r>
    <r>
      <rPr>
        <sz val="11"/>
        <color rgb="FF0000FF"/>
        <rFont val="Calibri"/>
      </rPr>
      <t>(https://eclecticlight.co/2021/10/27/silently-updated-security-data-files-in-monterey/)</t>
    </r>
    <r>
      <rPr>
        <sz val="11"/>
        <color rgb="FF000000"/>
        <rFont val="Calibri"/>
      </rPr>
      <t xml:space="preserve">
</t>
    </r>
    <r>
      <rPr>
        <sz val="11"/>
        <color rgb="FF000000"/>
        <rFont val="Calibri"/>
      </rPr>
      <t>https://support.apple.com/en-us/HT202491</t>
    </r>
    <r>
      <rPr>
        <sz val="11"/>
        <color rgb="FF000000"/>
        <rFont val="Calibri"/>
      </rPr>
      <t xml:space="preserve">
</t>
    </r>
    <r>
      <rPr>
        <sz val="11"/>
        <color rgb="FF000000"/>
        <rFont val="Calibri"/>
      </rPr>
      <t>XProtect is Apple's built-in, signature-based security tool for detection and removal of malware.</t>
    </r>
    <r>
      <rPr>
        <sz val="11"/>
        <color rgb="FF000000"/>
        <rFont val="Calibri"/>
      </rPr>
      <t xml:space="preserve">
</t>
    </r>
    <r>
      <rPr>
        <sz val="11"/>
        <color rgb="FF000000"/>
        <rFont val="Calibri"/>
      </rPr>
      <t xml:space="preserve">Protecting against malware in macOS </t>
    </r>
    <r>
      <rPr>
        <sz val="11"/>
        <color rgb="FF0000FF"/>
        <rFont val="Calibri"/>
      </rPr>
      <t>(https://support.apple.com/guide/security/protecting-against-malware-sec469d47bd8/web)</t>
    </r>
  </si>
  <si>
    <r>
      <rPr>
        <b/>
        <sz val="11"/>
        <color rgb="FF000000"/>
        <rFont val="Calibri"/>
      </rPr>
      <t>Graphical Method:</t>
    </r>
    <r>
      <rPr>
        <sz val="11"/>
        <color rgb="FF000000"/>
        <rFont val="Calibri"/>
      </rPr>
      <t xml:space="preserve">
</t>
    </r>
    <r>
      <rPr>
        <sz val="11"/>
        <color rgb="FF000000"/>
        <rFont val="Calibri"/>
      </rPr>
      <t>Perform the following steps to ensure that system data files and security updates install automatically:</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Software Updates</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Verify that </t>
    </r>
    <r>
      <rPr>
        <b/>
        <sz val="11"/>
        <color rgb="FF000000"/>
        <rFont val="Calibri"/>
      </rPr>
      <t>Install system data files and security updates</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system data files and security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ObjC.unwrap($.NSUserDefaults.alloc.initWithSuiteName('com.apple.SoftwareUpdate')\</t>
    </r>
    <r>
      <rPr>
        <sz val="11"/>
        <color rgb="FF006096"/>
        <rFont val="Roboto Condensed"/>
      </rPr>
      <t xml:space="preserve">
</t>
    </r>
    <r>
      <rPr>
        <sz val="11"/>
        <color rgb="FF006096"/>
        <rFont val="Roboto Condensed"/>
      </rPr>
      <t xml:space="preserve">  .objectForKey('ConfigDataInstall'))</t>
    </r>
    <r>
      <rPr>
        <sz val="11"/>
        <color rgb="FF006096"/>
        <rFont val="Roboto Condensed"/>
      </rPr>
      <t xml:space="preserve">
</t>
    </r>
    <r>
      <rPr>
        <sz val="11"/>
        <color rgb="FF006096"/>
        <rFont val="Roboto Condensed"/>
      </rPr>
      <t xml:space="preserve">  let pref2 = ObjC.unwrap($.NSUserDefaults.alloc.initWithSuiteName('com.apple.SoftwareUpdate')\</t>
    </r>
    <r>
      <rPr>
        <sz val="11"/>
        <color rgb="FF006096"/>
        <rFont val="Roboto Condensed"/>
      </rPr>
      <t xml:space="preserve">
</t>
    </r>
    <r>
      <rPr>
        <sz val="11"/>
        <color rgb="FF006096"/>
        <rFont val="Roboto Condensed"/>
      </rPr>
      <t xml:space="preserve">  .objectForKey('CriticalUpdateInstall'))</t>
    </r>
    <r>
      <rPr>
        <sz val="11"/>
        <color rgb="FF006096"/>
        <rFont val="Roboto Condensed"/>
      </rPr>
      <t xml:space="preserve">
</t>
    </r>
    <r>
      <rPr>
        <sz val="11"/>
        <color rgb="FF006096"/>
        <rFont val="Roboto Condensed"/>
      </rPr>
      <t xml:space="preserve">  if ( pref1 == 1 &amp;&amp; pref2 == 1 )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automatic updates were selected during system setup, this setting may not have left an auditable artifact. Please turn off the check and re-enable when the GUI does not reflect the audited results.</t>
    </r>
  </si>
  <si>
    <t>1.6</t>
  </si>
  <si>
    <r>
      <rPr>
        <sz val="11"/>
        <rFont val="Calibri"/>
      </rPr>
      <t>Ensure Install of macOS Updates Is Enabled</t>
    </r>
  </si>
  <si>
    <r>
      <rPr>
        <b/>
        <sz val="11"/>
        <color rgb="FF000000"/>
        <rFont val="Calibri"/>
      </rPr>
      <t>Graphical Method:</t>
    </r>
    <r>
      <rPr>
        <sz val="11"/>
        <color rgb="FF000000"/>
        <rFont val="Calibri"/>
      </rPr>
      <t xml:space="preserve">
</t>
    </r>
    <r>
      <rPr>
        <sz val="11"/>
        <color rgb="FF000000"/>
        <rFont val="Calibri"/>
      </rPr>
      <t>Perform the following steps to enable macOS updates to run automatically:</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Software Updates</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Set </t>
    </r>
    <r>
      <rPr>
        <b/>
        <sz val="11"/>
        <color rgb="FF000000"/>
        <rFont val="Calibri"/>
      </rPr>
      <t>Install macOS updates</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enable automatic checking of system data files and security updates:</t>
    </r>
    <r>
      <rPr>
        <sz val="11"/>
        <color rgb="FF000000"/>
        <rFont val="Calibri"/>
      </rPr>
      <t xml:space="preserve">
</t>
    </r>
    <r>
      <rPr>
        <sz val="11"/>
        <color rgb="FF006096"/>
        <rFont val="Roboto Condensed"/>
      </rPr>
      <t>$ /usr/bin/sudo /usr/bin/defaults write /Library/Preferences/com.apple.SoftwareUpdate AutomaticallyInstallMacOSUpdates -bool TRUE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com.apple.SoftwareUpdate</t>
    </r>
    <r>
      <rPr>
        <sz val="11"/>
        <color rgb="FF000000"/>
        <rFont val="Calibri"/>
      </rPr>
      <t xml:space="preserve">
</t>
    </r>
    <r>
      <rPr>
        <sz val="11"/>
        <color rgb="FF000000"/>
        <rFont val="Calibri"/>
      </rPr>
      <t xml:space="preserve">- The key to include is </t>
    </r>
    <r>
      <rPr>
        <b/>
        <sz val="11"/>
        <color rgb="FF000000"/>
        <rFont val="Calibri"/>
      </rPr>
      <t>AutomaticallyInstallMacOSUpdates</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</si>
  <si>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Ensure that macOS updates are installed after they are available from Apple. This setting enables macOS updates to be automatically installed. Some environments will want to approve and test updates before they are delivered. It is best practice to perform testing first where updates can and have caused disruptions to operations. Automatic updates should be turned off where changes are tightly controlled and there are mature testing and approval processes. Automatic updates should not be turned off simply to allow the administrator to contact users in order to verify installation. A dependable, repeatable process involving a patch agent or remote management tool should be in place before auto-updates are turned off.</t>
    </r>
  </si>
  <si>
    <r>
      <rPr>
        <b/>
        <sz val="11"/>
        <color rgb="FF000000"/>
        <rFont val="Calibri"/>
      </rPr>
      <t>Graphical Method:</t>
    </r>
    <r>
      <rPr>
        <sz val="11"/>
        <color rgb="FF000000"/>
        <rFont val="Calibri"/>
      </rPr>
      <t xml:space="preserve">
</t>
    </r>
    <r>
      <rPr>
        <sz val="11"/>
        <color rgb="FF000000"/>
        <rFont val="Calibri"/>
      </rPr>
      <t>Perform the following steps to ensure that macOS updates are set to auto update:</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Software Updates</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Verify that </t>
    </r>
    <r>
      <rPr>
        <b/>
        <sz val="11"/>
        <color rgb="FF000000"/>
        <rFont val="Calibri"/>
      </rPr>
      <t>Install macOS updates</t>
    </r>
    <r>
      <rPr>
        <sz val="11"/>
        <color rgb="FF000000"/>
        <rFont val="Calibri"/>
      </rPr>
      <t xml:space="preserve"> is enabled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Automatically Install macOS Updates</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system data files and security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.objectForKey('AutomaticallyInstallMacOSUpdates').js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</si>
  <si>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1.7</t>
  </si>
  <si>
    <r>
      <rPr>
        <sz val="11"/>
        <rFont val="Calibri"/>
      </rPr>
      <t>Ensure Software Update Deferment Is Less Than or Equal to 30 Days</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</si>
  <si>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enforcedSoftwareUpdateDelay</t>
    </r>
    <r>
      <rPr>
        <sz val="11"/>
        <color rgb="FF000000"/>
        <rFont val="Calibri"/>
      </rPr>
      <t xml:space="preserve">
</t>
    </r>
    <r>
      <rPr>
        <sz val="11"/>
        <color rgb="FF000000"/>
        <rFont val="Calibri"/>
      </rPr>
      <t xml:space="preserve">- The key must be set to </t>
    </r>
    <r>
      <rPr>
        <b/>
        <sz val="11"/>
        <color rgb="FF000000"/>
        <rFont val="Calibri"/>
      </rPr>
      <t>&lt;integer&gt;&lt;1-30&gt;&lt;/integer&gt;</t>
    </r>
  </si>
  <si>
    <r>
      <rPr>
        <sz val="11"/>
        <color rgb="FF000000"/>
        <rFont val="Calibri"/>
      </rPr>
      <t>Apple provides the capability to manage software updates on Apple devices through mobile device management. Part of those capabilities permit organizations to defer software updates and allow for testing. Many organizations have specialized software and configurations that may be negatively impacted by Apple updates. If software updates are deferred, they should not be deferred for more than 30 days. This control only verifies that deferred software updates are not deferred for more than 30 days.</t>
    </r>
    <r>
      <rPr>
        <sz val="11"/>
        <color rgb="FF000000"/>
        <rFont val="Calibri"/>
      </rPr>
      <t xml:space="preserve">
</t>
    </r>
    <r>
      <rPr>
        <sz val="11"/>
        <color rgb="FF000000"/>
        <rFont val="Calibri"/>
      </rPr>
      <t xml:space="preserve">Manage software updates for Apple devices </t>
    </r>
    <r>
      <rPr>
        <sz val="11"/>
        <color rgb="FF0000FF"/>
        <rFont val="Calibri"/>
      </rPr>
      <t>(https://support.apple.com/guide/deployment/manage-software-updates-depc4c80847a/web)</t>
    </r>
  </si>
  <si>
    <r>
      <rPr>
        <sz val="11"/>
        <color rgb="FF000000"/>
        <rFont val="Calibri"/>
      </rPr>
      <t>Some organizations may need more than 30 days to evaluate the impact of software updates.</t>
    </r>
  </si>
  <si>
    <r>
      <rPr>
        <b/>
        <sz val="11"/>
        <color rgb="FF000000"/>
        <rFont val="Calibri"/>
      </rPr>
      <t>Graphical Method:</t>
    </r>
    <r>
      <rPr>
        <sz val="11"/>
        <color rgb="FF000000"/>
        <rFont val="Calibri"/>
      </rPr>
      <t xml:space="preserve">
</t>
    </r>
    <r>
      <rPr>
        <sz val="11"/>
        <color rgb="FF000000"/>
        <rFont val="Calibri"/>
      </rPr>
      <t>Perform the following steps to ensure that software updates are deferred at most 30 days: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t>
    </r>
    <r>
      <rPr>
        <b/>
        <sz val="11"/>
        <color rgb="FF000000"/>
        <rFont val="Calibri"/>
      </rPr>
      <t>Deferred Software Update Delays (Days)</t>
    </r>
    <r>
      <rPr>
        <sz val="11"/>
        <color rgb="FF000000"/>
        <rFont val="Calibri"/>
      </rPr>
      <t xml:space="preserve"> is set to ≤ 30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defers software updates to at most 30 days: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.objectForKey('enforcedSoftwareUpdateDelay').js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If there is an output, it should be ≤ 30.</t>
    </r>
    <r>
      <rPr>
        <sz val="11"/>
        <color rgb="FF000000"/>
        <rFont val="Calibri"/>
      </rPr>
      <t xml:space="preserve">
</t>
    </r>
    <r>
      <rPr>
        <b/>
        <sz val="11"/>
        <color rgb="FF000000"/>
        <rFont val="Calibri"/>
      </rPr>
      <t>Note:</t>
    </r>
    <r>
      <rPr>
        <sz val="11"/>
        <color rgb="FF000000"/>
        <rFont val="Calibri"/>
      </rPr>
      <t xml:space="preserve"> If your organization does not use a software deferment mobile configuration, there will be no output and the system will pass the audit.</t>
    </r>
  </si>
  <si>
    <t>1.8</t>
  </si>
  <si>
    <r>
      <rPr>
        <sz val="11"/>
        <rFont val="Calibri"/>
      </rPr>
      <t>Ensure Computer Name Does Not Contain PII or Protected Organizational Information</t>
    </r>
  </si>
  <si>
    <t>Manual</t>
  </si>
  <si>
    <t>Level 2</t>
  </si>
  <si>
    <r>
      <rPr>
        <b/>
        <sz val="11"/>
        <color rgb="FF000000"/>
        <rFont val="Calibri"/>
      </rPr>
      <t>Graphical Method:</t>
    </r>
    <r>
      <rPr>
        <sz val="11"/>
        <color rgb="FF000000"/>
        <rFont val="Calibri"/>
      </rPr>
      <t xml:space="preserve">
</t>
    </r>
    <r>
      <rPr>
        <sz val="11"/>
        <color rgb="FF000000"/>
        <rFont val="Calibri"/>
      </rPr>
      <t>Perform the following steps to set the computer name:</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Computer Name</t>
    </r>
    <r>
      <rPr>
        <sz val="11"/>
        <color rgb="FF000000"/>
        <rFont val="Calibri"/>
      </rPr>
      <t xml:space="preserve"> to your organization's parameters</t>
    </r>
  </si>
  <si>
    <r>
      <rPr>
        <sz val="11"/>
        <color rgb="FF000000"/>
        <rFont val="Calibri"/>
      </rPr>
      <t>If the computer is used in an organization that assigns host names, it is a good idea to change the computer name to the host name. This is more of a best practice than a security measure. If the host name and the computer name are the same, computer support may be able to track problems down more easily.</t>
    </r>
    <r>
      <rPr>
        <sz val="11"/>
        <color rgb="FF000000"/>
        <rFont val="Calibri"/>
      </rPr>
      <t xml:space="preserve">
</t>
    </r>
    <r>
      <rPr>
        <sz val="11"/>
        <color rgb="FF000000"/>
        <rFont val="Calibri"/>
      </rPr>
      <t>For organizations or for users that self-administer their own computers, it is important to not use sensitive or personal information in computer names. The name of a computer that uses untrusted networks will be exposed at a minimum to the responsible network team of that network. While I may not care if the computer name of Ron Colvin's MacBook Pro is visible on a Hooters WiFi network, other uses may not feel the same way.</t>
    </r>
    <r>
      <rPr>
        <sz val="11"/>
        <color rgb="FF000000"/>
        <rFont val="Calibri"/>
      </rPr>
      <t xml:space="preserve">
</t>
    </r>
    <r>
      <rPr>
        <sz val="11"/>
        <color rgb="FF000000"/>
        <rFont val="Calibri"/>
      </rPr>
      <t>Examples of possibly inappropriate content in computer names include:</t>
    </r>
    <r>
      <rPr>
        <sz val="11"/>
        <color rgb="FF000000"/>
        <rFont val="Calibri"/>
      </rPr>
      <t xml:space="preserve">
</t>
    </r>
    <r>
      <rPr>
        <sz val="11"/>
        <color rgb="FF000000"/>
        <rFont val="Calibri"/>
      </rPr>
      <t>- User directory account names</t>
    </r>
    <r>
      <rPr>
        <sz val="11"/>
        <color rgb="FF000000"/>
        <rFont val="Calibri"/>
      </rPr>
      <t xml:space="preserve">
</t>
    </r>
    <r>
      <rPr>
        <sz val="11"/>
        <color rgb="FF000000"/>
        <rFont val="Calibri"/>
      </rPr>
      <t>- Computer directory account names where machine accounts exist</t>
    </r>
    <r>
      <rPr>
        <sz val="11"/>
        <color rgb="FF000000"/>
        <rFont val="Calibri"/>
      </rPr>
      <t xml:space="preserve">
</t>
    </r>
    <r>
      <rPr>
        <sz val="11"/>
        <color rgb="FF000000"/>
        <rFont val="Calibri"/>
      </rPr>
      <t>- Contact phone numbers</t>
    </r>
    <r>
      <rPr>
        <sz val="11"/>
        <color rgb="FF000000"/>
        <rFont val="Calibri"/>
      </rPr>
      <t xml:space="preserve">
</t>
    </r>
    <r>
      <rPr>
        <sz val="11"/>
        <color rgb="FF000000"/>
        <rFont val="Calibri"/>
      </rPr>
      <t>- Physical locations of offices or residences</t>
    </r>
    <r>
      <rPr>
        <sz val="11"/>
        <color rgb="FF000000"/>
        <rFont val="Calibri"/>
      </rPr>
      <t xml:space="preserve">
</t>
    </r>
    <r>
      <rPr>
        <sz val="11"/>
        <color rgb="FF000000"/>
        <rFont val="Calibri"/>
      </rPr>
      <t>- Personal information that can be augmented with Facebook data to assist social engineering attacks</t>
    </r>
    <r>
      <rPr>
        <sz val="11"/>
        <color rgb="FF000000"/>
        <rFont val="Calibri"/>
      </rPr>
      <t xml:space="preserve">
</t>
    </r>
    <r>
      <rPr>
        <sz val="11"/>
        <color rgb="FF000000"/>
        <rFont val="Calibri"/>
      </rPr>
      <t>Standard naming patterns avoid collisions and mitigate risk for computer users.</t>
    </r>
    <r>
      <rPr>
        <sz val="11"/>
        <color rgb="FF000000"/>
        <rFont val="Calibri"/>
      </rPr>
      <t xml:space="preserve">
</t>
    </r>
    <r>
      <rPr>
        <sz val="11"/>
        <color rgb="FF000000"/>
        <rFont val="Calibri"/>
      </rPr>
      <t>With mobile devices, using DHCP IP tracking has serious drawbacks; hostname or computer name tracking makes much more sense for those organizations that can implement it. If the computer is using different names for the "Computer Name" DNS and Directory environments, it can be difficult to manage Macs in an Enterprise asset inventory.</t>
    </r>
  </si>
  <si>
    <r>
      <rPr>
        <b/>
        <sz val="11"/>
        <color rgb="FF000000"/>
        <rFont val="Calibri"/>
      </rPr>
      <t>Graphical Method:</t>
    </r>
    <r>
      <rPr>
        <sz val="11"/>
        <color rgb="FF000000"/>
        <rFont val="Calibri"/>
      </rPr>
      <t xml:space="preserve">
</t>
    </r>
    <r>
      <rPr>
        <sz val="11"/>
        <color rgb="FF000000"/>
        <rFont val="Calibri"/>
      </rPr>
      <t>Perform the following steps to verify the computer name:</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Computer Name</t>
    </r>
    <r>
      <rPr>
        <sz val="11"/>
        <color rgb="FF000000"/>
        <rFont val="Calibri"/>
      </rPr>
      <t xml:space="preserve"> is set to your organization's parameters</t>
    </r>
  </si>
  <si>
    <t>1.9</t>
  </si>
  <si>
    <r>
      <rPr>
        <sz val="11"/>
        <rFont val="Calibri"/>
      </rPr>
      <t>Ensure the System is Managed by a Mobile Device Management (MDM) Software</t>
    </r>
  </si>
  <si>
    <r>
      <rPr>
        <sz val="11"/>
        <color rgb="FF000000"/>
        <rFont val="Calibri"/>
      </rPr>
      <t>Enroll the system in a Mobile Device Management software.</t>
    </r>
  </si>
  <si>
    <r>
      <rPr>
        <sz val="11"/>
        <color rgb="FF000000"/>
        <rFont val="Calibri"/>
      </rPr>
      <t>Apple provides the capability to manage macOS, iOS and iPadOS using Mobile Device Management (MDM). Profiles are used to configure devices to enforce security controls as well as to configure the devices for authorized access. Many security controls available on Apple devices are only available through the use of profile settings using MDM. This capability is also misused by attackers who have added rogue profiles to the list of unwanted software and fake software updates to induce users to approve the installation of malicious content. Organizations should have Mobile Device management software in place to harden organizationally managed devices and take advantage of additional Apple controls as well as to make the devices more resistant to attackers enticing users to install unwanted content from rogue MDMs.</t>
    </r>
  </si>
  <si>
    <r>
      <rPr>
        <sz val="11"/>
        <color rgb="FF000000"/>
        <rFont val="Calibri"/>
      </rPr>
      <t>An MDM is yet another additional tool that requires technically adept personnel to manage correctly. In theory, proper use of an MDM can make services provisioning simpler with configuration profiles to reach authorized services.</t>
    </r>
  </si>
  <si>
    <r>
      <rPr>
        <b/>
        <sz val="11"/>
        <color rgb="FF000000"/>
        <rFont val="Calibri"/>
      </rPr>
      <t>Terminal Method:</t>
    </r>
    <r>
      <rPr>
        <sz val="11"/>
        <color rgb="FF000000"/>
        <rFont val="Calibri"/>
      </rPr>
      <t xml:space="preserve">
</t>
    </r>
    <r>
      <rPr>
        <sz val="11"/>
        <color rgb="FF000000"/>
        <rFont val="Calibri"/>
      </rPr>
      <t>Run the following to verify the system is enrolled in a Mobile Device Management software:</t>
    </r>
    <r>
      <rPr>
        <sz val="11"/>
        <color rgb="FF000000"/>
        <rFont val="Calibri"/>
      </rPr>
      <t xml:space="preserve">
</t>
    </r>
    <r>
      <rPr>
        <sz val="11"/>
        <color rgb="FF006096"/>
        <rFont val="Roboto Condensed"/>
      </rPr>
      <t>$ sudo /usr/bin/profiles status -type enrollment | /usr/bin/awk -F: '/MDM enrollment/ {print $2}' | /usr/bin/grep -c "Yes (User Approved)"</t>
    </r>
    <r>
      <rPr>
        <sz val="11"/>
        <color rgb="FF006096"/>
        <rFont val="Roboto Condensed"/>
      </rPr>
      <t xml:space="preserve">
</t>
    </r>
    <r>
      <rPr>
        <sz val="11"/>
        <color rgb="FF006096"/>
        <rFont val="Roboto Condensed"/>
      </rPr>
      <t>1</t>
    </r>
    <r>
      <rPr>
        <sz val="11"/>
        <color rgb="FF006096"/>
        <rFont val="Roboto Condensed"/>
      </rPr>
      <t xml:space="preserve">
</t>
    </r>
  </si>
  <si>
    <t>Dock &amp; Menu Bar</t>
  </si>
  <si>
    <t>2.1.1</t>
  </si>
  <si>
    <r>
      <rPr>
        <sz val="11"/>
        <rFont val="Calibri"/>
      </rPr>
      <t>Ensure Show Bluetooth Status in Menu Bar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</si>
  <si>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com.apple.controlcenter</t>
    </r>
    <r>
      <rPr>
        <sz val="11"/>
        <color rgb="FF000000"/>
        <rFont val="Calibri"/>
      </rPr>
      <t xml:space="preserve">
</t>
    </r>
    <r>
      <rPr>
        <sz val="11"/>
        <color rgb="FF000000"/>
        <rFont val="Calibri"/>
      </rPr>
      <t xml:space="preserve">- The key to include is </t>
    </r>
    <r>
      <rPr>
        <b/>
        <sz val="11"/>
        <color rgb="FF000000"/>
        <rFont val="Calibri"/>
      </rPr>
      <t>Bluetooth</t>
    </r>
    <r>
      <rPr>
        <sz val="11"/>
        <color rgb="FF000000"/>
        <rFont val="Calibri"/>
      </rPr>
      <t xml:space="preserve">
</t>
    </r>
    <r>
      <rPr>
        <sz val="11"/>
        <color rgb="FF000000"/>
        <rFont val="Calibri"/>
      </rPr>
      <t xml:space="preserve">- The key must be set to </t>
    </r>
    <r>
      <rPr>
        <b/>
        <sz val="11"/>
        <color rgb="FF000000"/>
        <rFont val="Calibri"/>
      </rPr>
      <t>&lt;integer&gt;18&lt;/integer&gt;</t>
    </r>
  </si>
  <si>
    <r>
      <rPr>
        <sz val="11"/>
        <color rgb="FF000000"/>
        <rFont val="Calibri"/>
      </rPr>
      <t>By showing the Bluetooth status in the menu bar, a small Bluetooth icon is placed in the menu bar. This icon quickly shows the status of Bluetooth, and can allow the user to quickly turn Bluetooth on or off.</t>
    </r>
  </si>
  <si>
    <r>
      <rPr>
        <sz val="11"/>
        <color rgb="FF000000"/>
        <rFont val="Calibri"/>
      </rPr>
      <t>Bluetooth is a useful wireless tool that has been widely exploited when configured improperly. The user should have insight into the Bluetooth status.</t>
    </r>
  </si>
  <si>
    <r>
      <rPr>
        <b/>
        <sz val="11"/>
        <color rgb="FF000000"/>
        <rFont val="Calibri"/>
      </rPr>
      <t>Graphical Method:</t>
    </r>
    <r>
      <rPr>
        <sz val="11"/>
        <color rgb="FF000000"/>
        <rFont val="Calibri"/>
      </rPr>
      <t xml:space="preserve">
</t>
    </r>
    <r>
      <rPr>
        <sz val="11"/>
        <color rgb="FF000000"/>
        <rFont val="Calibri"/>
      </rPr>
      <t>Perform the following steps to ensure that Bluetooth status shows in the menu bar: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Bluetooth</t>
    </r>
    <r>
      <rPr>
        <sz val="11"/>
        <color rgb="FF000000"/>
        <rFont val="Calibri"/>
      </rPr>
      <t xml:space="preserve"> set to </t>
    </r>
    <r>
      <rPr>
        <b/>
        <sz val="11"/>
        <color rgb="FF000000"/>
        <rFont val="Calibri"/>
      </rPr>
      <t>18</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enables Bluetooth to be shown in the menu bar:</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$.NSUserDefaults.alloc.initWithSuiteName('com.apple.controlcenter')\</t>
    </r>
    <r>
      <rPr>
        <sz val="11"/>
        <color rgb="FF006096"/>
        <rFont val="Roboto Condensed"/>
      </rPr>
      <t xml:space="preserve">
</t>
    </r>
    <r>
      <rPr>
        <sz val="11"/>
        <color rgb="FF006096"/>
        <rFont val="Roboto Condensed"/>
      </rPr>
      <t>.objectForKey('Bluetooth').js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18</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</si>
  <si>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2.1.2</t>
  </si>
  <si>
    <r>
      <rPr>
        <sz val="11"/>
        <rFont val="Calibri"/>
      </rPr>
      <t>Ensure Show Wi-Fi status in Menu Bar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</si>
  <si>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com.apple.controlcenter</t>
    </r>
    <r>
      <rPr>
        <sz val="11"/>
        <color rgb="FF000000"/>
        <rFont val="Calibri"/>
      </rPr>
      <t xml:space="preserve">
</t>
    </r>
    <r>
      <rPr>
        <sz val="11"/>
        <color rgb="FF000000"/>
        <rFont val="Calibri"/>
      </rPr>
      <t xml:space="preserve">- The key to include is </t>
    </r>
    <r>
      <rPr>
        <b/>
        <sz val="11"/>
        <color rgb="FF000000"/>
        <rFont val="Calibri"/>
      </rPr>
      <t>WiFi</t>
    </r>
    <r>
      <rPr>
        <sz val="11"/>
        <color rgb="FF000000"/>
        <rFont val="Calibri"/>
      </rPr>
      <t xml:space="preserve">
</t>
    </r>
    <r>
      <rPr>
        <sz val="11"/>
        <color rgb="FF000000"/>
        <rFont val="Calibri"/>
      </rPr>
      <t xml:space="preserve">- The key must be set to </t>
    </r>
    <r>
      <rPr>
        <b/>
        <sz val="11"/>
        <color rgb="FF000000"/>
        <rFont val="Calibri"/>
      </rPr>
      <t>&lt;integer&gt;18&lt;/integer&gt;</t>
    </r>
  </si>
  <si>
    <r>
      <rPr>
        <sz val="11"/>
        <color rgb="FF000000"/>
        <rFont val="Calibri"/>
      </rPr>
      <t>The Wi-Fi status in the menu bar indicates if the system's wireless internet capabilities are enabled. If so, the system will scan for available wireless networks in order to connect. At the time of this revision, all computers Apple builds have wireless network capability, which has not always been the case. This control only pertains to systems that have a wireless NIC available. Operating systems running in a virtual environment may not score as expected, either.</t>
    </r>
  </si>
  <si>
    <r>
      <rPr>
        <sz val="11"/>
        <color rgb="FF000000"/>
        <rFont val="Calibri"/>
      </rPr>
      <t>The user of the system should have a quick check on their wireless network status available.</t>
    </r>
  </si>
  <si>
    <r>
      <rPr>
        <b/>
        <sz val="11"/>
        <color rgb="FF000000"/>
        <rFont val="Calibri"/>
      </rPr>
      <t>Graphical Method:</t>
    </r>
    <r>
      <rPr>
        <sz val="11"/>
        <color rgb="FF000000"/>
        <rFont val="Calibri"/>
      </rPr>
      <t xml:space="preserve">
</t>
    </r>
    <r>
      <rPr>
        <sz val="11"/>
        <color rgb="FF000000"/>
        <rFont val="Calibri"/>
      </rPr>
      <t>Perform the following steps to verify that the Wi-Fi status shows in the menu bar: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WiFi</t>
    </r>
    <r>
      <rPr>
        <sz val="11"/>
        <color rgb="FF000000"/>
        <rFont val="Calibri"/>
      </rPr>
      <t xml:space="preserve"> set to </t>
    </r>
    <r>
      <rPr>
        <b/>
        <sz val="11"/>
        <color rgb="FF000000"/>
        <rFont val="Calibri"/>
      </rPr>
      <t>18</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enables Wi-FI to be shown in the menu bar:</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$.NSUserDefaults.alloc.initWithSuiteName('com.apple.controlcenter')\</t>
    </r>
    <r>
      <rPr>
        <sz val="11"/>
        <color rgb="FF006096"/>
        <rFont val="Roboto Condensed"/>
      </rPr>
      <t xml:space="preserve">
</t>
    </r>
    <r>
      <rPr>
        <sz val="11"/>
        <color rgb="FF006096"/>
        <rFont val="Roboto Condensed"/>
      </rPr>
      <t>.objectForKey('WiFi').js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18</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</si>
  <si>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Date &amp; Time</t>
  </si>
  <si>
    <t>2.2.1</t>
  </si>
  <si>
    <r>
      <rPr>
        <sz val="11"/>
        <rFont val="Calibri"/>
      </rPr>
      <t xml:space="preserve">Ensure </t>
    </r>
    <r>
      <rPr>
        <sz val="11"/>
        <color rgb="FF000000"/>
        <rFont val="Calibri"/>
      </rPr>
      <t>"</t>
    </r>
    <r>
      <rPr>
        <b/>
        <sz val="11"/>
        <color rgb="FF000000"/>
        <rFont val="Calibri"/>
      </rPr>
      <t>Set time and date automatically</t>
    </r>
    <r>
      <rPr>
        <sz val="11"/>
        <color rgb="FF000000"/>
        <rFont val="Calibri"/>
      </rPr>
      <t>"</t>
    </r>
    <r>
      <rPr>
        <sz val="11"/>
        <color rgb="FF000000"/>
        <rFont val="Calibri"/>
      </rPr>
      <t xml:space="preserve"> Is Enabled</t>
    </r>
  </si>
  <si>
    <r>
      <rPr>
        <b/>
        <sz val="11"/>
        <color rgb="FF000000"/>
        <rFont val="Calibri"/>
      </rPr>
      <t>Graphical Method:</t>
    </r>
    <r>
      <rPr>
        <sz val="11"/>
        <color rgb="FF000000"/>
        <rFont val="Calibri"/>
      </rPr>
      <t xml:space="preserve">
</t>
    </r>
    <r>
      <rPr>
        <sz val="11"/>
        <color rgb="FF000000"/>
        <rFont val="Calibri"/>
      </rPr>
      <t>Perform the following steps to enable the date and time to be set automatically:</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Date &amp; Time</t>
    </r>
    <r>
      <rPr>
        <sz val="11"/>
        <color rgb="FF000000"/>
        <rFont val="Calibri"/>
      </rPr>
      <t xml:space="preserve">
</t>
    </r>
    <r>
      <rPr>
        <sz val="11"/>
        <color rgb="FF000000"/>
        <rFont val="Calibri"/>
      </rPr>
      <t xml:space="preserve">- Set </t>
    </r>
    <r>
      <rPr>
        <b/>
        <sz val="11"/>
        <color rgb="FF000000"/>
        <rFont val="Calibri"/>
      </rPr>
      <t>Set date and time automatically</t>
    </r>
    <r>
      <rPr>
        <sz val="11"/>
        <color rgb="FF000000"/>
        <rFont val="Calibri"/>
      </rPr>
      <t xml:space="preserve"> to enabled</t>
    </r>
    <r>
      <rPr>
        <sz val="11"/>
        <color rgb="FF000000"/>
        <rFont val="Calibri"/>
      </rPr>
      <t xml:space="preserve">
</t>
    </r>
    <r>
      <rPr>
        <b/>
        <sz val="11"/>
        <color rgb="FF000000"/>
        <rFont val="Calibri"/>
      </rPr>
      <t>Note:</t>
    </r>
    <r>
      <rPr>
        <sz val="11"/>
        <color rgb="FF000000"/>
        <rFont val="Calibri"/>
      </rPr>
      <t xml:space="preserve"> By default, the operating system will use </t>
    </r>
    <r>
      <rPr>
        <b/>
        <sz val="11"/>
        <color rgb="FF000000"/>
        <rFont val="Calibri"/>
      </rPr>
      <t>time.apple.com</t>
    </r>
    <r>
      <rPr>
        <sz val="11"/>
        <color rgb="FF000000"/>
        <rFont val="Calibri"/>
      </rPr>
      <t xml:space="preserve"> as the time server. You can change to any time server that meets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enable the date and time setting automatically:</t>
    </r>
    <r>
      <rPr>
        <sz val="11"/>
        <color rgb="FF000000"/>
        <rFont val="Calibri"/>
      </rPr>
      <t xml:space="preserve">
</t>
    </r>
    <r>
      <rPr>
        <sz val="11"/>
        <color rgb="FF006096"/>
        <rFont val="Roboto Condensed"/>
      </rPr>
      <t>$ /usr/bin/sudo /usr/sbin/systemsetup -setnetworktimeserver &lt;your.time.server&gt;</t>
    </r>
    <r>
      <rPr>
        <sz val="11"/>
        <color rgb="FF006096"/>
        <rFont val="Roboto Condensed"/>
      </rPr>
      <t xml:space="preserve">
</t>
    </r>
    <r>
      <rPr>
        <sz val="11"/>
        <color rgb="FF006096"/>
        <rFont val="Roboto Condensed"/>
      </rPr>
      <t>setNetworkTimeServer: &lt;your.time.server&gt;</t>
    </r>
    <r>
      <rPr>
        <sz val="11"/>
        <color rgb="FF006096"/>
        <rFont val="Roboto Condensed"/>
      </rPr>
      <t xml:space="preserve">
</t>
    </r>
    <r>
      <rPr>
        <sz val="11"/>
        <color rgb="FF006096"/>
        <rFont val="Roboto Condensed"/>
      </rPr>
      <t>$ /usr/bin/sudo /usr/sbin/systemsetup -setusingnetworktime on</t>
    </r>
    <r>
      <rPr>
        <sz val="11"/>
        <color rgb="FF006096"/>
        <rFont val="Roboto Condensed"/>
      </rPr>
      <t xml:space="preserve">
</t>
    </r>
    <r>
      <rPr>
        <sz val="11"/>
        <color rgb="FF006096"/>
        <rFont val="Roboto Condensed"/>
      </rPr>
      <t>setUsingNetworkTime: On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/usr/sbin/systemsetup -setnetworktimeserver time.apple.com</t>
    </r>
    <r>
      <rPr>
        <sz val="11"/>
        <color rgb="FF006096"/>
        <rFont val="Roboto Condensed"/>
      </rPr>
      <t xml:space="preserve">
</t>
    </r>
    <r>
      <rPr>
        <sz val="11"/>
        <color rgb="FF006096"/>
        <rFont val="Roboto Condensed"/>
      </rPr>
      <t>setNetworkTimeServer: time.apple.com</t>
    </r>
    <r>
      <rPr>
        <sz val="11"/>
        <color rgb="FF006096"/>
        <rFont val="Roboto Condensed"/>
      </rPr>
      <t xml:space="preserve">
</t>
    </r>
    <r>
      <rPr>
        <sz val="11"/>
        <color rgb="FF006096"/>
        <rFont val="Roboto Condensed"/>
      </rPr>
      <t>$ /usr/bin/sudo /usr/sbin/systemsetup -setusingnetworktime on</t>
    </r>
    <r>
      <rPr>
        <sz val="11"/>
        <color rgb="FF006096"/>
        <rFont val="Roboto Condensed"/>
      </rPr>
      <t xml:space="preserve">
</t>
    </r>
    <r>
      <rPr>
        <sz val="11"/>
        <color rgb="FF006096"/>
        <rFont val="Roboto Condensed"/>
      </rPr>
      <t>setUsingNetworkTime: On</t>
    </r>
    <r>
      <rPr>
        <sz val="11"/>
        <color rgb="FF006096"/>
        <rFont val="Roboto Condensed"/>
      </rPr>
      <t xml:space="preserve">
</t>
    </r>
    <r>
      <rPr>
        <sz val="11"/>
        <color rgb="FF000000"/>
        <rFont val="Calibri"/>
      </rPr>
      <t xml:space="preserve">
</t>
    </r>
    <r>
      <rPr>
        <sz val="11"/>
        <color rgb="FF000000"/>
        <rFont val="Calibri"/>
      </rPr>
      <t>Run the following commands if you have not set, or need to set, a new time zone:</t>
    </r>
    <r>
      <rPr>
        <sz val="11"/>
        <color rgb="FF000000"/>
        <rFont val="Calibri"/>
      </rPr>
      <t xml:space="preserve">
</t>
    </r>
    <r>
      <rPr>
        <sz val="11"/>
        <color rgb="FF006096"/>
        <rFont val="Roboto Condensed"/>
      </rPr>
      <t>$ /usr/bin/sudo /usr/sbin/systemsetup -listtimezones</t>
    </r>
    <r>
      <rPr>
        <sz val="11"/>
        <color rgb="FF006096"/>
        <rFont val="Roboto Condensed"/>
      </rPr>
      <t xml:space="preserve">
</t>
    </r>
    <r>
      <rPr>
        <sz val="11"/>
        <color rgb="FF006096"/>
        <rFont val="Roboto Condensed"/>
      </rPr>
      <t>$ /usr/bin/sudo /usr/sbin/systemsetup -settimezone &lt;selected time zone&gt;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/usr/sbin/systemsetup -listtimezones</t>
    </r>
    <r>
      <rPr>
        <sz val="11"/>
        <color rgb="FF006096"/>
        <rFont val="Roboto Condensed"/>
      </rPr>
      <t xml:space="preserve">
</t>
    </r>
    <r>
      <rPr>
        <sz val="11"/>
        <color rgb="FF006096"/>
        <rFont val="Roboto Condensed"/>
      </rPr>
      <t>Time Zones:</t>
    </r>
    <r>
      <rPr>
        <sz val="11"/>
        <color rgb="FF006096"/>
        <rFont val="Roboto Condensed"/>
      </rPr>
      <t xml:space="preserve">
</t>
    </r>
    <r>
      <rPr>
        <sz val="11"/>
        <color rgb="FF006096"/>
        <rFont val="Roboto Condensed"/>
      </rPr>
      <t xml:space="preserve"> Africa/Abidjan</t>
    </r>
    <r>
      <rPr>
        <sz val="11"/>
        <color rgb="FF006096"/>
        <rFont val="Roboto Condensed"/>
      </rPr>
      <t xml:space="preserve">
</t>
    </r>
    <r>
      <rPr>
        <sz val="11"/>
        <color rgb="FF006096"/>
        <rFont val="Roboto Condensed"/>
      </rPr>
      <t xml:space="preserve"> Africa/Accra</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Pacific/Wake</t>
    </r>
    <r>
      <rPr>
        <sz val="11"/>
        <color rgb="FF006096"/>
        <rFont val="Roboto Condensed"/>
      </rPr>
      <t xml:space="preserve">
</t>
    </r>
    <r>
      <rPr>
        <sz val="11"/>
        <color rgb="FF006096"/>
        <rFont val="Roboto Condensed"/>
      </rPr>
      <t xml:space="preserve"> Pacific/Wallis</t>
    </r>
    <r>
      <rPr>
        <sz val="11"/>
        <color rgb="FF006096"/>
        <rFont val="Roboto Condensed"/>
      </rPr>
      <t xml:space="preserve">
</t>
    </r>
    <r>
      <rPr>
        <sz val="11"/>
        <color rgb="FF006096"/>
        <rFont val="Roboto Condensed"/>
      </rPr>
      <t>$ /usr/bin/sudo /usr/sbin/systemsetup -settimezone America/New_York</t>
    </r>
    <r>
      <rPr>
        <sz val="11"/>
        <color rgb="FF006096"/>
        <rFont val="Roboto Condensed"/>
      </rPr>
      <t xml:space="preserve">
</t>
    </r>
    <r>
      <rPr>
        <sz val="11"/>
        <color rgb="FF006096"/>
        <rFont val="Roboto Condensed"/>
      </rPr>
      <t>Set TimeZone: America/New_York</t>
    </r>
    <r>
      <rPr>
        <sz val="11"/>
        <color rgb="FF006096"/>
        <rFont val="Roboto Condensed"/>
      </rPr>
      <t xml:space="preserve">
</t>
    </r>
  </si>
  <si>
    <r>
      <rPr>
        <sz val="11"/>
        <color rgb="FF000000"/>
        <rFont val="Calibri"/>
      </rPr>
      <t>Correct date and time settings are required for authentication protocols, file creation, modification dates, and log entries.</t>
    </r>
    <r>
      <rPr>
        <sz val="11"/>
        <color rgb="FF000000"/>
        <rFont val="Calibri"/>
      </rPr>
      <t xml:space="preserve">
</t>
    </r>
    <r>
      <rPr>
        <b/>
        <sz val="11"/>
        <color rgb="FF000000"/>
        <rFont val="Calibri"/>
      </rPr>
      <t>Note:</t>
    </r>
    <r>
      <rPr>
        <sz val="11"/>
        <color rgb="FF000000"/>
        <rFont val="Calibri"/>
      </rPr>
      <t xml:space="preserve"> If your organization has internal time servers, enter them here. Enterprise mobile devices may need to use a mix of internal and external time servers. If multiple servers are required, use the Date &amp; Time System Preference with each server separated by a space.</t>
    </r>
    <r>
      <rPr>
        <sz val="11"/>
        <color rgb="FF000000"/>
        <rFont val="Calibri"/>
      </rPr>
      <t xml:space="preserve">
</t>
    </r>
    <r>
      <rPr>
        <b/>
        <sz val="11"/>
        <color rgb="FF000000"/>
        <rFont val="Calibri"/>
      </rPr>
      <t>Additional Note:</t>
    </r>
    <r>
      <rPr>
        <sz val="11"/>
        <color rgb="FF000000"/>
        <rFont val="Calibri"/>
      </rPr>
      <t xml:space="preserve"> The default Apple time server is time.apple.com. Variations include time.euro.apple.com. While it is certainly more efficient to use internal time servers, there is no reason to block access to global Apple time servers or to add a time.apple.com alias to internal DNS records. There are no reports that Apple gathers any information from NTP synchronization, as the computers already phone home to Apple for Apple services including iCloud use and software updates. Best practice is to allow DNS resolution to an authoritative time service for time.apple.com, preferably to connect to Apple servers, but local servers are acceptable as well.</t>
    </r>
  </si>
  <si>
    <r>
      <rPr>
        <sz val="11"/>
        <color rgb="FF000000"/>
        <rFont val="Calibri"/>
      </rPr>
      <t xml:space="preserve">The </t>
    </r>
    <r>
      <rPr>
        <b/>
        <sz val="11"/>
        <color rgb="FF000000"/>
        <rFont val="Calibri"/>
      </rPr>
      <t>timed</t>
    </r>
    <r>
      <rPr>
        <sz val="11"/>
        <color rgb="FF000000"/>
        <rFont val="Calibri"/>
      </rPr>
      <t xml:space="preserve"> service will periodically synchronize with named time servers and will make the computer time more accurate.</t>
    </r>
  </si>
  <si>
    <r>
      <rPr>
        <b/>
        <sz val="11"/>
        <color rgb="FF000000"/>
        <rFont val="Calibri"/>
      </rPr>
      <t>Graphical Method:</t>
    </r>
    <r>
      <rPr>
        <sz val="11"/>
        <color rgb="FF000000"/>
        <rFont val="Calibri"/>
      </rPr>
      <t xml:space="preserve">
</t>
    </r>
    <r>
      <rPr>
        <sz val="11"/>
        <color rgb="FF000000"/>
        <rFont val="Calibri"/>
      </rPr>
      <t>Perform the following steps to ensure that the system's date and time are set automatically:</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Date &amp; Time</t>
    </r>
    <r>
      <rPr>
        <sz val="11"/>
        <color rgb="FF000000"/>
        <rFont val="Calibri"/>
      </rPr>
      <t xml:space="preserve">
</t>
    </r>
    <r>
      <rPr>
        <sz val="11"/>
        <color rgb="FF000000"/>
        <rFont val="Calibri"/>
      </rPr>
      <t xml:space="preserve">- Verify that </t>
    </r>
    <r>
      <rPr>
        <b/>
        <sz val="11"/>
        <color rgb="FF000000"/>
        <rFont val="Calibri"/>
      </rPr>
      <t>Set date and time automatically</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ensure that date and time are automatically set:</t>
    </r>
    <r>
      <rPr>
        <sz val="11"/>
        <color rgb="FF000000"/>
        <rFont val="Calibri"/>
      </rPr>
      <t xml:space="preserve">
</t>
    </r>
    <r>
      <rPr>
        <sz val="11"/>
        <color rgb="FF006096"/>
        <rFont val="Roboto Condensed"/>
      </rPr>
      <t xml:space="preserve">$ /usr/bin/sudo /usr/sbin/systemsetup -getusingnetworktime </t>
    </r>
    <r>
      <rPr>
        <sz val="11"/>
        <color rgb="FF006096"/>
        <rFont val="Roboto Condensed"/>
      </rPr>
      <t xml:space="preserve">
</t>
    </r>
    <r>
      <rPr>
        <sz val="11"/>
        <color rgb="FF006096"/>
        <rFont val="Roboto Condensed"/>
      </rPr>
      <t>Network Time: On</t>
    </r>
    <r>
      <rPr>
        <sz val="11"/>
        <color rgb="FF006096"/>
        <rFont val="Roboto Condensed"/>
      </rPr>
      <t xml:space="preserve">
</t>
    </r>
  </si>
  <si>
    <t>2.2.2</t>
  </si>
  <si>
    <r>
      <rPr>
        <sz val="11"/>
        <rFont val="Calibri"/>
      </rPr>
      <t>Ensure the Time Service Is Enabled</t>
    </r>
  </si>
  <si>
    <r>
      <rPr>
        <b/>
        <sz val="11"/>
        <color rgb="FF000000"/>
        <rFont val="Calibri"/>
      </rPr>
      <t>Terminal Method:</t>
    </r>
    <r>
      <rPr>
        <sz val="11"/>
        <color rgb="FF000000"/>
        <rFont val="Calibri"/>
      </rPr>
      <t xml:space="preserve">
</t>
    </r>
    <r>
      <rPr>
        <sz val="11"/>
        <color rgb="FF000000"/>
        <rFont val="Calibri"/>
      </rPr>
      <t>Run the following commands to enable the timed service:</t>
    </r>
    <r>
      <rPr>
        <sz val="11"/>
        <color rgb="FF000000"/>
        <rFont val="Calibri"/>
      </rPr>
      <t xml:space="preserve">
</t>
    </r>
    <r>
      <rPr>
        <sz val="11"/>
        <color rgb="FF006096"/>
        <rFont val="Roboto Condensed"/>
      </rPr>
      <t>$ /usr/bin/sudo /bin/launchctl load -w /System/Library/LaunchDaemons/com.apple.timed.plist</t>
    </r>
    <r>
      <rPr>
        <sz val="11"/>
        <color rgb="FF006096"/>
        <rFont val="Roboto Condensed"/>
      </rPr>
      <t xml:space="preserve">
</t>
    </r>
  </si>
  <si>
    <r>
      <rPr>
        <sz val="11"/>
        <color rgb="FF000000"/>
        <rFont val="Calibri"/>
      </rPr>
      <t xml:space="preserve">In macOS 10.14, Apple replace </t>
    </r>
    <r>
      <rPr>
        <b/>
        <sz val="11"/>
        <color rgb="FF000000"/>
        <rFont val="Calibri"/>
      </rPr>
      <t>ntp</t>
    </r>
    <r>
      <rPr>
        <sz val="11"/>
        <color rgb="FF000000"/>
        <rFont val="Calibri"/>
      </rPr>
      <t xml:space="preserve"> with </t>
    </r>
    <r>
      <rPr>
        <b/>
        <sz val="11"/>
        <color rgb="FF000000"/>
        <rFont val="Calibri"/>
      </rPr>
      <t>timed</t>
    </r>
    <r>
      <rPr>
        <sz val="11"/>
        <color rgb="FF000000"/>
        <rFont val="Calibri"/>
      </rPr>
      <t xml:space="preserve"> for time services, and is used to ensure correct time is kept. Correct date and time settings are required for authentication protocols, file creation, modification dates and log entries.</t>
    </r>
  </si>
  <si>
    <r>
      <rPr>
        <sz val="11"/>
        <color rgb="FF000000"/>
        <rFont val="Calibri"/>
      </rPr>
      <t>Accurate time is required for many computer functions.</t>
    </r>
  </si>
  <si>
    <r>
      <rPr>
        <b/>
        <sz val="11"/>
        <color rgb="FF000000"/>
        <rFont val="Calibri"/>
      </rPr>
      <t>Terminal Method:</t>
    </r>
    <r>
      <rPr>
        <sz val="11"/>
        <color rgb="FF000000"/>
        <rFont val="Calibri"/>
      </rPr>
      <t xml:space="preserve">
</t>
    </r>
    <r>
      <rPr>
        <sz val="11"/>
        <color rgb="FF000000"/>
        <rFont val="Calibri"/>
      </rPr>
      <t>Run the following command to ensure that the timed service is enabled:</t>
    </r>
    <r>
      <rPr>
        <sz val="11"/>
        <color rgb="FF000000"/>
        <rFont val="Calibri"/>
      </rPr>
      <t xml:space="preserve">
</t>
    </r>
    <r>
      <rPr>
        <sz val="11"/>
        <color rgb="FF006096"/>
        <rFont val="Roboto Condensed"/>
      </rPr>
      <t>$ /usr/bin/sudo /bin/launchctl list | /usr/bin/grep -c com.apple.timed</t>
    </r>
    <r>
      <rPr>
        <sz val="11"/>
        <color rgb="FF006096"/>
        <rFont val="Roboto Condensed"/>
      </rPr>
      <t xml:space="preserve">
</t>
    </r>
    <r>
      <rPr>
        <sz val="11"/>
        <color rgb="FF006096"/>
        <rFont val="Roboto Condensed"/>
      </rPr>
      <t>1</t>
    </r>
    <r>
      <rPr>
        <sz val="11"/>
        <color rgb="FF006096"/>
        <rFont val="Roboto Condensed"/>
      </rPr>
      <t xml:space="preserve">
</t>
    </r>
  </si>
  <si>
    <t>Desktop &amp; Screen Saver</t>
  </si>
  <si>
    <t>2.3.1</t>
  </si>
  <si>
    <r>
      <rPr>
        <sz val="11"/>
        <rFont val="Calibri"/>
      </rPr>
      <t>Ensure an Inactivity Interval of 20 Minutes Or Less for the Screen Saver Is Enabled</t>
    </r>
  </si>
  <si>
    <r>
      <rPr>
        <b/>
        <sz val="11"/>
        <color rgb="FF000000"/>
        <rFont val="Calibri"/>
      </rPr>
      <t>Profile Method:</t>
    </r>
    <r>
      <rPr>
        <sz val="11"/>
        <color rgb="FF000000"/>
        <rFont val="Calibri"/>
      </rPr>
      <t xml:space="preserve">
</t>
    </r>
    <r>
      <rPr>
        <sz val="11"/>
        <color rgb="FF000000"/>
        <rFont val="Calibri"/>
      </rPr>
      <t xml:space="preserve">- The PayloadType string is </t>
    </r>
    <r>
      <rPr>
        <b/>
        <sz val="11"/>
        <color rgb="FF000000"/>
        <rFont val="Calibri"/>
      </rPr>
      <t>com.apple.screensaver</t>
    </r>
    <r>
      <rPr>
        <sz val="11"/>
        <color rgb="FF000000"/>
        <rFont val="Calibri"/>
      </rPr>
      <t xml:space="preserve">
</t>
    </r>
    <r>
      <rPr>
        <sz val="11"/>
        <color rgb="FF000000"/>
        <rFont val="Calibri"/>
      </rPr>
      <t xml:space="preserve">- The key to include is </t>
    </r>
    <r>
      <rPr>
        <b/>
        <sz val="11"/>
        <color rgb="FF000000"/>
        <rFont val="Calibri"/>
      </rPr>
      <t>idleTime</t>
    </r>
    <r>
      <rPr>
        <sz val="11"/>
        <color rgb="FF000000"/>
        <rFont val="Calibri"/>
      </rPr>
      <t xml:space="preserve">
</t>
    </r>
    <r>
      <rPr>
        <sz val="11"/>
        <color rgb="FF000000"/>
        <rFont val="Calibri"/>
      </rPr>
      <t xml:space="preserve">- The key must be set to </t>
    </r>
    <r>
      <rPr>
        <b/>
        <sz val="11"/>
        <color rgb="FF000000"/>
        <rFont val="Calibri"/>
      </rPr>
      <t>&lt;integer&gt;&lt;≤1200&gt;&lt;/integer&gt;</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</si>
  <si>
    <r>
      <rPr>
        <sz val="11"/>
        <color rgb="FF000000"/>
        <rFont val="Calibri"/>
      </rPr>
      <t>A locking screen saver is one of the standard security controls to limit access to a computer and the current user's session when the computer is temporarily unused or unattended. In macOS, the screen saver starts after a value is selected in the drop-down menu. 20 minutes or less is an acceptable value. Any value can be selected through the command line or script, but a number that is not reflected in the GUI can be problematic. 20 minutes is the default for new accounts.</t>
    </r>
  </si>
  <si>
    <r>
      <rPr>
        <sz val="11"/>
        <color rgb="FF000000"/>
        <rFont val="Calibri"/>
      </rPr>
      <t>If the screen saver is not set, users may leave the computer available for an unauthorized person to access information.</t>
    </r>
  </si>
  <si>
    <r>
      <rPr>
        <b/>
        <sz val="11"/>
        <color rgb="FF000000"/>
        <rFont val="Calibri"/>
      </rPr>
      <t>Graphical Method: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Idle Time</t>
    </r>
    <r>
      <rPr>
        <sz val="11"/>
        <color rgb="FF000000"/>
        <rFont val="Calibri"/>
      </rPr>
      <t xml:space="preserve"> set to </t>
    </r>
    <r>
      <rPr>
        <b/>
        <sz val="11"/>
        <color rgb="FF000000"/>
        <rFont val="Calibri"/>
      </rPr>
      <t>≤1200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enables a system-wide screensaver idle time of less than or equal to 20 minutes: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timeout = ObjC.unwrap($.NSUserDefaults.alloc.initWithSuiteName('com.apple.screensaver')\</t>
    </r>
    <r>
      <rPr>
        <sz val="11"/>
        <color rgb="FF006096"/>
        <rFont val="Roboto Condensed"/>
      </rPr>
      <t xml:space="preserve">
</t>
    </r>
    <r>
      <rPr>
        <sz val="11"/>
        <color rgb="FF006096"/>
        <rFont val="Roboto Condensed"/>
      </rPr>
      <t>.objectForKey('idleTime'))</t>
    </r>
    <r>
      <rPr>
        <sz val="11"/>
        <color rgb="FF006096"/>
        <rFont val="Roboto Condensed"/>
      </rPr>
      <t xml:space="preserve">
</t>
    </r>
    <r>
      <rPr>
        <sz val="11"/>
        <color rgb="FF006096"/>
        <rFont val="Roboto Condensed"/>
      </rPr>
      <t xml:space="preserve">  if ( timeout &lt;= 1200 )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</si>
  <si>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2.3.2</t>
  </si>
  <si>
    <r>
      <rPr>
        <sz val="11"/>
        <rFont val="Calibri"/>
      </rPr>
      <t>Ensure Screen Saver Corners Are Secure</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</si>
  <si>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com.apple.dock</t>
    </r>
    <r>
      <rPr>
        <sz val="11"/>
        <color rgb="FF000000"/>
        <rFont val="Calibri"/>
      </rPr>
      <t xml:space="preserve">
</t>
    </r>
    <r>
      <rPr>
        <sz val="11"/>
        <color rgb="FF000000"/>
        <rFont val="Calibri"/>
      </rPr>
      <t xml:space="preserve">- The key to include is </t>
    </r>
    <r>
      <rPr>
        <b/>
        <sz val="11"/>
        <color rgb="FF000000"/>
        <rFont val="Calibri"/>
      </rPr>
      <t>Forced</t>
    </r>
    <r>
      <rPr>
        <sz val="11"/>
        <color rgb="FF000000"/>
        <rFont val="Calibri"/>
      </rPr>
      <t xml:space="preserve">
</t>
    </r>
    <r>
      <rPr>
        <sz val="11"/>
        <color rgb="FF000000"/>
        <rFont val="Calibri"/>
      </rPr>
      <t>- The key must be set to the following:</t>
    </r>
    <r>
      <rPr>
        <sz val="11"/>
        <color rgb="FF000000"/>
        <rFont val="Calibri"/>
      </rPr>
      <t xml:space="preserve">
</t>
    </r>
    <r>
      <rPr>
        <sz val="11"/>
        <color rgb="FF006096"/>
        <rFont val="Roboto Condensed"/>
      </rPr>
      <t>&lt;array&gt;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 xml:space="preserve">		&lt;key&gt;mcx_preference_settings&lt;/key&gt;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 xml:space="preserve">				&lt;key&gt;wvous-bl-corner&lt;/key&gt;</t>
    </r>
    <r>
      <rPr>
        <sz val="11"/>
        <color rgb="FF006096"/>
        <rFont val="Roboto Condensed"/>
      </rPr>
      <t xml:space="preserve">
</t>
    </r>
    <r>
      <rPr>
        <sz val="11"/>
        <color rgb="FF006096"/>
        <rFont val="Roboto Condensed"/>
      </rPr>
      <t xml:space="preserve">				&lt;integer&gt;&lt;≠6&gt;&lt;/integer&gt;</t>
    </r>
    <r>
      <rPr>
        <sz val="11"/>
        <color rgb="FF006096"/>
        <rFont val="Roboto Condensed"/>
      </rPr>
      <t xml:space="preserve">
</t>
    </r>
    <r>
      <rPr>
        <sz val="11"/>
        <color rgb="FF006096"/>
        <rFont val="Roboto Condensed"/>
      </rPr>
      <t xml:space="preserve">				&lt;key&gt;wvous-br-corner&lt;/key&gt;</t>
    </r>
    <r>
      <rPr>
        <sz val="11"/>
        <color rgb="FF006096"/>
        <rFont val="Roboto Condensed"/>
      </rPr>
      <t xml:space="preserve">
</t>
    </r>
    <r>
      <rPr>
        <sz val="11"/>
        <color rgb="FF006096"/>
        <rFont val="Roboto Condensed"/>
      </rPr>
      <t xml:space="preserve">				&lt;integer&gt;&lt;≠6&gt;&lt;/integer&gt;</t>
    </r>
    <r>
      <rPr>
        <sz val="11"/>
        <color rgb="FF006096"/>
        <rFont val="Roboto Condensed"/>
      </rPr>
      <t xml:space="preserve">
</t>
    </r>
    <r>
      <rPr>
        <sz val="11"/>
        <color rgb="FF006096"/>
        <rFont val="Roboto Condensed"/>
      </rPr>
      <t xml:space="preserve">				&lt;key&gt;wvous-tl-corner&lt;/key&gt;</t>
    </r>
    <r>
      <rPr>
        <sz val="11"/>
        <color rgb="FF006096"/>
        <rFont val="Roboto Condensed"/>
      </rPr>
      <t xml:space="preserve">
</t>
    </r>
    <r>
      <rPr>
        <sz val="11"/>
        <color rgb="FF006096"/>
        <rFont val="Roboto Condensed"/>
      </rPr>
      <t xml:space="preserve">				&lt;integer&gt;&lt;≠6&gt;&lt;/integer&gt;</t>
    </r>
    <r>
      <rPr>
        <sz val="11"/>
        <color rgb="FF006096"/>
        <rFont val="Roboto Condensed"/>
      </rPr>
      <t xml:space="preserve">
</t>
    </r>
    <r>
      <rPr>
        <sz val="11"/>
        <color rgb="FF006096"/>
        <rFont val="Roboto Condensed"/>
      </rPr>
      <t xml:space="preserve">				&lt;key&gt;wvous-tr-corner&lt;/key&gt;</t>
    </r>
    <r>
      <rPr>
        <sz val="11"/>
        <color rgb="FF006096"/>
        <rFont val="Roboto Condensed"/>
      </rPr>
      <t xml:space="preserve">
</t>
    </r>
    <r>
      <rPr>
        <sz val="11"/>
        <color rgb="FF006096"/>
        <rFont val="Roboto Condensed"/>
      </rPr>
      <t xml:space="preserve">				&lt;integer&gt;&lt;≠6&gt;&lt;/integer&gt;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&lt;/array&gt;</t>
    </r>
    <r>
      <rPr>
        <sz val="11"/>
        <color rgb="FF006096"/>
        <rFont val="Roboto Condensed"/>
      </rPr>
      <t xml:space="preserve">
</t>
    </r>
  </si>
  <si>
    <r>
      <rPr>
        <sz val="11"/>
        <color rgb="FF000000"/>
        <rFont val="Calibri"/>
      </rPr>
      <t>Hot Corners can be configured to disable the screen saver by moving the mouse cursor to a corner of the screen.</t>
    </r>
  </si>
  <si>
    <r>
      <rPr>
        <b/>
        <sz val="11"/>
        <color rgb="FF000000"/>
        <rFont val="Calibri"/>
      </rPr>
      <t>Graphical Method:</t>
    </r>
    <r>
      <rPr>
        <sz val="11"/>
        <color rgb="FF000000"/>
        <rFont val="Calibri"/>
      </rPr>
      <t xml:space="preserve">
</t>
    </r>
    <r>
      <rPr>
        <sz val="11"/>
        <color rgb="FF000000"/>
        <rFont val="Calibri"/>
      </rPr>
      <t>Perform the following steps to ensure that a Hot Corner is not set to Disable Screen Saver: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&lt;wvous-tl-corner&gt;</t>
    </r>
    <r>
      <rPr>
        <sz val="11"/>
        <color rgb="FF000000"/>
        <rFont val="Calibri"/>
      </rPr>
      <t xml:space="preserve">, </t>
    </r>
    <r>
      <rPr>
        <b/>
        <sz val="11"/>
        <color rgb="FF000000"/>
        <rFont val="Calibri"/>
      </rPr>
      <t>&lt;wvous-bl-corner&gt;</t>
    </r>
    <r>
      <rPr>
        <sz val="11"/>
        <color rgb="FF000000"/>
        <rFont val="Calibri"/>
      </rPr>
      <t xml:space="preserve">, </t>
    </r>
    <r>
      <rPr>
        <b/>
        <sz val="11"/>
        <color rgb="FF000000"/>
        <rFont val="Calibri"/>
      </rPr>
      <t>&lt;wvous-tr-corner&gt;</t>
    </r>
    <r>
      <rPr>
        <sz val="11"/>
        <color rgb="FF000000"/>
        <rFont val="Calibri"/>
      </rPr>
      <t xml:space="preserve">, and </t>
    </r>
    <r>
      <rPr>
        <b/>
        <sz val="11"/>
        <color rgb="FF000000"/>
        <rFont val="Calibri"/>
      </rPr>
      <t>&lt;wvous-br-corner&gt;</t>
    </r>
    <r>
      <rPr>
        <sz val="11"/>
        <color rgb="FF000000"/>
        <rFont val="Calibri"/>
      </rPr>
      <t xml:space="preserve"> not set to </t>
    </r>
    <r>
      <rPr>
        <b/>
        <sz val="11"/>
        <color rgb="FF000000"/>
        <rFont val="Calibri"/>
      </rPr>
      <t>6</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a profile is installed that secures screen saver corners:</t>
    </r>
    <r>
      <rPr>
        <sz val="11"/>
        <color rgb="FF000000"/>
        <rFont val="Calibri"/>
      </rPr>
      <t xml:space="preserve">
</t>
    </r>
    <r>
      <rPr>
        <sz val="11"/>
        <color rgb="FF006096"/>
        <rFont val="Roboto Condensed"/>
      </rPr>
      <t>$ /usr/bin/profiles -P -o stdout | /usr/bin/grep -Ec '"wvous-bl-corner" = 6|"wvous-br-corner" = 6|"wvous-tl-corner" = 6|"wvous-tr-corner" = 6'</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</si>
  <si>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Sharing</t>
  </si>
  <si>
    <t>2.4.1</t>
  </si>
  <si>
    <r>
      <rPr>
        <sz val="11"/>
        <rFont val="Calibri"/>
      </rPr>
      <t>Ensure Remote Apple Events Is Disabled</t>
    </r>
  </si>
  <si>
    <r>
      <rPr>
        <b/>
        <sz val="11"/>
        <color rgb="FF000000"/>
        <rFont val="Calibri"/>
      </rPr>
      <t>Graphical Method:</t>
    </r>
    <r>
      <rPr>
        <sz val="11"/>
        <color rgb="FF000000"/>
        <rFont val="Calibri"/>
      </rPr>
      <t xml:space="preserve">
</t>
    </r>
    <r>
      <rPr>
        <sz val="11"/>
        <color rgb="FF000000"/>
        <rFont val="Calibri"/>
      </rPr>
      <t>Perform the following steps to disable Remote Apple Events:</t>
    </r>
    <r>
      <rPr>
        <sz val="11"/>
        <color rgb="FF000000"/>
        <rFont val="Calibri"/>
      </rPr>
      <t xml:space="preserve">
</t>
    </r>
    <r>
      <rPr>
        <sz val="11"/>
        <color rgb="FF000000"/>
        <rFont val="Calibri"/>
      </rPr>
      <t>- Open `System Preferences</t>
    </r>
    <r>
      <rPr>
        <sz val="11"/>
        <color rgb="FF000000"/>
        <rFont val="Calibri"/>
      </rPr>
      <t xml:space="preserve">
</t>
    </r>
    <r>
      <rPr>
        <sz val="11"/>
        <color rgb="FF000000"/>
        <rFont val="Calibri"/>
      </rPr>
      <t>- Select `Sharing</t>
    </r>
    <r>
      <rPr>
        <sz val="11"/>
        <color rgb="FF000000"/>
        <rFont val="Calibri"/>
      </rPr>
      <t xml:space="preserve">
</t>
    </r>
    <r>
      <rPr>
        <sz val="11"/>
        <color rgb="FF000000"/>
        <rFont val="Calibri"/>
      </rPr>
      <t xml:space="preserve">- Set </t>
    </r>
    <r>
      <rPr>
        <b/>
        <sz val="11"/>
        <color rgb="FF000000"/>
        <rFont val="Calibri"/>
      </rPr>
      <t>Remote Apple Events</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set Remote Apple Events to Off:</t>
    </r>
    <r>
      <rPr>
        <sz val="11"/>
        <color rgb="FF000000"/>
        <rFont val="Calibri"/>
      </rPr>
      <t xml:space="preserve">
</t>
    </r>
    <r>
      <rPr>
        <sz val="11"/>
        <color rgb="FF006096"/>
        <rFont val="Roboto Condensed"/>
      </rPr>
      <t xml:space="preserve">$ /usr/bin/sudo /usr/sbin/systemsetup -setremoteappleevents off </t>
    </r>
    <r>
      <rPr>
        <sz val="11"/>
        <color rgb="FF006096"/>
        <rFont val="Roboto Condensed"/>
      </rPr>
      <t xml:space="preserve">
</t>
    </r>
    <r>
      <rPr>
        <sz val="11"/>
        <color rgb="FF006096"/>
        <rFont val="Roboto Condensed"/>
      </rPr>
      <t>setremoteappleevents: Off</t>
    </r>
    <r>
      <rPr>
        <sz val="11"/>
        <color rgb="FF006096"/>
        <rFont val="Roboto Condensed"/>
      </rPr>
      <t xml:space="preserve">
</t>
    </r>
  </si>
  <si>
    <r>
      <rPr>
        <sz val="11"/>
        <color rgb="FF000000"/>
        <rFont val="Calibri"/>
      </rPr>
      <t>Apple Events is a technology that allows one program to communicate with other programs. Remote Apple Events allows a program on one computer to communicate with a program on a different computer.</t>
    </r>
  </si>
  <si>
    <r>
      <rPr>
        <sz val="11"/>
        <color rgb="FF000000"/>
        <rFont val="Calibri"/>
      </rPr>
      <t>With remote Apple events turned on, an AppleScript program running on another Mac can interact with the local computer.</t>
    </r>
  </si>
  <si>
    <r>
      <rPr>
        <b/>
        <sz val="11"/>
        <color rgb="FF000000"/>
        <rFont val="Calibri"/>
      </rPr>
      <t>Graphical Method:</t>
    </r>
    <r>
      <rPr>
        <sz val="11"/>
        <color rgb="FF000000"/>
        <rFont val="Calibri"/>
      </rPr>
      <t xml:space="preserve">
</t>
    </r>
    <r>
      <rPr>
        <sz val="11"/>
        <color rgb="FF000000"/>
        <rFont val="Calibri"/>
      </rPr>
      <t>Perform the following steps to ensure that Remote Apple Events is not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Remote Apple Events</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Remote Apple Events is not set</t>
    </r>
    <r>
      <rPr>
        <sz val="11"/>
        <color rgb="FF000000"/>
        <rFont val="Calibri"/>
      </rPr>
      <t xml:space="preserve">
</t>
    </r>
    <r>
      <rPr>
        <sz val="11"/>
        <color rgb="FF006096"/>
        <rFont val="Roboto Condensed"/>
      </rPr>
      <t xml:space="preserve">$ /usr/bin/sudo /usr/sbin/systemsetup -getremoteappleevents </t>
    </r>
    <r>
      <rPr>
        <sz val="11"/>
        <color rgb="FF006096"/>
        <rFont val="Roboto Condensed"/>
      </rPr>
      <t xml:space="preserve">
</t>
    </r>
    <r>
      <rPr>
        <sz val="11"/>
        <color rgb="FF006096"/>
        <rFont val="Roboto Condensed"/>
      </rPr>
      <t>Remote Apple Events: Off</t>
    </r>
    <r>
      <rPr>
        <sz val="11"/>
        <color rgb="FF006096"/>
        <rFont val="Roboto Condensed"/>
      </rPr>
      <t xml:space="preserve">
</t>
    </r>
  </si>
  <si>
    <t>2.4.2</t>
  </si>
  <si>
    <r>
      <rPr>
        <sz val="11"/>
        <rFont val="Calibri"/>
      </rPr>
      <t>Ensure Internet Sharing Is Disabled</t>
    </r>
  </si>
  <si>
    <r>
      <rPr>
        <b/>
        <sz val="11"/>
        <color rgb="FF000000"/>
        <rFont val="Calibri"/>
      </rPr>
      <t>Graphical Method:</t>
    </r>
    <r>
      <rPr>
        <sz val="11"/>
        <color rgb="FF000000"/>
        <rFont val="Calibri"/>
      </rPr>
      <t xml:space="preserve">
</t>
    </r>
    <r>
      <rPr>
        <sz val="11"/>
        <color rgb="FF000000"/>
        <rFont val="Calibri"/>
      </rPr>
      <t>Perform the following steps to disable Internet Sharing:</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Internet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turn off Internet Sharing:</t>
    </r>
    <r>
      <rPr>
        <sz val="11"/>
        <color rgb="FF000000"/>
        <rFont val="Calibri"/>
      </rPr>
      <t xml:space="preserve">
</t>
    </r>
    <r>
      <rPr>
        <sz val="11"/>
        <color rgb="FF006096"/>
        <rFont val="Roboto Condensed"/>
      </rPr>
      <t>$ usr/bin/sudo /usr/bin/defaults write /Library/Preferences/SystemConfiguration/com.apple.nat NAT -dict Enabled -int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the Terminal Method will not be reflected in the GUI, but will disable the underlying service.</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com.apple.MCX</t>
    </r>
    <r>
      <rPr>
        <sz val="11"/>
        <color rgb="FF000000"/>
        <rFont val="Calibri"/>
      </rPr>
      <t xml:space="preserve">
</t>
    </r>
    <r>
      <rPr>
        <sz val="11"/>
        <color rgb="FF000000"/>
        <rFont val="Calibri"/>
      </rPr>
      <t xml:space="preserve">- The key to include is </t>
    </r>
    <r>
      <rPr>
        <b/>
        <sz val="11"/>
        <color rgb="FF000000"/>
        <rFont val="Calibri"/>
      </rPr>
      <t>forceInternetSharingOff</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</si>
  <si>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 xml:space="preserve">Internet Sharing uses the open source </t>
    </r>
    <r>
      <rPr>
        <b/>
        <sz val="11"/>
        <color rgb="FF000000"/>
        <rFont val="Calibri"/>
      </rPr>
      <t>natd</t>
    </r>
    <r>
      <rPr>
        <sz val="11"/>
        <color rgb="FF000000"/>
        <rFont val="Calibri"/>
      </rPr>
      <t xml:space="preserve"> process to share an internet connection with other computers and devices on a local network. This allows the Mac to function as a router and share the connection to other, possibly unauthorized, devices.</t>
    </r>
  </si>
  <si>
    <r>
      <rPr>
        <sz val="11"/>
        <color rgb="FF000000"/>
        <rFont val="Calibri"/>
      </rPr>
      <t>Internet Sharing allows the computer to function as a router and other computers to use it for access. This can expose both the computer itself and the networks it is accessing to unacceptable access from unapproved devices.</t>
    </r>
  </si>
  <si>
    <r>
      <rPr>
        <b/>
        <sz val="11"/>
        <color rgb="FF000000"/>
        <rFont val="Calibri"/>
      </rPr>
      <t>Graphical Method:</t>
    </r>
    <r>
      <rPr>
        <sz val="11"/>
        <color rgb="FF000000"/>
        <rFont val="Calibri"/>
      </rPr>
      <t xml:space="preserve">
</t>
    </r>
    <r>
      <rPr>
        <sz val="11"/>
        <color rgb="FF000000"/>
        <rFont val="Calibri"/>
      </rPr>
      <t>Perform the following steps to ensure Internet Sharing is not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Internet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Internet Sharing is not set:</t>
    </r>
    <r>
      <rPr>
        <sz val="11"/>
        <color rgb="FF000000"/>
        <rFont val="Calibri"/>
      </rPr>
      <t xml:space="preserve">
</t>
    </r>
    <r>
      <rPr>
        <sz val="11"/>
        <color rgb="FF006096"/>
        <rFont val="Roboto Condensed"/>
      </rPr>
      <t>$ /usr/bin/sudo /usr/bin/defaults read /Library/Preferences/SystemConfiguration/com.apple.nat &gt;nul 2&gt;&amp;1 | grep -c "Enabled = 1;"</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Run the following command to verify that a profile is installed that automatically disables internet sharing:</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$.NSUserDefaults.alloc.initWithSuiteName('com.apple.MCX')\</t>
    </r>
    <r>
      <rPr>
        <sz val="11"/>
        <color rgb="FF006096"/>
        <rFont val="Roboto Condensed"/>
      </rPr>
      <t xml:space="preserve">
</t>
    </r>
    <r>
      <rPr>
        <sz val="11"/>
        <color rgb="FF006096"/>
        <rFont val="Roboto Condensed"/>
      </rPr>
      <t>.objectForKey('forceInternetSharingOff').js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</si>
  <si>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2.4.3</t>
  </si>
  <si>
    <r>
      <rPr>
        <sz val="11"/>
        <rFont val="Calibri"/>
      </rPr>
      <t>Ensure Screen Sharing Is Disabled</t>
    </r>
  </si>
  <si>
    <r>
      <rPr>
        <b/>
        <sz val="11"/>
        <color rgb="FF000000"/>
        <rFont val="Calibri"/>
      </rPr>
      <t>Graphical Method:</t>
    </r>
    <r>
      <rPr>
        <sz val="11"/>
        <color rgb="FF000000"/>
        <rFont val="Calibri"/>
      </rPr>
      <t xml:space="preserve">
</t>
    </r>
    <r>
      <rPr>
        <sz val="11"/>
        <color rgb="FF000000"/>
        <rFont val="Calibri"/>
      </rPr>
      <t>Perform the following steps to disable Screen Sharing:</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Screen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turn off Screen Sharing:</t>
    </r>
    <r>
      <rPr>
        <sz val="11"/>
        <color rgb="FF000000"/>
        <rFont val="Calibri"/>
      </rPr>
      <t xml:space="preserve">
</t>
    </r>
    <r>
      <rPr>
        <sz val="11"/>
        <color rgb="FF006096"/>
        <rFont val="Roboto Condensed"/>
      </rPr>
      <t>$ /usr/bin/sudo /bin/launchctl disable system/com.apple.screensharing</t>
    </r>
    <r>
      <rPr>
        <sz val="11"/>
        <color rgb="FF006096"/>
        <rFont val="Roboto Condensed"/>
      </rPr>
      <t xml:space="preserve">
</t>
    </r>
  </si>
  <si>
    <r>
      <rPr>
        <sz val="11"/>
        <color rgb="FF000000"/>
        <rFont val="Calibri"/>
      </rPr>
      <t>Screen Sharing allows a computer to connect to another computer on a network and display the computer’s screen. While sharing the computer’s screen, the user can control what happens on that computer, such as opening documents or applications, opening, moving, or closing windows, and even shutting down the computer.</t>
    </r>
    <r>
      <rPr>
        <sz val="11"/>
        <color rgb="FF000000"/>
        <rFont val="Calibri"/>
      </rPr>
      <t xml:space="preserve">
</t>
    </r>
    <r>
      <rPr>
        <sz val="11"/>
        <color rgb="FF000000"/>
        <rFont val="Calibri"/>
      </rPr>
      <t>While mature administration and management does not use graphical connections for standard maintenance, most help desks have capabilities to assist users in performing their work when they have technical issues and need support. Help desks use graphical remote tools to understand what the user sees and assist them so they can get back to work. For MacOS, some of these remote capabilities can use Apple's OS tools. Control is therefore not meant to prohibit the use of a just-in-time graphical view from authorized personnel with authentication controls. Sharing should not be enabled except in narrow windows when help desk support is required.</t>
    </r>
    <r>
      <rPr>
        <sz val="11"/>
        <color rgb="FF000000"/>
        <rFont val="Calibri"/>
      </rPr>
      <t xml:space="preserve">
</t>
    </r>
    <r>
      <rPr>
        <sz val="11"/>
        <color rgb="FF000000"/>
        <rFont val="Calibri"/>
      </rPr>
      <t>Screen Sharing on macOS can allow the use of the insecure VNC protocol. VNC is a clear text protocol that should not be used on macOS.</t>
    </r>
  </si>
  <si>
    <r>
      <rPr>
        <sz val="11"/>
        <color rgb="FF000000"/>
        <rFont val="Calibri"/>
      </rPr>
      <t>Help desks may require the periodic use of a graphical connection mechanism to assist users. Any support that relies on native MacOS components will not work unless a scripted solution to enable and disable sharing is necessary.</t>
    </r>
  </si>
  <si>
    <r>
      <rPr>
        <b/>
        <sz val="11"/>
        <color rgb="FF000000"/>
        <rFont val="Calibri"/>
      </rPr>
      <t>Graphical Method:</t>
    </r>
    <r>
      <rPr>
        <sz val="11"/>
        <color rgb="FF000000"/>
        <rFont val="Calibri"/>
      </rPr>
      <t xml:space="preserve">
</t>
    </r>
    <r>
      <rPr>
        <sz val="11"/>
        <color rgb="FF000000"/>
        <rFont val="Calibri"/>
      </rPr>
      <t>Perform the following steps to ensure Screen Sharing is not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Screen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Screen Sharing is not set:</t>
    </r>
    <r>
      <rPr>
        <sz val="11"/>
        <color rgb="FF000000"/>
        <rFont val="Calibri"/>
      </rPr>
      <t xml:space="preserve">
</t>
    </r>
    <r>
      <rPr>
        <sz val="11"/>
        <color rgb="FF006096"/>
        <rFont val="Roboto Condensed"/>
      </rPr>
      <t>$ /usr/bin/sudo /bin/launchctl list | grep -c com.apple.screensharing</t>
    </r>
    <r>
      <rPr>
        <sz val="11"/>
        <color rgb="FF006096"/>
        <rFont val="Roboto Condensed"/>
      </rPr>
      <t xml:space="preserve">
</t>
    </r>
    <r>
      <rPr>
        <sz val="11"/>
        <color rgb="FF006096"/>
        <rFont val="Roboto Condensed"/>
      </rPr>
      <t>0</t>
    </r>
    <r>
      <rPr>
        <sz val="11"/>
        <color rgb="FF006096"/>
        <rFont val="Roboto Condensed"/>
      </rPr>
      <t xml:space="preserve">
</t>
    </r>
  </si>
  <si>
    <t>2.4.4</t>
  </si>
  <si>
    <r>
      <rPr>
        <sz val="11"/>
        <rFont val="Calibri"/>
      </rPr>
      <t>Ensure Printer Sharing Is Disabled</t>
    </r>
  </si>
  <si>
    <r>
      <rPr>
        <b/>
        <sz val="11"/>
        <color rgb="FF000000"/>
        <rFont val="Calibri"/>
      </rPr>
      <t>Graphical Method:</t>
    </r>
    <r>
      <rPr>
        <sz val="11"/>
        <color rgb="FF000000"/>
        <rFont val="Calibri"/>
      </rPr>
      <t xml:space="preserve">
</t>
    </r>
    <r>
      <rPr>
        <sz val="11"/>
        <color rgb="FF000000"/>
        <rFont val="Calibri"/>
      </rPr>
      <t>Perform the following steps to disable Printer Sharing:</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Printer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Printer Sharing:</t>
    </r>
    <r>
      <rPr>
        <sz val="11"/>
        <color rgb="FF000000"/>
        <rFont val="Calibri"/>
      </rPr>
      <t xml:space="preserve">
</t>
    </r>
    <r>
      <rPr>
        <sz val="11"/>
        <color rgb="FF006096"/>
        <rFont val="Roboto Condensed"/>
      </rPr>
      <t>$ /usr/bin/sudo /usr/sbin/cupsctl --no-share-printers</t>
    </r>
    <r>
      <rPr>
        <sz val="11"/>
        <color rgb="FF006096"/>
        <rFont val="Roboto Condensed"/>
      </rPr>
      <t xml:space="preserve">
</t>
    </r>
  </si>
  <si>
    <r>
      <rPr>
        <sz val="11"/>
        <color rgb="FF000000"/>
        <rFont val="Calibri"/>
      </rPr>
      <t>By enabling Printer Sharing, the computer is set up as a print server to accept print jobs from other computers. Dedicated print servers or direct IP printing should be used instead.</t>
    </r>
  </si>
  <si>
    <r>
      <rPr>
        <b/>
        <sz val="11"/>
        <color rgb="FF000000"/>
        <rFont val="Calibri"/>
      </rPr>
      <t>Graphical Method:</t>
    </r>
    <r>
      <rPr>
        <sz val="11"/>
        <color rgb="FF000000"/>
        <rFont val="Calibri"/>
      </rPr>
      <t xml:space="preserve">
</t>
    </r>
    <r>
      <rPr>
        <sz val="11"/>
        <color rgb="FF000000"/>
        <rFont val="Calibri"/>
      </rPr>
      <t>Perform the following steps to ensure that Printer Sharing is not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Printer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Printer Sharing is not enabled:</t>
    </r>
    <r>
      <rPr>
        <sz val="11"/>
        <color rgb="FF000000"/>
        <rFont val="Calibri"/>
      </rPr>
      <t xml:space="preserve">
</t>
    </r>
    <r>
      <rPr>
        <sz val="11"/>
        <color rgb="FF006096"/>
        <rFont val="Roboto Condensed"/>
      </rPr>
      <t xml:space="preserve">$ /usr/bin/sudo /usr/sbin/cupsctl | grep -c "_share_printers=0"                               </t>
    </r>
    <r>
      <rPr>
        <sz val="11"/>
        <color rgb="FF006096"/>
        <rFont val="Roboto Condensed"/>
      </rPr>
      <t xml:space="preserve">
</t>
    </r>
    <r>
      <rPr>
        <sz val="11"/>
        <color rgb="FF006096"/>
        <rFont val="Roboto Condensed"/>
      </rPr>
      <t>1</t>
    </r>
    <r>
      <rPr>
        <sz val="11"/>
        <color rgb="FF006096"/>
        <rFont val="Roboto Condensed"/>
      </rPr>
      <t xml:space="preserve">
</t>
    </r>
  </si>
  <si>
    <t>2.4.5</t>
  </si>
  <si>
    <r>
      <rPr>
        <sz val="11"/>
        <rFont val="Calibri"/>
      </rPr>
      <t>Ensure Remote Login Is Disabled</t>
    </r>
  </si>
  <si>
    <r>
      <rPr>
        <b/>
        <sz val="11"/>
        <color rgb="FF000000"/>
        <rFont val="Calibri"/>
      </rPr>
      <t>Graphical Method:</t>
    </r>
    <r>
      <rPr>
        <sz val="11"/>
        <color rgb="FF000000"/>
        <rFont val="Calibri"/>
      </rPr>
      <t xml:space="preserve">
</t>
    </r>
    <r>
      <rPr>
        <sz val="11"/>
        <color rgb="FF000000"/>
        <rFont val="Calibri"/>
      </rPr>
      <t>Perform the following steps to disable Remote Login:</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Remote Login</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Remote Login:</t>
    </r>
    <r>
      <rPr>
        <sz val="11"/>
        <color rgb="FF000000"/>
        <rFont val="Calibri"/>
      </rPr>
      <t xml:space="preserve">
</t>
    </r>
    <r>
      <rPr>
        <sz val="11"/>
        <color rgb="FF006096"/>
        <rFont val="Roboto Condensed"/>
      </rPr>
      <t>$ /usr/bin/sudo /usr/sbin/systemsetup -setremotelogin off</t>
    </r>
    <r>
      <rPr>
        <sz val="11"/>
        <color rgb="FF006096"/>
        <rFont val="Roboto Condensed"/>
      </rPr>
      <t xml:space="preserve">
</t>
    </r>
    <r>
      <rPr>
        <sz val="11"/>
        <color rgb="FF006096"/>
        <rFont val="Roboto Condensed"/>
      </rPr>
      <t>Do you really want to turn remote login off? If you do, you will lose this connection and can only turn it back on locally at the server (yes/no)?</t>
    </r>
    <r>
      <rPr>
        <sz val="11"/>
        <color rgb="FF006096"/>
        <rFont val="Roboto Condensed"/>
      </rPr>
      <t xml:space="preserve">
</t>
    </r>
    <r>
      <rPr>
        <sz val="11"/>
        <color rgb="FF000000"/>
        <rFont val="Calibri"/>
      </rPr>
      <t xml:space="preserve">
</t>
    </r>
    <r>
      <rPr>
        <sz val="11"/>
        <color rgb="FF000000"/>
        <rFont val="Calibri"/>
      </rPr>
      <t>Entering yes will disable remote login.</t>
    </r>
  </si>
  <si>
    <r>
      <rPr>
        <sz val="11"/>
        <color rgb="FF000000"/>
        <rFont val="Calibri"/>
      </rPr>
      <t>Remote Login allows an interactive terminal connection to a computer.</t>
    </r>
  </si>
  <si>
    <r>
      <rPr>
        <sz val="11"/>
        <color rgb="FF000000"/>
        <rFont val="Calibri"/>
      </rPr>
      <t>The SSH server built into macOS should not be enabled on a standard user computer, particularly one that changes locations and IP addresses. A standard user that runs local applications, including email, web browser, and productivity tools should not use the same device as a server. There are Enterprise management toolsets that do utilize SSH. If they are in use, the computer should be locked down to only respond to known, trusted IP addresses and appropriate administrator service accounts.</t>
    </r>
    <r>
      <rPr>
        <sz val="11"/>
        <color rgb="FF000000"/>
        <rFont val="Calibri"/>
      </rPr>
      <t xml:space="preserve">
</t>
    </r>
    <r>
      <rPr>
        <sz val="11"/>
        <color rgb="FF000000"/>
        <rFont val="Calibri"/>
      </rPr>
      <t>For macOS computers that are being used for specialized functions, there are several options to harden the SSH server to protect against unauthorized access, including brute force attacks. There are some basic criteria that need to be considered:</t>
    </r>
    <r>
      <rPr>
        <sz val="11"/>
        <color rgb="FF000000"/>
        <rFont val="Calibri"/>
      </rPr>
      <t xml:space="preserve">
</t>
    </r>
    <r>
      <rPr>
        <sz val="11"/>
        <color rgb="FF000000"/>
        <rFont val="Calibri"/>
      </rPr>
      <t>- Do not open an SSH server to the internet without controls in place to mitigate SSH brute force attacks. This is particularly important for systems bound to Directory environments. It is great to have controls in place to protect the system, but if they trigger only after the user is already locked out of their account, they are not optimal. If authorization happens after authentication, directory accounts for users that don't even use the system can be locked out.</t>
    </r>
    <r>
      <rPr>
        <sz val="11"/>
        <color rgb="FF000000"/>
        <rFont val="Calibri"/>
      </rPr>
      <t xml:space="preserve">
</t>
    </r>
    <r>
      <rPr>
        <sz val="11"/>
        <color rgb="FF000000"/>
        <rFont val="Calibri"/>
      </rPr>
      <t>- Do not use SSH key pairs when there is no insight to the security on the client system that will authenticate into the server with a private key. If an attacker gets access to the remote system and can find the key, they may not need a password or a key logger to access the SSH server.</t>
    </r>
    <r>
      <rPr>
        <sz val="11"/>
        <color rgb="FF000000"/>
        <rFont val="Calibri"/>
      </rPr>
      <t xml:space="preserve">
</t>
    </r>
    <r>
      <rPr>
        <sz val="11"/>
        <color rgb="FF000000"/>
        <rFont val="Calibri"/>
      </rPr>
      <t>- Detailed instructions on hardening an SSH server, if needed, are available in the CIS Linux Benchmarks, but it is beyond the scope of this benchmark.</t>
    </r>
  </si>
  <si>
    <r>
      <rPr>
        <b/>
        <sz val="11"/>
        <color rgb="FF000000"/>
        <rFont val="Calibri"/>
      </rPr>
      <t>Graphical Method:</t>
    </r>
    <r>
      <rPr>
        <sz val="11"/>
        <color rgb="FF000000"/>
        <rFont val="Calibri"/>
      </rPr>
      <t xml:space="preserve">
</t>
    </r>
    <r>
      <rPr>
        <sz val="11"/>
        <color rgb="FF000000"/>
        <rFont val="Calibri"/>
      </rPr>
      <t>Perform the following steps to ensure that Remote Login is disabled: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Remote Login</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Remote Login is disabled:</t>
    </r>
    <r>
      <rPr>
        <sz val="11"/>
        <color rgb="FF000000"/>
        <rFont val="Calibri"/>
      </rPr>
      <t xml:space="preserve">
</t>
    </r>
    <r>
      <rPr>
        <sz val="11"/>
        <color rgb="FF006096"/>
        <rFont val="Roboto Condensed"/>
      </rPr>
      <t>$ /usr/bin/sudo /usr/sbin/systemsetup -getremotelogin</t>
    </r>
    <r>
      <rPr>
        <sz val="11"/>
        <color rgb="FF006096"/>
        <rFont val="Roboto Condensed"/>
      </rPr>
      <t xml:space="preserve">
</t>
    </r>
    <r>
      <rPr>
        <sz val="11"/>
        <color rgb="FF006096"/>
        <rFont val="Roboto Condensed"/>
      </rPr>
      <t>Remote Login: Off</t>
    </r>
    <r>
      <rPr>
        <sz val="11"/>
        <color rgb="FF006096"/>
        <rFont val="Roboto Condensed"/>
      </rPr>
      <t xml:space="preserve">
</t>
    </r>
  </si>
  <si>
    <t>2.4.6</t>
  </si>
  <si>
    <r>
      <rPr>
        <sz val="11"/>
        <rFont val="Calibri"/>
      </rPr>
      <t>Ensure DVD or CD Sharing Is Disabled</t>
    </r>
  </si>
  <si>
    <r>
      <rPr>
        <b/>
        <sz val="11"/>
        <color rgb="FF000000"/>
        <rFont val="Calibri"/>
      </rPr>
      <t>Graphical Method:</t>
    </r>
    <r>
      <rPr>
        <sz val="11"/>
        <color rgb="FF000000"/>
        <rFont val="Calibri"/>
      </rPr>
      <t xml:space="preserve">
</t>
    </r>
    <r>
      <rPr>
        <sz val="11"/>
        <color rgb="FF000000"/>
        <rFont val="Calibri"/>
      </rPr>
      <t>Perform the following steps to disable DVD or CD Sharing:</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DVD or CD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DVD or CD Sharing:</t>
    </r>
    <r>
      <rPr>
        <sz val="11"/>
        <color rgb="FF000000"/>
        <rFont val="Calibri"/>
      </rPr>
      <t xml:space="preserve">
</t>
    </r>
    <r>
      <rPr>
        <sz val="11"/>
        <color rgb="FF006096"/>
        <rFont val="Roboto Condensed"/>
      </rPr>
      <t xml:space="preserve">$ /usr/bin/sudo /bin/launchctl disable system/com.apple.ODSAgent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using the Terminal method, the GUI will still show the service checked until after a reboot.</t>
    </r>
  </si>
  <si>
    <r>
      <rPr>
        <sz val="11"/>
        <color rgb="FF000000"/>
        <rFont val="Calibri"/>
      </rPr>
      <t>DVD or CD Sharing allows users to remotely access the system's optical drive. While Apple does not ship Macs with built-in optical drives any longer, external optical drives are still recognized when they are connected. In testing, the sharing of an external optical drive persists when a drive is reconnected.</t>
    </r>
  </si>
  <si>
    <r>
      <rPr>
        <sz val="11"/>
        <color rgb="FF000000"/>
        <rFont val="Calibri"/>
      </rPr>
      <t>Many Apple devices are now sold without optical drives, however drive sharing may be needed for legacy optical media. The media should be explicitly re-shared as needed rather than using a persistent share. Optical drives should not be used for long-term storage. To store necessary data from an optical drive it should be copied to another form of external storage. Optionally, an image can be made of the optical drive so that it is stored in its original form on another form of external storage.</t>
    </r>
  </si>
  <si>
    <r>
      <rPr>
        <b/>
        <sz val="11"/>
        <color rgb="FF000000"/>
        <rFont val="Calibri"/>
      </rPr>
      <t>Graphical Method:</t>
    </r>
    <r>
      <rPr>
        <sz val="11"/>
        <color rgb="FF000000"/>
        <rFont val="Calibri"/>
      </rPr>
      <t xml:space="preserve">
</t>
    </r>
    <r>
      <rPr>
        <sz val="11"/>
        <color rgb="FF000000"/>
        <rFont val="Calibri"/>
      </rPr>
      <t>Perform the following steps to ensure that DVD or CD Sharing is disabled: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DVD or CD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DVD or CD Sharing is disabled</t>
    </r>
    <r>
      <rPr>
        <sz val="11"/>
        <color rgb="FF000000"/>
        <rFont val="Calibri"/>
      </rPr>
      <t xml:space="preserve">
</t>
    </r>
    <r>
      <rPr>
        <sz val="11"/>
        <color rgb="FF006096"/>
        <rFont val="Roboto Condensed"/>
      </rPr>
      <t>$ /usr/bin/sudo /bin/launchctl list | grep -c com.apple.ODSAgent</t>
    </r>
    <r>
      <rPr>
        <sz val="11"/>
        <color rgb="FF006096"/>
        <rFont val="Roboto Condensed"/>
      </rPr>
      <t xml:space="preserve">
</t>
    </r>
    <r>
      <rPr>
        <sz val="11"/>
        <color rgb="FF006096"/>
        <rFont val="Roboto Condensed"/>
      </rPr>
      <t>0</t>
    </r>
    <r>
      <rPr>
        <sz val="11"/>
        <color rgb="FF006096"/>
        <rFont val="Roboto Condensed"/>
      </rPr>
      <t xml:space="preserve">
</t>
    </r>
  </si>
  <si>
    <t>2.4.7</t>
  </si>
  <si>
    <r>
      <rPr>
        <sz val="11"/>
        <rFont val="Calibri"/>
      </rPr>
      <t>Ensure Bluetooth Sharing Is Disabled</t>
    </r>
  </si>
  <si>
    <r>
      <rPr>
        <b/>
        <sz val="11"/>
        <color rgb="FF000000"/>
        <rFont val="Calibri"/>
      </rPr>
      <t>Graphical Method:</t>
    </r>
    <r>
      <rPr>
        <sz val="11"/>
        <color rgb="FF000000"/>
        <rFont val="Calibri"/>
      </rPr>
      <t xml:space="preserve">
</t>
    </r>
    <r>
      <rPr>
        <sz val="11"/>
        <color rgb="FF000000"/>
        <rFont val="Calibri"/>
      </rPr>
      <t>Perform the following steps to disable Bluetooth Sharing:</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Bluetooth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Bluetooth Sharing is disabled:</t>
    </r>
    <r>
      <rPr>
        <sz val="11"/>
        <color rgb="FF000000"/>
        <rFont val="Calibri"/>
      </rPr>
      <t xml:space="preserve">
</t>
    </r>
    <r>
      <rPr>
        <sz val="11"/>
        <color rgb="FF006096"/>
        <rFont val="Roboto Condensed"/>
      </rPr>
      <t>$ /usr/bin/sudo -u &lt;username&gt; /usr/bin/defaults -currentHost write com.apple.Bluetooth PrefKeyServicesEnabled -bool false</t>
    </r>
    <r>
      <rPr>
        <sz val="11"/>
        <color rgb="FF006096"/>
        <rFont val="Roboto Condensed"/>
      </rPr>
      <t xml:space="preserve">
</t>
    </r>
    <r>
      <rPr>
        <sz val="11"/>
        <color rgb="FF000000"/>
        <rFont val="Calibri"/>
      </rPr>
      <t xml:space="preserve">
</t>
    </r>
    <r>
      <rPr>
        <sz val="11"/>
        <color rgb="FF006096"/>
        <rFont val="Roboto Condensed"/>
      </rPr>
      <t>$ /usr/bin/sudo -u firstuser /usr/bin/defaults -currentHost write com.apple.Bluetooth PrefKeyServicesEnabled -bool false</t>
    </r>
    <r>
      <rPr>
        <sz val="11"/>
        <color rgb="FF006096"/>
        <rFont val="Roboto Condensed"/>
      </rPr>
      <t xml:space="preserve">
</t>
    </r>
  </si>
  <si>
    <r>
      <rPr>
        <sz val="11"/>
        <color rgb="FF000000"/>
        <rFont val="Calibri"/>
      </rPr>
      <t>Bluetooth Sharing allows files to be exchanged with Bluetooth-enabled devices.</t>
    </r>
  </si>
  <si>
    <r>
      <rPr>
        <sz val="11"/>
        <color rgb="FF000000"/>
        <rFont val="Calibri"/>
      </rPr>
      <t>Control 2.1.1 discusses disabling Bluetooth if no paired devices exist. There is a general expectation that Bluetooth peripherals will be used by most users in Apple's ecosystem. It is possible that sharing is required and Bluetooth peripherals are not. Bluetooth must be enabled if sharing is an acceptable use case.</t>
    </r>
  </si>
  <si>
    <r>
      <rPr>
        <b/>
        <sz val="11"/>
        <color rgb="FF000000"/>
        <rFont val="Calibri"/>
      </rPr>
      <t>Graphical Method:</t>
    </r>
    <r>
      <rPr>
        <sz val="11"/>
        <color rgb="FF000000"/>
        <rFont val="Calibri"/>
      </rPr>
      <t xml:space="preserve">
</t>
    </r>
    <r>
      <rPr>
        <sz val="11"/>
        <color rgb="FF000000"/>
        <rFont val="Calibri"/>
      </rPr>
      <t>Perform the following steps to verify that Bluetooth Sharing is not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Bluetooth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Bluetooth Sharing is disabled:</t>
    </r>
    <r>
      <rPr>
        <sz val="11"/>
        <color rgb="FF000000"/>
        <rFont val="Calibri"/>
      </rPr>
      <t xml:space="preserve">
</t>
    </r>
    <r>
      <rPr>
        <sz val="11"/>
        <color rgb="FF006096"/>
        <rFont val="Roboto Condensed"/>
      </rPr>
      <t>$ /usr/bin/sudo -u &lt;username&gt; /usr/bin/defaults -currentHost read com.apple.Bluetooth PrefKeyServicesEnabled</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sz val="11"/>
        <color rgb="FF006096"/>
        <rFont val="Roboto Condensed"/>
      </rPr>
      <t>$ /usr/bin/sudo -u firstuser /usr/bin/defaults -currentHost read com.apple.Bluetooth PrefKeyServicesEnabled</t>
    </r>
    <r>
      <rPr>
        <sz val="11"/>
        <color rgb="FF006096"/>
        <rFont val="Roboto Condensed"/>
      </rPr>
      <t xml:space="preserve">
</t>
    </r>
    <r>
      <rPr>
        <sz val="11"/>
        <color rgb="FF006096"/>
        <rFont val="Roboto Condensed"/>
      </rPr>
      <t>0</t>
    </r>
    <r>
      <rPr>
        <sz val="11"/>
        <color rgb="FF006096"/>
        <rFont val="Roboto Condensed"/>
      </rPr>
      <t xml:space="preserve">
</t>
    </r>
  </si>
  <si>
    <t>2.4.8</t>
  </si>
  <si>
    <r>
      <rPr>
        <sz val="11"/>
        <rFont val="Calibri"/>
      </rPr>
      <t>Ensure File Sharing Is Disabled</t>
    </r>
  </si>
  <si>
    <r>
      <rPr>
        <b/>
        <sz val="11"/>
        <color rgb="FF000000"/>
        <rFont val="Calibri"/>
      </rPr>
      <t>Graphical Method:</t>
    </r>
    <r>
      <rPr>
        <sz val="11"/>
        <color rgb="FF000000"/>
        <rFont val="Calibri"/>
      </rPr>
      <t xml:space="preserve">
</t>
    </r>
    <r>
      <rPr>
        <sz val="11"/>
        <color rgb="FF000000"/>
        <rFont val="Calibri"/>
      </rPr>
      <t>Perform the following steps to disable File Sharing:</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File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File Sharing:</t>
    </r>
    <r>
      <rPr>
        <sz val="11"/>
        <color rgb="FF000000"/>
        <rFont val="Calibri"/>
      </rPr>
      <t xml:space="preserve">
</t>
    </r>
    <r>
      <rPr>
        <sz val="11"/>
        <color rgb="FF006096"/>
        <rFont val="Roboto Condensed"/>
      </rPr>
      <t>$ /usr/bin/sudo /bin/launchctl disable system/com.apple.smbd</t>
    </r>
    <r>
      <rPr>
        <sz val="11"/>
        <color rgb="FF006096"/>
        <rFont val="Roboto Condensed"/>
      </rPr>
      <t xml:space="preserve">
</t>
    </r>
  </si>
  <si>
    <r>
      <rPr>
        <sz val="11"/>
        <color rgb="FF000000"/>
        <rFont val="Calibri"/>
      </rPr>
      <t>File sharing from a user workstation creates additional risks, such as:</t>
    </r>
    <r>
      <rPr>
        <sz val="11"/>
        <color rgb="FF000000"/>
        <rFont val="Calibri"/>
      </rPr>
      <t xml:space="preserve">
</t>
    </r>
    <r>
      <rPr>
        <sz val="11"/>
        <color rgb="FF000000"/>
        <rFont val="Calibri"/>
      </rPr>
      <t>- Open ports are created that can be probed and attacked</t>
    </r>
    <r>
      <rPr>
        <sz val="11"/>
        <color rgb="FF000000"/>
        <rFont val="Calibri"/>
      </rPr>
      <t xml:space="preserve">
</t>
    </r>
    <r>
      <rPr>
        <sz val="11"/>
        <color rgb="FF000000"/>
        <rFont val="Calibri"/>
      </rPr>
      <t>- Passwords are attached to user accounts for access that may be exposed and endanger other parts of the organizational environment, including directory accounts</t>
    </r>
    <r>
      <rPr>
        <sz val="11"/>
        <color rgb="FF000000"/>
        <rFont val="Calibri"/>
      </rPr>
      <t xml:space="preserve">
</t>
    </r>
    <r>
      <rPr>
        <sz val="11"/>
        <color rgb="FF000000"/>
        <rFont val="Calibri"/>
      </rPr>
      <t>- Increased complexity makes security more difficult and may expose additional attack vectors</t>
    </r>
    <r>
      <rPr>
        <sz val="11"/>
        <color rgb="FF000000"/>
        <rFont val="Calibri"/>
      </rPr>
      <t xml:space="preserve">
</t>
    </r>
    <r>
      <rPr>
        <sz val="11"/>
        <color rgb="FF000000"/>
        <rFont val="Calibri"/>
      </rPr>
      <t>Apple's File Sharing uses the Server Message Block (SMB) protocol to share to other computers that can mount SMB shares. This includes other macOS computers.</t>
    </r>
    <r>
      <rPr>
        <sz val="11"/>
        <color rgb="FF000000"/>
        <rFont val="Calibri"/>
      </rPr>
      <t xml:space="preserve">
</t>
    </r>
    <r>
      <rPr>
        <sz val="11"/>
        <color rgb="FF000000"/>
        <rFont val="Calibri"/>
      </rPr>
      <t>Apple warns that SMB sharing stored passwords is less secure, and anyone with system access can gain access to the password for that account. When sharing with SMB, each user accessing the Mac must have SMB enabled. Storing passwords, especially copies of valid directory passwords, decreases security for the directory account and should not be used.</t>
    </r>
  </si>
  <si>
    <r>
      <rPr>
        <sz val="11"/>
        <color rgb="FF000000"/>
        <rFont val="Calibri"/>
      </rPr>
      <t>File Sharing can be used to share documents with other users, but hardened servers should be used rather than user endpoints. Turning on File Sharing increases the visibility and attack surface of a system unnecessarily.</t>
    </r>
  </si>
  <si>
    <r>
      <rPr>
        <b/>
        <sz val="11"/>
        <color rgb="FF000000"/>
        <rFont val="Calibri"/>
      </rPr>
      <t>Graphical Method:</t>
    </r>
    <r>
      <rPr>
        <sz val="11"/>
        <color rgb="FF000000"/>
        <rFont val="Calibri"/>
      </rPr>
      <t xml:space="preserve">
</t>
    </r>
    <r>
      <rPr>
        <sz val="11"/>
        <color rgb="FF000000"/>
        <rFont val="Calibri"/>
      </rPr>
      <t>Perform the following steps to ensure that File Sharing is not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File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File Sharing is not enabled:</t>
    </r>
    <r>
      <rPr>
        <sz val="11"/>
        <color rgb="FF000000"/>
        <rFont val="Calibri"/>
      </rPr>
      <t xml:space="preserve">
</t>
    </r>
    <r>
      <rPr>
        <sz val="11"/>
        <color rgb="FF006096"/>
        <rFont val="Roboto Condensed"/>
      </rPr>
      <t>$ /usr/bin/sudo /bin/launchctl list | grep -c "com.apple.smbd"</t>
    </r>
    <r>
      <rPr>
        <sz val="11"/>
        <color rgb="FF006096"/>
        <rFont val="Roboto Condensed"/>
      </rPr>
      <t xml:space="preserve">
</t>
    </r>
    <r>
      <rPr>
        <sz val="11"/>
        <color rgb="FF006096"/>
        <rFont val="Roboto Condensed"/>
      </rPr>
      <t>0</t>
    </r>
    <r>
      <rPr>
        <sz val="11"/>
        <color rgb="FF006096"/>
        <rFont val="Roboto Condensed"/>
      </rPr>
      <t xml:space="preserve">
</t>
    </r>
  </si>
  <si>
    <t>2.4.9</t>
  </si>
  <si>
    <r>
      <rPr>
        <sz val="11"/>
        <rFont val="Calibri"/>
      </rPr>
      <t>Ensure Remote Management Is Disabled</t>
    </r>
  </si>
  <si>
    <r>
      <rPr>
        <b/>
        <sz val="11"/>
        <color rgb="FF000000"/>
        <rFont val="Calibri"/>
      </rPr>
      <t>Graphical Method:</t>
    </r>
    <r>
      <rPr>
        <sz val="11"/>
        <color rgb="FF000000"/>
        <rFont val="Calibri"/>
      </rPr>
      <t xml:space="preserve">
</t>
    </r>
    <r>
      <rPr>
        <sz val="11"/>
        <color rgb="FF000000"/>
        <rFont val="Calibri"/>
      </rPr>
      <t>Perform the following steps to disable Remote Management:</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Remote Management</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Remote Management:</t>
    </r>
    <r>
      <rPr>
        <sz val="11"/>
        <color rgb="FF000000"/>
        <rFont val="Calibri"/>
      </rPr>
      <t xml:space="preserve">
</t>
    </r>
    <r>
      <rPr>
        <sz val="11"/>
        <color rgb="FF006096"/>
        <rFont val="Roboto Condensed"/>
      </rPr>
      <t>$ /usr/bin/sudo /System/Library/CoreServices/RemoteManagement/ARDAgent.app/Contents/Resources/kickstart -deactivate -stop</t>
    </r>
    <r>
      <rPr>
        <sz val="11"/>
        <color rgb="FF006096"/>
        <rFont val="Roboto Condensed"/>
      </rPr>
      <t xml:space="preserve">
</t>
    </r>
    <r>
      <rPr>
        <sz val="11"/>
        <color rgb="FF006096"/>
        <rFont val="Roboto Condensed"/>
      </rPr>
      <t>Starting...</t>
    </r>
    <r>
      <rPr>
        <sz val="11"/>
        <color rgb="FF006096"/>
        <rFont val="Roboto Condensed"/>
      </rPr>
      <t xml:space="preserve">
</t>
    </r>
    <r>
      <rPr>
        <sz val="11"/>
        <color rgb="FF006096"/>
        <rFont val="Roboto Condensed"/>
      </rPr>
      <t>Removed preference to start ARD after reboot.</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</si>
  <si>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Remote Management is the client portion of Apple Remote Desktop (ARD). Remote Management can be used by remote administrators to view the current screen, install software, report on, and generally manage client Macs.</t>
    </r>
    <r>
      <rPr>
        <sz val="11"/>
        <color rgb="FF000000"/>
        <rFont val="Calibri"/>
      </rPr>
      <t xml:space="preserve">
</t>
    </r>
    <r>
      <rPr>
        <sz val="11"/>
        <color rgb="FF000000"/>
        <rFont val="Calibri"/>
      </rPr>
      <t>The screen sharing options in Remote Management are identical to those in the Screen Sharing section. In fact, only one of the two can be configured. If Remote Management is used, refer to the Screen Sharing section above on issues regarding screen sharing.</t>
    </r>
    <r>
      <rPr>
        <sz val="11"/>
        <color rgb="FF000000"/>
        <rFont val="Calibri"/>
      </rPr>
      <t xml:space="preserve">
</t>
    </r>
    <r>
      <rPr>
        <sz val="11"/>
        <color rgb="FF000000"/>
        <rFont val="Calibri"/>
      </rPr>
      <t>Remote Management should only be enabled when a Directory is in place to manage the accounts with access. Computers will be available on port 5900 on a macOS System and could accept connections from untrusted hosts depending on the configuration, which is a major concern for mobile systems. As with other sharing options, an open port even for authorized management functions can be attacked, and both unauthorized access and Denial-of-Service vulnerabilities could be exploited. If remote management is required, the pf firewall should restrict access only to known, trusted management consoles. Remote management should not be used across the Internet without the use of a VPN tunnel.</t>
    </r>
  </si>
  <si>
    <r>
      <rPr>
        <sz val="11"/>
        <color rgb="FF000000"/>
        <rFont val="Calibri"/>
      </rPr>
      <t>Many organizations utilize ARD for client management.</t>
    </r>
  </si>
  <si>
    <r>
      <rPr>
        <b/>
        <sz val="11"/>
        <color rgb="FF000000"/>
        <rFont val="Calibri"/>
      </rPr>
      <t>Graphical Mode:</t>
    </r>
    <r>
      <rPr>
        <sz val="11"/>
        <color rgb="FF000000"/>
        <rFont val="Calibri"/>
      </rPr>
      <t xml:space="preserve">
</t>
    </r>
    <r>
      <rPr>
        <sz val="11"/>
        <color rgb="FF000000"/>
        <rFont val="Calibri"/>
      </rPr>
      <t>Perform the following steps to verify that Remote Management is not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Remote Management</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Remote Management is not enabled:</t>
    </r>
    <r>
      <rPr>
        <sz val="11"/>
        <color rgb="FF000000"/>
        <rFont val="Calibri"/>
      </rPr>
      <t xml:space="preserve">
</t>
    </r>
    <r>
      <rPr>
        <sz val="11"/>
        <color rgb="FF006096"/>
        <rFont val="Roboto Condensed"/>
      </rPr>
      <t>$ /usr/bin/sudo /bin/ps -ef | /usr/bin/grep -e ARDAgent</t>
    </r>
    <r>
      <rPr>
        <sz val="11"/>
        <color rgb="FF006096"/>
        <rFont val="Roboto Condensed"/>
      </rPr>
      <t xml:space="preserve">
</t>
    </r>
    <r>
      <rPr>
        <sz val="11"/>
        <color rgb="FF006096"/>
        <rFont val="Roboto Condensed"/>
      </rPr>
      <t>0  9233  8630   0  3:32pm ttys001    0:00.00 grep -e ARDAgent</t>
    </r>
    <r>
      <rPr>
        <sz val="11"/>
        <color rgb="FF006096"/>
        <rFont val="Roboto Condensed"/>
      </rPr>
      <t xml:space="preserve">
</t>
    </r>
  </si>
  <si>
    <t>2.4.10</t>
  </si>
  <si>
    <r>
      <rPr>
        <sz val="11"/>
        <rFont val="Calibri"/>
      </rPr>
      <t>Ensure Content Caching Is Disabled</t>
    </r>
  </si>
  <si>
    <r>
      <rPr>
        <b/>
        <sz val="11"/>
        <color rgb="FF000000"/>
        <rFont val="Calibri"/>
      </rPr>
      <t>Graphical Method:</t>
    </r>
    <r>
      <rPr>
        <sz val="11"/>
        <color rgb="FF000000"/>
        <rFont val="Calibri"/>
      </rPr>
      <t xml:space="preserve">
</t>
    </r>
    <r>
      <rPr>
        <sz val="11"/>
        <color rgb="FF000000"/>
        <rFont val="Calibri"/>
      </rPr>
      <t>Perform the following steps to disable Content Caching:</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Content Caching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Content Caching:</t>
    </r>
    <r>
      <rPr>
        <sz val="11"/>
        <color rgb="FF000000"/>
        <rFont val="Calibri"/>
      </rPr>
      <t xml:space="preserve">
</t>
    </r>
    <r>
      <rPr>
        <sz val="11"/>
        <color rgb="FF006096"/>
        <rFont val="Roboto Condensed"/>
      </rPr>
      <t>$ /usr/bin/sudo /usr/bin/AssetCacheManagerUtil deactivate</t>
    </r>
    <r>
      <rPr>
        <sz val="11"/>
        <color rgb="FF006096"/>
        <rFont val="Roboto Condensed"/>
      </rPr>
      <t xml:space="preserve">
</t>
    </r>
    <r>
      <rPr>
        <sz val="11"/>
        <color rgb="FF000000"/>
        <rFont val="Calibri"/>
      </rPr>
      <t xml:space="preserve">
</t>
    </r>
    <r>
      <rPr>
        <sz val="11"/>
        <color rgb="FF000000"/>
        <rFont val="Calibri"/>
      </rPr>
      <t xml:space="preserve">The output will include </t>
    </r>
    <r>
      <rPr>
        <b/>
        <sz val="11"/>
        <color rgb="FF000000"/>
        <rFont val="Calibri"/>
      </rPr>
      <t>Content caching deactivated</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allowContentCaching</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</si>
  <si>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Starting with 10.13 (macOS High Sierra), Apple introduced a service to make it easier to deploy data from Apple, including software updates, where there are bandwidth constraints to the Internet and fewer constraints or greater bandwidth exist on the local subnet. This capability can be very valuable for organizations that have throttled and possibly metered Internet connections. In heterogeneous enterprise networks with multiple subnets, the effectiveness of this capability would be determined by how many Macs were on each subnet at the time new, large updates were made available upstream.This capability requires the use of mac OS clients as P2P nodes for updated Apple content. Unless there is a business requirement to manage operational Internet connectivity and bandwidth, user endpoints should not store content and act as a cluster to provision data.</t>
    </r>
    <r>
      <rPr>
        <sz val="11"/>
        <color rgb="FF000000"/>
        <rFont val="Calibri"/>
      </rPr>
      <t xml:space="preserve">
</t>
    </r>
    <r>
      <rPr>
        <sz val="11"/>
        <color rgb="FF000000"/>
        <rFont val="Calibri"/>
      </rPr>
      <t xml:space="preserve">Content types supported by Content Caching in macOS </t>
    </r>
    <r>
      <rPr>
        <sz val="11"/>
        <color rgb="FF0000FF"/>
        <rFont val="Calibri"/>
      </rPr>
      <t>(https://support.apple.com/en-us/HT204675)</t>
    </r>
  </si>
  <si>
    <r>
      <rPr>
        <sz val="11"/>
        <color rgb="FF000000"/>
        <rFont val="Calibri"/>
      </rPr>
      <t>This setting will adversely affect bandwidth usage between local subnets and the Internet.</t>
    </r>
  </si>
  <si>
    <r>
      <rPr>
        <b/>
        <sz val="11"/>
        <color rgb="FF000000"/>
        <rFont val="Calibri"/>
      </rPr>
      <t>Graphical Method:</t>
    </r>
    <r>
      <rPr>
        <sz val="11"/>
        <color rgb="FF000000"/>
        <rFont val="Calibri"/>
      </rPr>
      <t xml:space="preserve">
</t>
    </r>
    <r>
      <rPr>
        <sz val="11"/>
        <color rgb="FF000000"/>
        <rFont val="Calibri"/>
      </rPr>
      <t>Perform the following steps to ensure that Content Caching is not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Content Caching</t>
    </r>
    <r>
      <rPr>
        <sz val="11"/>
        <color rgb="FF000000"/>
        <rFont val="Calibri"/>
      </rPr>
      <t xml:space="preserve"> is not enabled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Allow Content Cachine</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Content Caching is not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ObjC.unwrap($.NSUserDefaults.alloc.initWithSuiteName('com.apple.AssetCache')\</t>
    </r>
    <r>
      <rPr>
        <sz val="11"/>
        <color rgb="FF006096"/>
        <rFont val="Roboto Condensed"/>
      </rPr>
      <t xml:space="preserve">
</t>
    </r>
    <r>
      <rPr>
        <sz val="11"/>
        <color rgb="FF006096"/>
        <rFont val="Roboto Condensed"/>
      </rPr>
      <t xml:space="preserve">  .objectForKey('Activated'))</t>
    </r>
    <r>
      <rPr>
        <sz val="11"/>
        <color rgb="FF006096"/>
        <rFont val="Roboto Condensed"/>
      </rPr>
      <t xml:space="preserve">
</t>
    </r>
    <r>
      <rPr>
        <sz val="11"/>
        <color rgb="FF006096"/>
        <rFont val="Roboto Condensed"/>
      </rPr>
      <t xml:space="preserve">  let pref2 = ObjC.unwrap($.NSUserDefaults.alloc.initWithSuiteName('com.apple.applicationaccess')\</t>
    </r>
    <r>
      <rPr>
        <sz val="11"/>
        <color rgb="FF006096"/>
        <rFont val="Roboto Condensed"/>
      </rPr>
      <t xml:space="preserve">
</t>
    </r>
    <r>
      <rPr>
        <sz val="11"/>
        <color rgb="FF006096"/>
        <rFont val="Roboto Condensed"/>
      </rPr>
      <t xml:space="preserve">  .objectForKey('allowContentCaching'))</t>
    </r>
    <r>
      <rPr>
        <sz val="11"/>
        <color rgb="FF006096"/>
        <rFont val="Roboto Condensed"/>
      </rPr>
      <t xml:space="preserve">
</t>
    </r>
    <r>
      <rPr>
        <sz val="11"/>
        <color rgb="FF006096"/>
        <rFont val="Roboto Condensed"/>
      </rPr>
      <t xml:space="preserve">  if ( ( pref1 == 0 ) || ( pref2 == 0 )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</si>
  <si>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2.4.11</t>
  </si>
  <si>
    <r>
      <rPr>
        <sz val="11"/>
        <rFont val="Calibri"/>
      </rPr>
      <t>Ensure AirDrop Is Disabled When Not Actively Transferring Files</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</si>
  <si>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allowAirDrop</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b/>
        <sz val="11"/>
        <color rgb="FF000000"/>
        <rFont val="Calibri"/>
      </rPr>
      <t>Note:</t>
    </r>
    <r>
      <rPr>
        <sz val="11"/>
        <color rgb="FF000000"/>
        <rFont val="Calibri"/>
      </rPr>
      <t xml:space="preserve"> AirDrop can only be enabled or disabled through configuration profiles. If your organization wants to use AirDrop, it would need to be set through Terminal or the GUI. Please see the Additional Information for assistance with those options, but those system will not technically be in compliance.</t>
    </r>
  </si>
  <si>
    <r>
      <rPr>
        <sz val="11"/>
        <color rgb="FF000000"/>
        <rFont val="Calibri"/>
      </rPr>
      <t>AirDrop is Apple's built-in, on-demand ad hoc file exchange system that is compatible with both macOS and iOS. It uses Bluetooth LE for discovery that limits connectivity to Mac or iOS users that are in close proximity. Depending on the setting, it allows everyone or only Contacts to share files when they are near each other.</t>
    </r>
    <r>
      <rPr>
        <sz val="11"/>
        <color rgb="FF000000"/>
        <rFont val="Calibri"/>
      </rPr>
      <t xml:space="preserve">
</t>
    </r>
    <r>
      <rPr>
        <sz val="11"/>
        <color rgb="FF000000"/>
        <rFont val="Calibri"/>
      </rPr>
      <t>In many ways this technology is far superior to the alternatives. The file transfer is done over a TLS encrypted session, does not require any open ports that are required for file sharing, does not leave file copies on email servers or within cloud storage, and allows for the service to be mitigated so that only people already trusted and added to contacts can interact with you.</t>
    </r>
    <r>
      <rPr>
        <sz val="11"/>
        <color rgb="FF000000"/>
        <rFont val="Calibri"/>
      </rPr>
      <t xml:space="preserve">
</t>
    </r>
    <r>
      <rPr>
        <sz val="11"/>
        <color rgb="FF000000"/>
        <rFont val="Calibri"/>
      </rPr>
      <t>While there are positives to AirDrop, there are privacy concerns that could expose personal information. For that reason, AirDrop should be disabled, and should only be enabled when needed, then disabled afterwards. The recommendation against enabling the sharing is not based on any known lack of security in the protocol but for specific user operational concerns.</t>
    </r>
    <r>
      <rPr>
        <sz val="11"/>
        <color rgb="FF000000"/>
        <rFont val="Calibri"/>
      </rPr>
      <t xml:space="preserve">
</t>
    </r>
    <r>
      <rPr>
        <sz val="11"/>
        <color rgb="FF000000"/>
        <rFont val="Calibri"/>
      </rPr>
      <t>- If AirDrop is enabled, the Mac is advertising that a Mac is addressable on the local network and open to either unwanted AirDrop upload requests or for a negotiation on whether the remote user is in the user's contacts list. Neither process is desirable.</t>
    </r>
    <r>
      <rPr>
        <sz val="11"/>
        <color rgb="FF000000"/>
        <rFont val="Calibri"/>
      </rPr>
      <t xml:space="preserve">
</t>
    </r>
    <r>
      <rPr>
        <sz val="11"/>
        <color rgb="FF000000"/>
        <rFont val="Calibri"/>
      </rPr>
      <t>- In most known use cases, AirDrop use is ad hoc networking in situations where Apple device users decide that a file should be exchanged and opt to use AirDrop, which can be enabled on the fly for that exchange.</t>
    </r>
    <r>
      <rPr>
        <sz val="11"/>
        <color rgb="FF000000"/>
        <rFont val="Calibri"/>
      </rPr>
      <t xml:space="preserve">
</t>
    </r>
    <r>
      <rPr>
        <sz val="11"/>
        <color rgb="FF000000"/>
        <rFont val="Calibri"/>
      </rPr>
      <t>For organizations concerned about any use of AirDrop because of Digital Loss Prevention (DLP) monitoring on other protocols, JAMF has an article on reviewing AirDrop logs.</t>
    </r>
    <r>
      <rPr>
        <sz val="11"/>
        <color rgb="FF000000"/>
        <rFont val="Calibri"/>
      </rPr>
      <t xml:space="preserve">
</t>
    </r>
    <r>
      <rPr>
        <sz val="11"/>
        <color rgb="FF000000"/>
        <rFont val="Calibri"/>
      </rPr>
      <t xml:space="preserve">Detecting outbound AirDrop transfers and logging them </t>
    </r>
    <r>
      <rPr>
        <sz val="11"/>
        <color rgb="FF0000FF"/>
        <rFont val="Calibri"/>
      </rPr>
      <t>(https://www.jamf.com/blog/stop-potential-airdrop-transfer-data-leaks-with-jamf-protect/)</t>
    </r>
  </si>
  <si>
    <r>
      <rPr>
        <sz val="11"/>
        <color rgb="FF000000"/>
        <rFont val="Calibri"/>
      </rPr>
      <t>Disabling AirDrop can limit the ability to move files quickly over the network without using file shares.</t>
    </r>
  </si>
  <si>
    <r>
      <rPr>
        <b/>
        <sz val="11"/>
        <color rgb="FF000000"/>
        <rFont val="Calibri"/>
      </rPr>
      <t>Graphical Method:</t>
    </r>
    <r>
      <rPr>
        <sz val="11"/>
        <color rgb="FF000000"/>
        <rFont val="Calibri"/>
      </rPr>
      <t xml:space="preserve">
</t>
    </r>
    <r>
      <rPr>
        <sz val="11"/>
        <color rgb="FF000000"/>
        <rFont val="Calibri"/>
      </rPr>
      <t>Perform the following steps to ensure that AirDrop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Allow AirDrop</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disabled AirDrop:</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.objectForKey('allowAirDrop').js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</si>
  <si>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2.4.12</t>
  </si>
  <si>
    <r>
      <rPr>
        <sz val="11"/>
        <rFont val="Calibri"/>
      </rPr>
      <t>Ensure Media Sharing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</si>
  <si>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com.apple.preferences.sharing.SharingPrefsExtension</t>
    </r>
    <r>
      <rPr>
        <sz val="11"/>
        <color rgb="FF000000"/>
        <rFont val="Calibri"/>
      </rPr>
      <t xml:space="preserve">
</t>
    </r>
    <r>
      <rPr>
        <sz val="11"/>
        <color rgb="FF000000"/>
        <rFont val="Calibri"/>
      </rPr>
      <t xml:space="preserve">- The key to include is </t>
    </r>
    <r>
      <rPr>
        <b/>
        <sz val="11"/>
        <color rgb="FF000000"/>
        <rFont val="Calibri"/>
      </rPr>
      <t>homeSharingUIStatus</t>
    </r>
    <r>
      <rPr>
        <sz val="11"/>
        <color rgb="FF000000"/>
        <rFont val="Calibri"/>
      </rPr>
      <t xml:space="preserve">
</t>
    </r>
    <r>
      <rPr>
        <sz val="11"/>
        <color rgb="FF000000"/>
        <rFont val="Calibri"/>
      </rPr>
      <t xml:space="preserve">- The key must be set to </t>
    </r>
    <r>
      <rPr>
        <b/>
        <sz val="11"/>
        <color rgb="FF000000"/>
        <rFont val="Calibri"/>
      </rPr>
      <t>&lt;integer&gt;0&lt;/integer&gt;</t>
    </r>
    <r>
      <rPr>
        <sz val="11"/>
        <color rgb="FF000000"/>
        <rFont val="Calibri"/>
      </rPr>
      <t xml:space="preserve">
</t>
    </r>
    <r>
      <rPr>
        <sz val="11"/>
        <color rgb="FF000000"/>
        <rFont val="Calibri"/>
      </rPr>
      <t>- The key to also include is legacySharingUIStatus</t>
    </r>
    <r>
      <rPr>
        <sz val="11"/>
        <color rgb="FF000000"/>
        <rFont val="Calibri"/>
      </rPr>
      <t xml:space="preserve">
</t>
    </r>
    <r>
      <rPr>
        <sz val="11"/>
        <color rgb="FF000000"/>
        <rFont val="Calibri"/>
      </rPr>
      <t xml:space="preserve">- The key must be set to </t>
    </r>
    <r>
      <rPr>
        <b/>
        <sz val="11"/>
        <color rgb="FF000000"/>
        <rFont val="Calibri"/>
      </rPr>
      <t>&lt;integer&gt;0&lt;/integer&gt;</t>
    </r>
    <r>
      <rPr>
        <sz val="11"/>
        <color rgb="FF000000"/>
        <rFont val="Calibri"/>
      </rPr>
      <t xml:space="preserve">
</t>
    </r>
    <r>
      <rPr>
        <sz val="11"/>
        <color rgb="FF000000"/>
        <rFont val="Calibri"/>
      </rPr>
      <t>- The key to also include is mediaSharingUIStatus</t>
    </r>
    <r>
      <rPr>
        <sz val="11"/>
        <color rgb="FF000000"/>
        <rFont val="Calibri"/>
      </rPr>
      <t xml:space="preserve">
</t>
    </r>
    <r>
      <rPr>
        <sz val="11"/>
        <color rgb="FF000000"/>
        <rFont val="Calibri"/>
      </rPr>
      <t xml:space="preserve">- The key must be set to </t>
    </r>
    <r>
      <rPr>
        <b/>
        <sz val="11"/>
        <color rgb="FF000000"/>
        <rFont val="Calibri"/>
      </rPr>
      <t>&lt;integer&gt;0&lt;/integer&gt;</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</si>
  <si>
    <r>
      <rPr>
        <sz val="11"/>
        <color rgb="FF000000"/>
        <rFont val="Calibri"/>
      </rPr>
      <t>Starting with macOS 10.15, Apple has provided a control which permits a user to share Apple downloaded content on all Apple devices that are signed in with the same Apple ID. This allows users to share downloaded Movies, Music, or TV shows with other controlled macOS, iOS and iPadOS devices, as well as photos with Apple TVs.</t>
    </r>
    <r>
      <rPr>
        <sz val="11"/>
        <color rgb="FF000000"/>
        <rFont val="Calibri"/>
      </rPr>
      <t xml:space="preserve">
</t>
    </r>
    <r>
      <rPr>
        <sz val="11"/>
        <color rgb="FF000000"/>
        <rFont val="Calibri"/>
      </rPr>
      <t>With this capability, guest users can also use media downloaded on the computer.</t>
    </r>
    <r>
      <rPr>
        <sz val="11"/>
        <color rgb="FF000000"/>
        <rFont val="Calibri"/>
      </rPr>
      <t xml:space="preserve">
</t>
    </r>
    <r>
      <rPr>
        <sz val="11"/>
        <color rgb="FF000000"/>
        <rFont val="Calibri"/>
      </rPr>
      <t>The recommended best practice is not to use the computer as a server, but to utilize Apple's cloud storage in order to download and use content stored there if content stored with Apple is used on multiple devices.</t>
    </r>
    <r>
      <rPr>
        <sz val="11"/>
        <color rgb="FF000000"/>
        <rFont val="Calibri"/>
      </rPr>
      <t xml:space="preserve">
</t>
    </r>
    <r>
      <rPr>
        <sz val="11"/>
        <color rgb="FF0000FF"/>
        <rFont val="Calibri"/>
      </rPr>
      <t>https://support.apple.com/guide/mac-help/set-up-media-sharing-on-mac-mchlp13371337/mac</t>
    </r>
  </si>
  <si>
    <r>
      <rPr>
        <sz val="11"/>
        <color rgb="FF000000"/>
        <rFont val="Calibri"/>
      </rPr>
      <t>Media Sharing allows for pre-downloaded content on a Mac to be available to other Apple devices on the same network. Leaving this disabled forces device users to stream or download content from each Apple authorized device. This sharing could even allow unauthorized devices on the same network media access.</t>
    </r>
  </si>
  <si>
    <r>
      <rPr>
        <b/>
        <sz val="11"/>
        <color rgb="FF000000"/>
        <rFont val="Calibri"/>
      </rPr>
      <t>Graphical Method:</t>
    </r>
    <r>
      <rPr>
        <sz val="11"/>
        <color rgb="FF000000"/>
        <rFont val="Calibri"/>
      </rPr>
      <t xml:space="preserve">
</t>
    </r>
    <r>
      <rPr>
        <sz val="11"/>
        <color rgb="FF000000"/>
        <rFont val="Calibri"/>
      </rPr>
      <t>Perform the following steps to ensure that Media Sharing is not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homeSharingUIStatus</t>
    </r>
    <r>
      <rPr>
        <sz val="11"/>
        <color rgb="FF000000"/>
        <rFont val="Calibri"/>
      </rPr>
      <t xml:space="preserve"> set to </t>
    </r>
    <r>
      <rPr>
        <b/>
        <sz val="11"/>
        <color rgb="FF000000"/>
        <rFont val="Calibri"/>
      </rPr>
      <t>0</t>
    </r>
    <r>
      <rPr>
        <sz val="11"/>
        <color rgb="FF000000"/>
        <rFont val="Calibri"/>
      </rPr>
      <t xml:space="preserve">
</t>
    </r>
    <r>
      <rPr>
        <sz val="11"/>
        <color rgb="FF000000"/>
        <rFont val="Calibri"/>
      </rPr>
      <t xml:space="preserve">- Verify that an installed profile has </t>
    </r>
    <r>
      <rPr>
        <b/>
        <sz val="11"/>
        <color rgb="FF000000"/>
        <rFont val="Calibri"/>
      </rPr>
      <t>legacySharingUIStatus</t>
    </r>
    <r>
      <rPr>
        <sz val="11"/>
        <color rgb="FF000000"/>
        <rFont val="Calibri"/>
      </rPr>
      <t xml:space="preserve"> set to </t>
    </r>
    <r>
      <rPr>
        <b/>
        <sz val="11"/>
        <color rgb="FF000000"/>
        <rFont val="Calibri"/>
      </rPr>
      <t>0</t>
    </r>
    <r>
      <rPr>
        <sz val="11"/>
        <color rgb="FF000000"/>
        <rFont val="Calibri"/>
      </rPr>
      <t xml:space="preserve">
</t>
    </r>
    <r>
      <rPr>
        <sz val="11"/>
        <color rgb="FF000000"/>
        <rFont val="Calibri"/>
      </rPr>
      <t xml:space="preserve">- Verify that an installed profile has </t>
    </r>
    <r>
      <rPr>
        <b/>
        <sz val="11"/>
        <color rgb="FF000000"/>
        <rFont val="Calibri"/>
      </rPr>
      <t>mediaSharingUIStatus</t>
    </r>
    <r>
      <rPr>
        <sz val="11"/>
        <color rgb="FF000000"/>
        <rFont val="Calibri"/>
      </rPr>
      <t xml:space="preserve"> set to </t>
    </r>
    <r>
      <rPr>
        <b/>
        <sz val="11"/>
        <color rgb="FF000000"/>
        <rFont val="Calibri"/>
      </rPr>
      <t>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Media Sharing:</t>
    </r>
    <r>
      <rPr>
        <sz val="11"/>
        <color rgb="FF000000"/>
        <rFont val="Calibri"/>
      </rPr>
      <t xml:space="preserve">
</t>
    </r>
    <r>
      <rPr>
        <sz val="11"/>
        <color rgb="FF006096"/>
        <rFont val="Roboto Condensed"/>
      </rPr>
      <t>$ /usr/bin/sudosudo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ObjC.unwrap($.NSUserDefaults.alloc.initWithSuiteName('com.apple.preferences.sharing.SharingPrefsExtension')\</t>
    </r>
    <r>
      <rPr>
        <sz val="11"/>
        <color rgb="FF006096"/>
        <rFont val="Roboto Condensed"/>
      </rPr>
      <t xml:space="preserve">
</t>
    </r>
    <r>
      <rPr>
        <sz val="11"/>
        <color rgb="FF006096"/>
        <rFont val="Roboto Condensed"/>
      </rPr>
      <t xml:space="preserve">  .objectForKey('homeSharingUIStatus'))</t>
    </r>
    <r>
      <rPr>
        <sz val="11"/>
        <color rgb="FF006096"/>
        <rFont val="Roboto Condensed"/>
      </rPr>
      <t xml:space="preserve">
</t>
    </r>
    <r>
      <rPr>
        <sz val="11"/>
        <color rgb="FF006096"/>
        <rFont val="Roboto Condensed"/>
      </rPr>
      <t xml:space="preserve">  let pref2 = ObjC.unwrap($.NSUserDefaults.alloc.initWithSuiteName('com.apple.preferences.sharing.SharingPrefsExtension')\</t>
    </r>
    <r>
      <rPr>
        <sz val="11"/>
        <color rgb="FF006096"/>
        <rFont val="Roboto Condensed"/>
      </rPr>
      <t xml:space="preserve">
</t>
    </r>
    <r>
      <rPr>
        <sz val="11"/>
        <color rgb="FF006096"/>
        <rFont val="Roboto Condensed"/>
      </rPr>
      <t xml:space="preserve">  .objectForKey('legacySharingUIStatus'))</t>
    </r>
    <r>
      <rPr>
        <sz val="11"/>
        <color rgb="FF006096"/>
        <rFont val="Roboto Condensed"/>
      </rPr>
      <t xml:space="preserve">
</t>
    </r>
    <r>
      <rPr>
        <sz val="11"/>
        <color rgb="FF006096"/>
        <rFont val="Roboto Condensed"/>
      </rPr>
      <t xml:space="preserve">  let pref3 = ObjC.unwrap($.NSUserDefaults.alloc.initWithSuiteName('com.apple.preferences.sharing.SharingPrefsExtension')\</t>
    </r>
    <r>
      <rPr>
        <sz val="11"/>
        <color rgb="FF006096"/>
        <rFont val="Roboto Condensed"/>
      </rPr>
      <t xml:space="preserve">
</t>
    </r>
    <r>
      <rPr>
        <sz val="11"/>
        <color rgb="FF006096"/>
        <rFont val="Roboto Condensed"/>
      </rPr>
      <t xml:space="preserve">  .objectForKey('mediaSharingUIStatus'))</t>
    </r>
    <r>
      <rPr>
        <sz val="11"/>
        <color rgb="FF006096"/>
        <rFont val="Roboto Condensed"/>
      </rPr>
      <t xml:space="preserve">
</t>
    </r>
    <r>
      <rPr>
        <sz val="11"/>
        <color rgb="FF006096"/>
        <rFont val="Roboto Condensed"/>
      </rPr>
      <t xml:space="preserve">  if ( pref1 == 0 &amp;&amp; pref2 == 0 &amp;&amp; pref3 == 0 )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</si>
  <si>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2.4.13</t>
  </si>
  <si>
    <r>
      <rPr>
        <sz val="11"/>
        <rFont val="Calibri"/>
      </rPr>
      <t>Ensure AirPlay Receiver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</si>
  <si>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allowAirPlayIncomingRequests</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</si>
  <si>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In macOS Monterey (12.0), Apple has added the capability to share content from another Apple device to the screen of a host Mac. While there are many valuable uses of this capability, such sharing on a standard Mac user workstation should be enabled ad hoc as required rather than allowing a continuous sharing service. The feature can be restricted by Apple ID or network and is configured to use by accepting the connection on the Mac. Part of the concern is frequent connection requests may function as a denial-of-service and access control limits may provide too much information to an attacker.</t>
    </r>
    <r>
      <rPr>
        <sz val="11"/>
        <color rgb="FF000000"/>
        <rFont val="Calibri"/>
      </rPr>
      <t xml:space="preserve">
</t>
    </r>
    <r>
      <rPr>
        <sz val="11"/>
        <color rgb="FF000000"/>
        <rFont val="Calibri"/>
      </rPr>
      <t>https://macmost.com/how-to-use-a-mac-as-an-airplay-receiver.html</t>
    </r>
    <r>
      <rPr>
        <sz val="11"/>
        <color rgb="FF000000"/>
        <rFont val="Calibri"/>
      </rPr>
      <t xml:space="preserve">
</t>
    </r>
    <r>
      <rPr>
        <sz val="11"/>
        <color rgb="FF000000"/>
        <rFont val="Calibri"/>
      </rPr>
      <t>https://support.apple.com/guide/mac-pro-rack/use-airplay-apdf1417128d/mac</t>
    </r>
  </si>
  <si>
    <r>
      <rPr>
        <sz val="11"/>
        <color rgb="FF000000"/>
        <rFont val="Calibri"/>
      </rPr>
      <t>Turning off AirPlay sharing by default will not allow users to share without turning the service on. The service should be enabled as needed rather than left on.</t>
    </r>
  </si>
  <si>
    <r>
      <rPr>
        <b/>
        <sz val="11"/>
        <color rgb="FF000000"/>
        <rFont val="Calibri"/>
      </rPr>
      <t>Graphical Method:</t>
    </r>
    <r>
      <rPr>
        <sz val="11"/>
        <color rgb="FF000000"/>
        <rFont val="Calibri"/>
      </rPr>
      <t xml:space="preserve">
</t>
    </r>
    <r>
      <rPr>
        <sz val="11"/>
        <color rgb="FF000000"/>
        <rFont val="Calibri"/>
      </rPr>
      <t>Perform the following steps to ensure that AirPlay Receiver is Disabled: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Allow AirPlay Incoming Requests</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the ability to use the computer as an AirPlay Receiver:</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.objectForKey('allowAirPlayIncomingRequests').js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</si>
  <si>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r>
      <rPr>
        <sz val="11"/>
        <color rgb="FF000000"/>
        <rFont val="Calibri"/>
      </rPr>
      <t>AirPlay Receiver is enabled by default.</t>
    </r>
  </si>
  <si>
    <t>Encryption</t>
  </si>
  <si>
    <t>2.5.1.1</t>
  </si>
  <si>
    <r>
      <rPr>
        <sz val="11"/>
        <rFont val="Calibri"/>
      </rPr>
      <t>Ensure FileVault Is Enabled</t>
    </r>
  </si>
  <si>
    <r>
      <rPr>
        <b/>
        <sz val="11"/>
        <color rgb="FF000000"/>
        <rFont val="Calibri"/>
      </rPr>
      <t>Graphical Method:</t>
    </r>
    <r>
      <rPr>
        <sz val="11"/>
        <color rgb="FF000000"/>
        <rFont val="Calibri"/>
      </rPr>
      <t xml:space="preserve">
</t>
    </r>
    <r>
      <rPr>
        <sz val="11"/>
        <color rgb="FF000000"/>
        <rFont val="Calibri"/>
      </rPr>
      <t>Perform the following steps to enable FileVault:</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FileVault</t>
    </r>
    <r>
      <rPr>
        <sz val="11"/>
        <color rgb="FF000000"/>
        <rFont val="Calibri"/>
      </rPr>
      <t xml:space="preserve">
</t>
    </r>
    <r>
      <rPr>
        <sz val="11"/>
        <color rgb="FF000000"/>
        <rFont val="Calibri"/>
      </rPr>
      <t xml:space="preserve">- Select </t>
    </r>
    <r>
      <rPr>
        <b/>
        <sz val="11"/>
        <color rgb="FF000000"/>
        <rFont val="Calibri"/>
      </rPr>
      <t>Turn On FileVault</t>
    </r>
    <r>
      <rPr>
        <sz val="11"/>
        <color rgb="FF000000"/>
        <rFont val="Calibri"/>
      </rPr>
      <t xml:space="preserve">
</t>
    </r>
    <r>
      <rPr>
        <b/>
        <sz val="11"/>
        <color rgb="FF000000"/>
        <rFont val="Calibri"/>
      </rPr>
      <t>Note:</t>
    </r>
    <r>
      <rPr>
        <sz val="11"/>
        <color rgb="FF000000"/>
        <rFont val="Calibri"/>
      </rPr>
      <t xml:space="preserve"> This will allow you to create a recovery key for FileVault. Keep the key saved securely in case it is needed at a later date.</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com.apple.MCX</t>
    </r>
    <r>
      <rPr>
        <sz val="11"/>
        <color rgb="FF000000"/>
        <rFont val="Calibri"/>
      </rPr>
      <t xml:space="preserve">
</t>
    </r>
    <r>
      <rPr>
        <sz val="11"/>
        <color rgb="FF000000"/>
        <rFont val="Calibri"/>
      </rPr>
      <t xml:space="preserve">- The key to include is </t>
    </r>
    <r>
      <rPr>
        <b/>
        <sz val="11"/>
        <color rgb="FF000000"/>
        <rFont val="Calibri"/>
      </rPr>
      <t>dontAllowFDEDisable</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This profile is required to pass the audit.</t>
    </r>
  </si>
  <si>
    <r>
      <rPr>
        <sz val="11"/>
        <color rgb="FF000000"/>
        <rFont val="Calibri"/>
      </rPr>
      <t>FileVault secures a system's data by automatically encrypting its boot volume and requiring a password or recovery key to access it.</t>
    </r>
    <r>
      <rPr>
        <sz val="11"/>
        <color rgb="FF000000"/>
        <rFont val="Calibri"/>
      </rPr>
      <t xml:space="preserve">
</t>
    </r>
    <r>
      <rPr>
        <sz val="11"/>
        <color rgb="FF000000"/>
        <rFont val="Calibri"/>
      </rPr>
      <t>FileVault should be used with a saved escrow key to ensure that the owner can decrypt their data if the password is lost.</t>
    </r>
    <r>
      <rPr>
        <sz val="11"/>
        <color rgb="FF000000"/>
        <rFont val="Calibri"/>
      </rPr>
      <t xml:space="preserve">
</t>
    </r>
    <r>
      <rPr>
        <sz val="11"/>
        <color rgb="FF000000"/>
        <rFont val="Calibri"/>
      </rPr>
      <t xml:space="preserve">FileVault may also be enabled using command line using the </t>
    </r>
    <r>
      <rPr>
        <b/>
        <sz val="11"/>
        <color rgb="FF000000"/>
        <rFont val="Calibri"/>
      </rPr>
      <t>fdesetup</t>
    </r>
    <r>
      <rPr>
        <sz val="11"/>
        <color rgb="FF000000"/>
        <rFont val="Calibri"/>
      </rPr>
      <t xml:space="preserve"> command. To use this functionality, consult the Der Flounder blog for more details (see link below under References).</t>
    </r>
  </si>
  <si>
    <r>
      <rPr>
        <sz val="11"/>
        <color rgb="FF000000"/>
        <rFont val="Calibri"/>
      </rPr>
      <t>Mounting a FileVault encrypted volume from an alternate boot source will require a valid password to decrypt it.</t>
    </r>
  </si>
  <si>
    <r>
      <rPr>
        <b/>
        <sz val="11"/>
        <color rgb="FF000000"/>
        <rFont val="Calibri"/>
      </rPr>
      <t>Graphical Method:</t>
    </r>
    <r>
      <rPr>
        <sz val="11"/>
        <color rgb="FF000000"/>
        <rFont val="Calibri"/>
      </rPr>
      <t xml:space="preserve">
</t>
    </r>
    <r>
      <rPr>
        <sz val="11"/>
        <color rgb="FF000000"/>
        <rFont val="Calibri"/>
      </rPr>
      <t>Perform the following steps to verify that FileVault is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FileVault</t>
    </r>
    <r>
      <rPr>
        <sz val="11"/>
        <color rgb="FF000000"/>
        <rFont val="Calibri"/>
      </rPr>
      <t xml:space="preserve">
</t>
    </r>
    <r>
      <rPr>
        <sz val="11"/>
        <color rgb="FF000000"/>
        <rFont val="Calibri"/>
      </rPr>
      <t xml:space="preserve">- Verify that </t>
    </r>
    <r>
      <rPr>
        <b/>
        <sz val="11"/>
        <color rgb="FF000000"/>
        <rFont val="Calibri"/>
      </rPr>
      <t>FileVault</t>
    </r>
    <r>
      <rPr>
        <sz val="11"/>
        <color rgb="FF000000"/>
        <rFont val="Calibri"/>
      </rPr>
      <t xml:space="preserve"> states </t>
    </r>
    <r>
      <rPr>
        <b/>
        <sz val="11"/>
        <color rgb="FF000000"/>
        <rFont val="Calibri"/>
      </rPr>
      <t>FileVault is turned on for the disk "&lt;disk name&gt;"</t>
    </r>
    <r>
      <rPr>
        <sz val="11"/>
        <color rgb="FF000000"/>
        <rFont val="Calibri"/>
      </rPr>
      <t xml:space="preserve">
</t>
    </r>
    <r>
      <rPr>
        <sz val="11"/>
        <color rgb="FF000000"/>
        <rFont val="Calibri"/>
      </rPr>
      <t xml:space="preserve">- Select </t>
    </r>
    <r>
      <rPr>
        <b/>
        <sz val="11"/>
        <color rgb="FF000000"/>
        <rFont val="Calibri"/>
      </rPr>
      <t>Show All</t>
    </r>
    <r>
      <rPr>
        <sz val="11"/>
        <color rgb="FF000000"/>
        <rFont val="Calibri"/>
      </rPr>
      <t xml:space="preserve">
</t>
    </r>
    <r>
      <rPr>
        <sz val="11"/>
        <color rgb="FF000000"/>
        <rFont val="Calibri"/>
      </rPr>
      <t xml:space="preserve">- Selection </t>
    </r>
    <r>
      <rPr>
        <b/>
        <sz val="11"/>
        <color rgb="FF000000"/>
        <rFont val="Calibri"/>
      </rPr>
      <t>Profile</t>
    </r>
    <r>
      <rPr>
        <sz val="11"/>
        <color rgb="FF000000"/>
        <rFont val="Calibri"/>
      </rPr>
      <t xml:space="preserve">
</t>
    </r>
    <r>
      <rPr>
        <sz val="11"/>
        <color rgb="FF000000"/>
        <rFont val="Calibri"/>
      </rPr>
      <t xml:space="preserve">- Verify that an installed profile has </t>
    </r>
    <r>
      <rPr>
        <b/>
        <sz val="11"/>
        <color rgb="FF000000"/>
        <rFont val="Calibri"/>
      </rPr>
      <t>FileVault Can't Disable</t>
    </r>
    <r>
      <rPr>
        <sz val="11"/>
        <color rgb="FF000000"/>
        <rFont val="Calibri"/>
      </rPr>
      <t xml:space="preserve"> set to 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FileVault is enabled and cannot be disabled:</t>
    </r>
    <r>
      <rPr>
        <sz val="11"/>
        <color rgb="FF000000"/>
        <rFont val="Calibri"/>
      </rPr>
      <t xml:space="preserve">
</t>
    </r>
    <r>
      <rPr>
        <sz val="11"/>
        <color rgb="FF006096"/>
        <rFont val="Roboto Condensed"/>
      </rPr>
      <t>$ /usr/bin/sudo /usr/bin/fdesetup status</t>
    </r>
    <r>
      <rPr>
        <sz val="11"/>
        <color rgb="FF006096"/>
        <rFont val="Roboto Condensed"/>
      </rPr>
      <t xml:space="preserve">
</t>
    </r>
    <r>
      <rPr>
        <sz val="11"/>
        <color rgb="FF006096"/>
        <rFont val="Roboto Condensed"/>
      </rPr>
      <t>FileVault is On</t>
    </r>
    <r>
      <rPr>
        <sz val="11"/>
        <color rgb="FF006096"/>
        <rFont val="Roboto Condensed"/>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$.NSUserDefaults.alloc.initWithSuiteName('com.apple.MCX')\</t>
    </r>
    <r>
      <rPr>
        <sz val="11"/>
        <color rgb="FF006096"/>
        <rFont val="Roboto Condensed"/>
      </rPr>
      <t xml:space="preserve">
</t>
    </r>
    <r>
      <rPr>
        <sz val="11"/>
        <color rgb="FF006096"/>
        <rFont val="Roboto Condensed"/>
      </rPr>
      <t>.objectForKey('dontAllowFDEDisable').js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</si>
  <si>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2.5.1.2</t>
  </si>
  <si>
    <r>
      <rPr>
        <sz val="11"/>
        <rFont val="Calibri"/>
      </rPr>
      <t>Ensure all user storage APFS volumes are encrypted</t>
    </r>
  </si>
  <si>
    <r>
      <rPr>
        <sz val="11"/>
        <color rgb="FF000000"/>
        <rFont val="Calibri"/>
      </rPr>
      <t>Use Disk Utility to erase a user disk and format as APFS (Encrypted).</t>
    </r>
    <r>
      <rPr>
        <sz val="11"/>
        <color rgb="FF000000"/>
        <rFont val="Calibri"/>
      </rPr>
      <t xml:space="preserve">
</t>
    </r>
    <r>
      <rPr>
        <b/>
        <sz val="11"/>
        <color rgb="FF000000"/>
        <rFont val="Calibri"/>
      </rPr>
      <t>Note:</t>
    </r>
    <r>
      <rPr>
        <sz val="11"/>
        <color rgb="FF000000"/>
        <rFont val="Calibri"/>
      </rPr>
      <t xml:space="preserve"> APFS Encrypted disks will be described as "FileVault" whether they are the boot volume or not in the ap list.</t>
    </r>
  </si>
  <si>
    <r>
      <rPr>
        <sz val="11"/>
        <color rgb="FF000000"/>
        <rFont val="Calibri"/>
      </rPr>
      <t>Apple developed a new file system which was first made available in 10.12 and then became the default in 10.13. The file system is optimized for Flash and Solid-State storage and encryption.https://en.wikipedia.org/wiki/Apple_File_SystemmacOS computers generally have several volumes created as part of APFS formatting, including Preboot, Recovery and Virtual Memory (VM), as well as traditional user disks.</t>
    </r>
    <r>
      <rPr>
        <sz val="11"/>
        <color rgb="FF000000"/>
        <rFont val="Calibri"/>
      </rPr>
      <t xml:space="preserve">
</t>
    </r>
    <r>
      <rPr>
        <sz val="11"/>
        <color rgb="FF000000"/>
        <rFont val="Calibri"/>
      </rPr>
      <t>All APFS volumes that do not have specific roles and do not require encryption should be encrypted. "Role" disks include Preboot, Recovery and VM. User disks are labelled with "(No specific role)" by default.</t>
    </r>
  </si>
  <si>
    <r>
      <rPr>
        <sz val="11"/>
        <color rgb="FF000000"/>
        <rFont val="Calibri"/>
      </rPr>
      <t>While FileVault protects the boot volume, data may be copied to other attached storage and reduce the protection afforded by FileVault. Ensure all user volumes are encrypted to protect data.</t>
    </r>
  </si>
  <si>
    <r>
      <rPr>
        <b/>
        <sz val="11"/>
        <color rgb="FF000000"/>
        <rFont val="Calibri"/>
      </rPr>
      <t>Terminal Method:</t>
    </r>
    <r>
      <rPr>
        <sz val="11"/>
        <color rgb="FF000000"/>
        <rFont val="Calibri"/>
      </rPr>
      <t xml:space="preserve">
</t>
    </r>
    <r>
      <rPr>
        <sz val="11"/>
        <color rgb="FF000000"/>
        <rFont val="Calibri"/>
      </rPr>
      <t>Run the following command to list the APFS Volumes:</t>
    </r>
    <r>
      <rPr>
        <sz val="11"/>
        <color rgb="FF000000"/>
        <rFont val="Calibri"/>
      </rPr>
      <t xml:space="preserve">
</t>
    </r>
    <r>
      <rPr>
        <sz val="11"/>
        <color rgb="FF006096"/>
        <rFont val="Roboto Condensed"/>
      </rPr>
      <t>$ /usr/bin/sudo /usr/sbin/diskutil ap list</t>
    </r>
    <r>
      <rPr>
        <sz val="11"/>
        <color rgb="FF006096"/>
        <rFont val="Roboto Condensed"/>
      </rPr>
      <t xml:space="preserve">
</t>
    </r>
    <r>
      <rPr>
        <sz val="11"/>
        <color rgb="FF000000"/>
        <rFont val="Calibri"/>
      </rPr>
      <t xml:space="preserve">
</t>
    </r>
    <r>
      <rPr>
        <sz val="11"/>
        <color rgb="FF000000"/>
        <rFont val="Calibri"/>
      </rPr>
      <t>Ensure all user data disks are encrypted.</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/usr/sbin/diskutil ap list</t>
    </r>
    <r>
      <rPr>
        <sz val="11"/>
        <color rgb="FF006096"/>
        <rFont val="Roboto Condensed"/>
      </rPr>
      <t xml:space="preserve">
</t>
    </r>
    <r>
      <rPr>
        <sz val="11"/>
        <color rgb="FF006096"/>
        <rFont val="Roboto Condensed"/>
      </rPr>
      <t>APFS Volume Disk (Role):   disk1s1 (No specific role)</t>
    </r>
    <r>
      <rPr>
        <sz val="11"/>
        <color rgb="FF006096"/>
        <rFont val="Roboto Condensed"/>
      </rPr>
      <t xml:space="preserve">
</t>
    </r>
    <r>
      <rPr>
        <sz val="11"/>
        <color rgb="FF006096"/>
        <rFont val="Roboto Condensed"/>
      </rPr>
      <t>Name:                      Macintosh HD (Case-insensitive)</t>
    </r>
    <r>
      <rPr>
        <sz val="11"/>
        <color rgb="FF006096"/>
        <rFont val="Roboto Condensed"/>
      </rPr>
      <t xml:space="preserve">
</t>
    </r>
    <r>
      <rPr>
        <sz val="11"/>
        <color rgb="FF006096"/>
        <rFont val="Roboto Condensed"/>
      </rPr>
      <t>Mount Point:               /</t>
    </r>
    <r>
      <rPr>
        <sz val="11"/>
        <color rgb="FF006096"/>
        <rFont val="Roboto Condensed"/>
      </rPr>
      <t xml:space="preserve">
</t>
    </r>
    <r>
      <rPr>
        <sz val="11"/>
        <color rgb="FF006096"/>
        <rFont val="Roboto Condensed"/>
      </rPr>
      <t>Capacity Consumed:         188514598912 B (188.5 GB)</t>
    </r>
    <r>
      <rPr>
        <sz val="11"/>
        <color rgb="FF006096"/>
        <rFont val="Roboto Condensed"/>
      </rPr>
      <t xml:space="preserve">
</t>
    </r>
    <r>
      <rPr>
        <sz val="11"/>
        <color rgb="FF006096"/>
        <rFont val="Roboto Condensed"/>
      </rPr>
      <t>FileVault:                 Yes (Unlocked)</t>
    </r>
    <r>
      <rPr>
        <sz val="11"/>
        <color rgb="FF006096"/>
        <rFont val="Roboto Condensed"/>
      </rPr>
      <t xml:space="preserve">
</t>
    </r>
    <r>
      <rPr>
        <sz val="11"/>
        <color rgb="FF006096"/>
        <rFont val="Roboto Condensed"/>
      </rPr>
      <t>APFS Containers (2 found)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Container disk1 XXXX</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APFS Container Reference:     disk1</t>
    </r>
    <r>
      <rPr>
        <sz val="11"/>
        <color rgb="FF006096"/>
        <rFont val="Roboto Condensed"/>
      </rPr>
      <t xml:space="preserve">
</t>
    </r>
    <r>
      <rPr>
        <sz val="11"/>
        <color rgb="FF006096"/>
        <rFont val="Roboto Condensed"/>
      </rPr>
      <t>|   Size (Capacity Ceiling):      249152200704 B (249.2 GB)</t>
    </r>
    <r>
      <rPr>
        <sz val="11"/>
        <color rgb="FF006096"/>
        <rFont val="Roboto Condensed"/>
      </rPr>
      <t xml:space="preserve">
</t>
    </r>
    <r>
      <rPr>
        <sz val="11"/>
        <color rgb="FF006096"/>
        <rFont val="Roboto Condensed"/>
      </rPr>
      <t>|   Minimum Size:                 249152200704 B (249.2 GB)</t>
    </r>
    <r>
      <rPr>
        <sz val="11"/>
        <color rgb="FF006096"/>
        <rFont val="Roboto Condensed"/>
      </rPr>
      <t xml:space="preserve">
</t>
    </r>
    <r>
      <rPr>
        <sz val="11"/>
        <color rgb="FF006096"/>
        <rFont val="Roboto Condensed"/>
      </rPr>
      <t>|   Capacity In Use By Volumes:   195635597312 B (195.6 GB) (78.5% used)</t>
    </r>
    <r>
      <rPr>
        <sz val="11"/>
        <color rgb="FF006096"/>
        <rFont val="Roboto Condensed"/>
      </rPr>
      <t xml:space="preserve">
</t>
    </r>
    <r>
      <rPr>
        <sz val="11"/>
        <color rgb="FF006096"/>
        <rFont val="Roboto Condensed"/>
      </rPr>
      <t>|   Capacity Not Allocated:       53516603392 B (53.5 GB) (21.5% free)</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+-&lt; Physical Store disk0s4 XXXXXY</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   APFS Physical Store Disk:   disk0s4</t>
    </r>
    <r>
      <rPr>
        <sz val="11"/>
        <color rgb="FF006096"/>
        <rFont val="Roboto Condensed"/>
      </rPr>
      <t xml:space="preserve">
</t>
    </r>
    <r>
      <rPr>
        <sz val="11"/>
        <color rgb="FF006096"/>
        <rFont val="Roboto Condensed"/>
      </rPr>
      <t>|   |   Size:                       249152200704 B (249.2 GB)</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Volume disk1s1 XXXXXZ</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   APFS Volume Disk (Role):   disk1s1 (No specific role)</t>
    </r>
    <r>
      <rPr>
        <sz val="11"/>
        <color rgb="FF006096"/>
        <rFont val="Roboto Condensed"/>
      </rPr>
      <t xml:space="preserve">
</t>
    </r>
    <r>
      <rPr>
        <sz val="11"/>
        <color rgb="FF006096"/>
        <rFont val="Roboto Condensed"/>
      </rPr>
      <t>|   |   Name:                      HighSierra (Case-insensitive)</t>
    </r>
    <r>
      <rPr>
        <sz val="11"/>
        <color rgb="FF006096"/>
        <rFont val="Roboto Condensed"/>
      </rPr>
      <t xml:space="preserve">
</t>
    </r>
    <r>
      <rPr>
        <sz val="11"/>
        <color rgb="FF006096"/>
        <rFont val="Roboto Condensed"/>
      </rPr>
      <t>|   |   Mount Point:               /</t>
    </r>
    <r>
      <rPr>
        <sz val="11"/>
        <color rgb="FF006096"/>
        <rFont val="Roboto Condensed"/>
      </rPr>
      <t xml:space="preserve">
</t>
    </r>
    <r>
      <rPr>
        <sz val="11"/>
        <color rgb="FF006096"/>
        <rFont val="Roboto Condensed"/>
      </rPr>
      <t>|   |   Capacity Consumed:         188514598912 B (188.5 GB)</t>
    </r>
    <r>
      <rPr>
        <sz val="11"/>
        <color rgb="FF006096"/>
        <rFont val="Roboto Condensed"/>
      </rPr>
      <t xml:space="preserve">
</t>
    </r>
    <r>
      <rPr>
        <sz val="11"/>
        <color rgb="FF006096"/>
        <rFont val="Roboto Condensed"/>
      </rPr>
      <t>|   |   FileVault:                 Yes (Unlocked)</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Volume disk1s2 XXXXXZZ</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   APFS Volume Disk (Role):   disk1s2 (Preboot)</t>
    </r>
    <r>
      <rPr>
        <sz val="11"/>
        <color rgb="FF006096"/>
        <rFont val="Roboto Condensed"/>
      </rPr>
      <t xml:space="preserve">
</t>
    </r>
    <r>
      <rPr>
        <sz val="11"/>
        <color rgb="FF006096"/>
        <rFont val="Roboto Condensed"/>
      </rPr>
      <t>|   |   Name:                      Preboot (Case-insensitive)</t>
    </r>
    <r>
      <rPr>
        <sz val="11"/>
        <color rgb="FF006096"/>
        <rFont val="Roboto Condensed"/>
      </rPr>
      <t xml:space="preserve">
</t>
    </r>
    <r>
      <rPr>
        <sz val="11"/>
        <color rgb="FF006096"/>
        <rFont val="Roboto Condensed"/>
      </rPr>
      <t>|   |   Mount Point:               Not Mounted</t>
    </r>
    <r>
      <rPr>
        <sz val="11"/>
        <color rgb="FF006096"/>
        <rFont val="Roboto Condensed"/>
      </rPr>
      <t xml:space="preserve">
</t>
    </r>
    <r>
      <rPr>
        <sz val="11"/>
        <color rgb="FF006096"/>
        <rFont val="Roboto Condensed"/>
      </rPr>
      <t>|   |   Capacity Consumed:         23961600 B (24.0 MB)</t>
    </r>
    <r>
      <rPr>
        <sz val="11"/>
        <color rgb="FF006096"/>
        <rFont val="Roboto Condensed"/>
      </rPr>
      <t xml:space="preserve">
</t>
    </r>
    <r>
      <rPr>
        <sz val="11"/>
        <color rgb="FF006096"/>
        <rFont val="Roboto Condensed"/>
      </rPr>
      <t>|   |   FileVault:                 No</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Volume disk1s3 XXXXXYY</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   APFS Volume Disk (Role):   disk1s3 (Recovery)</t>
    </r>
    <r>
      <rPr>
        <sz val="11"/>
        <color rgb="FF006096"/>
        <rFont val="Roboto Condensed"/>
      </rPr>
      <t xml:space="preserve">
</t>
    </r>
    <r>
      <rPr>
        <sz val="11"/>
        <color rgb="FF006096"/>
        <rFont val="Roboto Condensed"/>
      </rPr>
      <t>|   |   Name:                      Recovery (Case-insensitive)</t>
    </r>
    <r>
      <rPr>
        <sz val="11"/>
        <color rgb="FF006096"/>
        <rFont val="Roboto Condensed"/>
      </rPr>
      <t xml:space="preserve">
</t>
    </r>
    <r>
      <rPr>
        <sz val="11"/>
        <color rgb="FF006096"/>
        <rFont val="Roboto Condensed"/>
      </rPr>
      <t>|   |   Mount Point:               Not Mounted</t>
    </r>
    <r>
      <rPr>
        <sz val="11"/>
        <color rgb="FF006096"/>
        <rFont val="Roboto Condensed"/>
      </rPr>
      <t xml:space="preserve">
</t>
    </r>
    <r>
      <rPr>
        <sz val="11"/>
        <color rgb="FF006096"/>
        <rFont val="Roboto Condensed"/>
      </rPr>
      <t>|   |   Capacity Consumed:         518127616 B (518.1 MB)</t>
    </r>
    <r>
      <rPr>
        <sz val="11"/>
        <color rgb="FF006096"/>
        <rFont val="Roboto Condensed"/>
      </rPr>
      <t xml:space="preserve">
</t>
    </r>
    <r>
      <rPr>
        <sz val="11"/>
        <color rgb="FF006096"/>
        <rFont val="Roboto Condensed"/>
      </rPr>
      <t>|   |   FileVault:                 No</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Volume disk1s4 XXXXXYYY</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APFS Volume Disk (Role):   disk1s4 (VM)</t>
    </r>
    <r>
      <rPr>
        <sz val="11"/>
        <color rgb="FF006096"/>
        <rFont val="Roboto Condensed"/>
      </rPr>
      <t xml:space="preserve">
</t>
    </r>
    <r>
      <rPr>
        <sz val="11"/>
        <color rgb="FF006096"/>
        <rFont val="Roboto Condensed"/>
      </rPr>
      <t>|       Name:                      VM (Case-insensitive)</t>
    </r>
    <r>
      <rPr>
        <sz val="11"/>
        <color rgb="FF006096"/>
        <rFont val="Roboto Condensed"/>
      </rPr>
      <t xml:space="preserve">
</t>
    </r>
    <r>
      <rPr>
        <sz val="11"/>
        <color rgb="FF006096"/>
        <rFont val="Roboto Condensed"/>
      </rPr>
      <t>|       Mount Point:               /private/var/vm</t>
    </r>
    <r>
      <rPr>
        <sz val="11"/>
        <color rgb="FF006096"/>
        <rFont val="Roboto Condensed"/>
      </rPr>
      <t xml:space="preserve">
</t>
    </r>
    <r>
      <rPr>
        <sz val="11"/>
        <color rgb="FF006096"/>
        <rFont val="Roboto Condensed"/>
      </rPr>
      <t>|       Capacity Consumed:         6442704896 B (6.4 GB)</t>
    </r>
    <r>
      <rPr>
        <sz val="11"/>
        <color rgb="FF006096"/>
        <rFont val="Roboto Condensed"/>
      </rPr>
      <t xml:space="preserve">
</t>
    </r>
    <r>
      <rPr>
        <sz val="11"/>
        <color rgb="FF006096"/>
        <rFont val="Roboto Condensed"/>
      </rPr>
      <t>|       FileVault:                 No</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Container disk4 XXXXXYYYY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APFS Container Reference:     disk4</t>
    </r>
    <r>
      <rPr>
        <sz val="11"/>
        <color rgb="FF006096"/>
        <rFont val="Roboto Condensed"/>
      </rPr>
      <t xml:space="preserve">
</t>
    </r>
    <r>
      <rPr>
        <sz val="11"/>
        <color rgb="FF006096"/>
        <rFont val="Roboto Condensed"/>
      </rPr>
      <t xml:space="preserve">    Size (Capacity Ceiling):      119824367616 B (119.8 GB)</t>
    </r>
    <r>
      <rPr>
        <sz val="11"/>
        <color rgb="FF006096"/>
        <rFont val="Roboto Condensed"/>
      </rPr>
      <t xml:space="preserve">
</t>
    </r>
    <r>
      <rPr>
        <sz val="11"/>
        <color rgb="FF006096"/>
        <rFont val="Roboto Condensed"/>
      </rPr>
      <t xml:space="preserve">    Minimum Size:                 143192064 B (143.2 MB)</t>
    </r>
    <r>
      <rPr>
        <sz val="11"/>
        <color rgb="FF006096"/>
        <rFont val="Roboto Condensed"/>
      </rPr>
      <t xml:space="preserve">
</t>
    </r>
    <r>
      <rPr>
        <sz val="11"/>
        <color rgb="FF006096"/>
        <rFont val="Roboto Condensed"/>
      </rPr>
      <t xml:space="preserve">    Capacity In Use By Volumes:   126492672 B (126.5 MB) (0.1% used)</t>
    </r>
    <r>
      <rPr>
        <sz val="11"/>
        <color rgb="FF006096"/>
        <rFont val="Roboto Condensed"/>
      </rPr>
      <t xml:space="preserve">
</t>
    </r>
    <r>
      <rPr>
        <sz val="11"/>
        <color rgb="FF006096"/>
        <rFont val="Roboto Condensed"/>
      </rPr>
      <t xml:space="preserve">    Capacity Not Allocated:       119697874944 B (119.7 GB) (99.9% free)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 Physical Store disk3s2 XXXXXYYYYYY</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   APFS Physical Store Disk:   disk3s2</t>
    </r>
    <r>
      <rPr>
        <sz val="11"/>
        <color rgb="FF006096"/>
        <rFont val="Roboto Condensed"/>
      </rPr>
      <t xml:space="preserve">
</t>
    </r>
    <r>
      <rPr>
        <sz val="11"/>
        <color rgb="FF006096"/>
        <rFont val="Roboto Condensed"/>
      </rPr>
      <t xml:space="preserve">    |   Size:                       119824371200 B (119.8 GB)</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+-&gt; Volume disk4s1 C4D99580-1FDA-43BF-BB62-B21BF7EE568C</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APFS Volume Disk (Role):   disk4s1 (No specific role)</t>
    </r>
    <r>
      <rPr>
        <sz val="11"/>
        <color rgb="FF006096"/>
        <rFont val="Roboto Condensed"/>
      </rPr>
      <t xml:space="preserve">
</t>
    </r>
    <r>
      <rPr>
        <sz val="11"/>
        <color rgb="FF006096"/>
        <rFont val="Roboto Condensed"/>
      </rPr>
      <t xml:space="preserve">        Name:                      Passport (Case-insensitive)</t>
    </r>
    <r>
      <rPr>
        <sz val="11"/>
        <color rgb="FF006096"/>
        <rFont val="Roboto Condensed"/>
      </rPr>
      <t xml:space="preserve">
</t>
    </r>
    <r>
      <rPr>
        <sz val="11"/>
        <color rgb="FF006096"/>
        <rFont val="Roboto Condensed"/>
      </rPr>
      <t xml:space="preserve">        Mount Point:               /Volumes/Passport</t>
    </r>
    <r>
      <rPr>
        <sz val="11"/>
        <color rgb="FF006096"/>
        <rFont val="Roboto Condensed"/>
      </rPr>
      <t xml:space="preserve">
</t>
    </r>
    <r>
      <rPr>
        <sz val="11"/>
        <color rgb="FF006096"/>
        <rFont val="Roboto Condensed"/>
      </rPr>
      <t xml:space="preserve">        Capacity Consumed:         839680 B (839.7 KB)</t>
    </r>
    <r>
      <rPr>
        <sz val="11"/>
        <color rgb="FF006096"/>
        <rFont val="Roboto Condensed"/>
      </rPr>
      <t xml:space="preserve">
</t>
    </r>
    <r>
      <rPr>
        <sz val="11"/>
        <color rgb="FF006096"/>
        <rFont val="Roboto Condensed"/>
      </rPr>
      <t xml:space="preserve">        FileVault:                 Yes (Unlocked)</t>
    </r>
    <r>
      <rPr>
        <sz val="11"/>
        <color rgb="FF006096"/>
        <rFont val="Roboto Condensed"/>
      </rPr>
      <t xml:space="preserve">
</t>
    </r>
  </si>
  <si>
    <t>2.5.1.3</t>
  </si>
  <si>
    <r>
      <rPr>
        <sz val="11"/>
        <rFont val="Calibri"/>
      </rPr>
      <t>Ensure all user storage CoreStorage volumes are encrypted</t>
    </r>
  </si>
  <si>
    <r>
      <rPr>
        <sz val="11"/>
        <color rgb="FF000000"/>
        <rFont val="Calibri"/>
      </rPr>
      <t>Use Disk Utility to erase a disk and format as macOS Extended (Journaled, Encrypted).</t>
    </r>
  </si>
  <si>
    <r>
      <rPr>
        <sz val="11"/>
        <color rgb="FF000000"/>
        <rFont val="Calibri"/>
      </rPr>
      <t>Apple introduced CoreStorage with 10.7. It is used as the default for formatting on macOS volumes prior to 10.13.</t>
    </r>
    <r>
      <rPr>
        <sz val="11"/>
        <color rgb="FF000000"/>
        <rFont val="Calibri"/>
      </rPr>
      <t xml:space="preserve">
</t>
    </r>
    <r>
      <rPr>
        <sz val="11"/>
        <color rgb="FF000000"/>
        <rFont val="Calibri"/>
      </rPr>
      <t>All HFS and CoreStorage Volumes should be encrypted.</t>
    </r>
  </si>
  <si>
    <r>
      <rPr>
        <b/>
        <sz val="11"/>
        <color rgb="FF000000"/>
        <rFont val="Calibri"/>
      </rPr>
      <t>Terminal Method:</t>
    </r>
    <r>
      <rPr>
        <sz val="11"/>
        <color rgb="FF000000"/>
        <rFont val="Calibri"/>
      </rPr>
      <t xml:space="preserve">
</t>
    </r>
    <r>
      <rPr>
        <sz val="11"/>
        <color rgb="FF000000"/>
        <rFont val="Calibri"/>
      </rPr>
      <t>Run the following command to list the CoreStorage Volumes:</t>
    </r>
    <r>
      <rPr>
        <sz val="11"/>
        <color rgb="FF000000"/>
        <rFont val="Calibri"/>
      </rPr>
      <t xml:space="preserve">
</t>
    </r>
    <r>
      <rPr>
        <sz val="11"/>
        <color rgb="FF006096"/>
        <rFont val="Roboto Condensed"/>
      </rPr>
      <t>$ /usr/bin/sudo /usr/sbin/diskutil cs list</t>
    </r>
    <r>
      <rPr>
        <sz val="11"/>
        <color rgb="FF006096"/>
        <rFont val="Roboto Condensed"/>
      </rPr>
      <t xml:space="preserve">
</t>
    </r>
    <r>
      <rPr>
        <sz val="11"/>
        <color rgb="FF000000"/>
        <rFont val="Calibri"/>
      </rPr>
      <t xml:space="preserve">
</t>
    </r>
    <r>
      <rPr>
        <sz val="11"/>
        <color rgb="FF000000"/>
        <rFont val="Calibri"/>
      </rPr>
      <t>Ensure all "Logical Volume Family" disks are encrypted</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/usr/sbin/diskutil cs list</t>
    </r>
    <r>
      <rPr>
        <sz val="11"/>
        <color rgb="FF006096"/>
        <rFont val="Roboto Condensed"/>
      </rPr>
      <t xml:space="preserve">
</t>
    </r>
    <r>
      <rPr>
        <sz val="11"/>
        <color rgb="FF006096"/>
        <rFont val="Roboto Condensed"/>
      </rPr>
      <t>CoreStorage logical volume groups (2 found)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Logical Volume Group XXXXX</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Name:         Macintosh HD</t>
    </r>
    <r>
      <rPr>
        <sz val="11"/>
        <color rgb="FF006096"/>
        <rFont val="Roboto Condensed"/>
      </rPr>
      <t xml:space="preserve">
</t>
    </r>
    <r>
      <rPr>
        <sz val="11"/>
        <color rgb="FF006096"/>
        <rFont val="Roboto Condensed"/>
      </rPr>
      <t>|   Status:       Online</t>
    </r>
    <r>
      <rPr>
        <sz val="11"/>
        <color rgb="FF006096"/>
        <rFont val="Roboto Condensed"/>
      </rPr>
      <t xml:space="preserve">
</t>
    </r>
    <r>
      <rPr>
        <sz val="11"/>
        <color rgb="FF006096"/>
        <rFont val="Roboto Condensed"/>
      </rPr>
      <t>|   Size:         250160967680 B (250.2 GB)</t>
    </r>
    <r>
      <rPr>
        <sz val="11"/>
        <color rgb="FF006096"/>
        <rFont val="Roboto Condensed"/>
      </rPr>
      <t xml:space="preserve">
</t>
    </r>
    <r>
      <rPr>
        <sz val="11"/>
        <color rgb="FF006096"/>
        <rFont val="Roboto Condensed"/>
      </rPr>
      <t>|   Free Space:   6516736 B (6.5 MB)</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+-&lt; Physical Volume XXXXXY</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   Index:    0</t>
    </r>
    <r>
      <rPr>
        <sz val="11"/>
        <color rgb="FF006096"/>
        <rFont val="Roboto Condensed"/>
      </rPr>
      <t xml:space="preserve">
</t>
    </r>
    <r>
      <rPr>
        <sz val="11"/>
        <color rgb="FF006096"/>
        <rFont val="Roboto Condensed"/>
      </rPr>
      <t>|   |   Disk:     disk0s2</t>
    </r>
    <r>
      <rPr>
        <sz val="11"/>
        <color rgb="FF006096"/>
        <rFont val="Roboto Condensed"/>
      </rPr>
      <t xml:space="preserve">
</t>
    </r>
    <r>
      <rPr>
        <sz val="11"/>
        <color rgb="FF006096"/>
        <rFont val="Roboto Condensed"/>
      </rPr>
      <t>|   |   Status:   Online</t>
    </r>
    <r>
      <rPr>
        <sz val="11"/>
        <color rgb="FF006096"/>
        <rFont val="Roboto Condensed"/>
      </rPr>
      <t xml:space="preserve">
</t>
    </r>
    <r>
      <rPr>
        <sz val="11"/>
        <color rgb="FF006096"/>
        <rFont val="Roboto Condensed"/>
      </rPr>
      <t>|   |   Size:     250160967680 B (250.2 GB)</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Logical Volume Family XXXXXYY</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Encryption Type:         AES-XTS</t>
    </r>
    <r>
      <rPr>
        <sz val="11"/>
        <color rgb="FF006096"/>
        <rFont val="Roboto Condensed"/>
      </rPr>
      <t xml:space="preserve">
</t>
    </r>
    <r>
      <rPr>
        <sz val="11"/>
        <color rgb="FF006096"/>
        <rFont val="Roboto Condensed"/>
      </rPr>
      <t>|       Encryption Status:       Unlocked</t>
    </r>
    <r>
      <rPr>
        <sz val="11"/>
        <color rgb="FF006096"/>
        <rFont val="Roboto Condensed"/>
      </rPr>
      <t xml:space="preserve">
</t>
    </r>
    <r>
      <rPr>
        <sz val="11"/>
        <color rgb="FF006096"/>
        <rFont val="Roboto Condensed"/>
      </rPr>
      <t>|       Conversion Status:       Complete</t>
    </r>
    <r>
      <rPr>
        <sz val="11"/>
        <color rgb="FF006096"/>
        <rFont val="Roboto Condensed"/>
      </rPr>
      <t xml:space="preserve">
</t>
    </r>
    <r>
      <rPr>
        <sz val="11"/>
        <color rgb="FF006096"/>
        <rFont val="Roboto Condensed"/>
      </rPr>
      <t>|       High Level Queries:      Fully Secure</t>
    </r>
    <r>
      <rPr>
        <sz val="11"/>
        <color rgb="FF006096"/>
        <rFont val="Roboto Condensed"/>
      </rPr>
      <t xml:space="preserve">
</t>
    </r>
    <r>
      <rPr>
        <sz val="11"/>
        <color rgb="FF006096"/>
        <rFont val="Roboto Condensed"/>
      </rPr>
      <t>|       |                        Passphrase Required</t>
    </r>
    <r>
      <rPr>
        <sz val="11"/>
        <color rgb="FF006096"/>
        <rFont val="Roboto Condensed"/>
      </rPr>
      <t xml:space="preserve">
</t>
    </r>
    <r>
      <rPr>
        <sz val="11"/>
        <color rgb="FF006096"/>
        <rFont val="Roboto Condensed"/>
      </rPr>
      <t>|       |                        Accepts New Users</t>
    </r>
    <r>
      <rPr>
        <sz val="11"/>
        <color rgb="FF006096"/>
        <rFont val="Roboto Condensed"/>
      </rPr>
      <t xml:space="preserve">
</t>
    </r>
    <r>
      <rPr>
        <sz val="11"/>
        <color rgb="FF006096"/>
        <rFont val="Roboto Condensed"/>
      </rPr>
      <t>|       |                        Has Visible Users</t>
    </r>
    <r>
      <rPr>
        <sz val="11"/>
        <color rgb="FF006096"/>
        <rFont val="Roboto Condensed"/>
      </rPr>
      <t xml:space="preserve">
</t>
    </r>
    <r>
      <rPr>
        <sz val="11"/>
        <color rgb="FF006096"/>
        <rFont val="Roboto Condensed"/>
      </rPr>
      <t>|       |                        Has Volume Key</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Logical Volume XXXXXYYY</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Disk:                  disk2</t>
    </r>
    <r>
      <rPr>
        <sz val="11"/>
        <color rgb="FF006096"/>
        <rFont val="Roboto Condensed"/>
      </rPr>
      <t xml:space="preserve">
</t>
    </r>
    <r>
      <rPr>
        <sz val="11"/>
        <color rgb="FF006096"/>
        <rFont val="Roboto Condensed"/>
      </rPr>
      <t>|           Status:                Online</t>
    </r>
    <r>
      <rPr>
        <sz val="11"/>
        <color rgb="FF006096"/>
        <rFont val="Roboto Condensed"/>
      </rPr>
      <t xml:space="preserve">
</t>
    </r>
    <r>
      <rPr>
        <sz val="11"/>
        <color rgb="FF006096"/>
        <rFont val="Roboto Condensed"/>
      </rPr>
      <t>|           Size (Total):          249802129408 B (249.8 GB)</t>
    </r>
    <r>
      <rPr>
        <sz val="11"/>
        <color rgb="FF006096"/>
        <rFont val="Roboto Condensed"/>
      </rPr>
      <t xml:space="preserve">
</t>
    </r>
    <r>
      <rPr>
        <sz val="11"/>
        <color rgb="FF006096"/>
        <rFont val="Roboto Condensed"/>
      </rPr>
      <t>|           Revertible:            Yes (unlock and decryption required)</t>
    </r>
    <r>
      <rPr>
        <sz val="11"/>
        <color rgb="FF006096"/>
        <rFont val="Roboto Condensed"/>
      </rPr>
      <t xml:space="preserve">
</t>
    </r>
    <r>
      <rPr>
        <sz val="11"/>
        <color rgb="FF006096"/>
        <rFont val="Roboto Condensed"/>
      </rPr>
      <t>|           LV Name:               Macintosh HD</t>
    </r>
    <r>
      <rPr>
        <sz val="11"/>
        <color rgb="FF006096"/>
        <rFont val="Roboto Condensed"/>
      </rPr>
      <t xml:space="preserve">
</t>
    </r>
    <r>
      <rPr>
        <sz val="11"/>
        <color rgb="FF006096"/>
        <rFont val="Roboto Condensed"/>
      </rPr>
      <t>|           Volume Name:           Macintosh HD</t>
    </r>
    <r>
      <rPr>
        <sz val="11"/>
        <color rgb="FF006096"/>
        <rFont val="Roboto Condensed"/>
      </rPr>
      <t xml:space="preserve">
</t>
    </r>
    <r>
      <rPr>
        <sz val="11"/>
        <color rgb="FF006096"/>
        <rFont val="Roboto Condensed"/>
      </rPr>
      <t>|           Content Hint:          Apple_HFS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Logical Volume Group XXXXXYYYY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Name:         Passport</t>
    </r>
    <r>
      <rPr>
        <sz val="11"/>
        <color rgb="FF006096"/>
        <rFont val="Roboto Condensed"/>
      </rPr>
      <t xml:space="preserve">
</t>
    </r>
    <r>
      <rPr>
        <sz val="11"/>
        <color rgb="FF006096"/>
        <rFont val="Roboto Condensed"/>
      </rPr>
      <t xml:space="preserve">    Status:       Online</t>
    </r>
    <r>
      <rPr>
        <sz val="11"/>
        <color rgb="FF006096"/>
        <rFont val="Roboto Condensed"/>
      </rPr>
      <t xml:space="preserve">
</t>
    </r>
    <r>
      <rPr>
        <sz val="11"/>
        <color rgb="FF006096"/>
        <rFont val="Roboto Condensed"/>
      </rPr>
      <t xml:space="preserve">    Size:         119690149888 B (119.7 GB)</t>
    </r>
    <r>
      <rPr>
        <sz val="11"/>
        <color rgb="FF006096"/>
        <rFont val="Roboto Condensed"/>
      </rPr>
      <t xml:space="preserve">
</t>
    </r>
    <r>
      <rPr>
        <sz val="11"/>
        <color rgb="FF006096"/>
        <rFont val="Roboto Condensed"/>
      </rPr>
      <t xml:space="preserve">    Free Space:   1486848 B (1.5 MB)</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 Physical Volume XXXXXYYY</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   Index:    0</t>
    </r>
    <r>
      <rPr>
        <sz val="11"/>
        <color rgb="FF006096"/>
        <rFont val="Roboto Condensed"/>
      </rPr>
      <t xml:space="preserve">
</t>
    </r>
    <r>
      <rPr>
        <sz val="11"/>
        <color rgb="FF006096"/>
        <rFont val="Roboto Condensed"/>
      </rPr>
      <t xml:space="preserve">    |   Disk:     disk3s2</t>
    </r>
    <r>
      <rPr>
        <sz val="11"/>
        <color rgb="FF006096"/>
        <rFont val="Roboto Condensed"/>
      </rPr>
      <t xml:space="preserve">
</t>
    </r>
    <r>
      <rPr>
        <sz val="11"/>
        <color rgb="FF006096"/>
        <rFont val="Roboto Condensed"/>
      </rPr>
      <t xml:space="preserve">    |   Status:   Online</t>
    </r>
    <r>
      <rPr>
        <sz val="11"/>
        <color rgb="FF006096"/>
        <rFont val="Roboto Condensed"/>
      </rPr>
      <t xml:space="preserve">
</t>
    </r>
    <r>
      <rPr>
        <sz val="11"/>
        <color rgb="FF006096"/>
        <rFont val="Roboto Condensed"/>
      </rPr>
      <t xml:space="preserve">    |   Size:     119690149888 B (119.7 GB)</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+-&gt; Logical Volume Family XXXXXYYYYY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Encryption Type:         AES-XTS</t>
    </r>
    <r>
      <rPr>
        <sz val="11"/>
        <color rgb="FF006096"/>
        <rFont val="Roboto Condensed"/>
      </rPr>
      <t xml:space="preserve">
</t>
    </r>
    <r>
      <rPr>
        <sz val="11"/>
        <color rgb="FF006096"/>
        <rFont val="Roboto Condensed"/>
      </rPr>
      <t xml:space="preserve">        Encryption Status:       Unlocked</t>
    </r>
    <r>
      <rPr>
        <sz val="11"/>
        <color rgb="FF006096"/>
        <rFont val="Roboto Condensed"/>
      </rPr>
      <t xml:space="preserve">
</t>
    </r>
    <r>
      <rPr>
        <sz val="11"/>
        <color rgb="FF006096"/>
        <rFont val="Roboto Condensed"/>
      </rPr>
      <t xml:space="preserve">        Conversion Status:       Complete</t>
    </r>
    <r>
      <rPr>
        <sz val="11"/>
        <color rgb="FF006096"/>
        <rFont val="Roboto Condensed"/>
      </rPr>
      <t xml:space="preserve">
</t>
    </r>
    <r>
      <rPr>
        <sz val="11"/>
        <color rgb="FF006096"/>
        <rFont val="Roboto Condensed"/>
      </rPr>
      <t xml:space="preserve">        High Level Queries:      Fully Secure</t>
    </r>
    <r>
      <rPr>
        <sz val="11"/>
        <color rgb="FF006096"/>
        <rFont val="Roboto Condensed"/>
      </rPr>
      <t xml:space="preserve">
</t>
    </r>
    <r>
      <rPr>
        <sz val="11"/>
        <color rgb="FF006096"/>
        <rFont val="Roboto Condensed"/>
      </rPr>
      <t xml:space="preserve">        |                        Passphrase Required</t>
    </r>
    <r>
      <rPr>
        <sz val="11"/>
        <color rgb="FF006096"/>
        <rFont val="Roboto Condensed"/>
      </rPr>
      <t xml:space="preserve">
</t>
    </r>
    <r>
      <rPr>
        <sz val="11"/>
        <color rgb="FF006096"/>
        <rFont val="Roboto Condensed"/>
      </rPr>
      <t xml:space="preserve">        |                        Accepts New Users</t>
    </r>
    <r>
      <rPr>
        <sz val="11"/>
        <color rgb="FF006096"/>
        <rFont val="Roboto Condensed"/>
      </rPr>
      <t xml:space="preserve">
</t>
    </r>
    <r>
      <rPr>
        <sz val="11"/>
        <color rgb="FF006096"/>
        <rFont val="Roboto Condensed"/>
      </rPr>
      <t xml:space="preserve">        |                        Has Visible Users</t>
    </r>
    <r>
      <rPr>
        <sz val="11"/>
        <color rgb="FF006096"/>
        <rFont val="Roboto Condensed"/>
      </rPr>
      <t xml:space="preserve">
</t>
    </r>
    <r>
      <rPr>
        <sz val="11"/>
        <color rgb="FF006096"/>
        <rFont val="Roboto Condensed"/>
      </rPr>
      <t xml:space="preserve">        |                        Has Volume Key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+-&gt; Logical Volume XXXXXYYYYYY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Disk:                  disk4</t>
    </r>
    <r>
      <rPr>
        <sz val="11"/>
        <color rgb="FF006096"/>
        <rFont val="Roboto Condensed"/>
      </rPr>
      <t xml:space="preserve">
</t>
    </r>
    <r>
      <rPr>
        <sz val="11"/>
        <color rgb="FF006096"/>
        <rFont val="Roboto Condensed"/>
      </rPr>
      <t xml:space="preserve">            Status:                Online</t>
    </r>
    <r>
      <rPr>
        <sz val="11"/>
        <color rgb="FF006096"/>
        <rFont val="Roboto Condensed"/>
      </rPr>
      <t xml:space="preserve">
</t>
    </r>
    <r>
      <rPr>
        <sz val="11"/>
        <color rgb="FF006096"/>
        <rFont val="Roboto Condensed"/>
      </rPr>
      <t xml:space="preserve">            Size (Total):          119336337408 B (119.3 GB)</t>
    </r>
    <r>
      <rPr>
        <sz val="11"/>
        <color rgb="FF006096"/>
        <rFont val="Roboto Condensed"/>
      </rPr>
      <t xml:space="preserve">
</t>
    </r>
    <r>
      <rPr>
        <sz val="11"/>
        <color rgb="FF006096"/>
        <rFont val="Roboto Condensed"/>
      </rPr>
      <t xml:space="preserve">            Revertible:            No</t>
    </r>
    <r>
      <rPr>
        <sz val="11"/>
        <color rgb="FF006096"/>
        <rFont val="Roboto Condensed"/>
      </rPr>
      <t xml:space="preserve">
</t>
    </r>
    <r>
      <rPr>
        <sz val="11"/>
        <color rgb="FF006096"/>
        <rFont val="Roboto Condensed"/>
      </rPr>
      <t xml:space="preserve">            LV Name:               Passport</t>
    </r>
    <r>
      <rPr>
        <sz val="11"/>
        <color rgb="FF006096"/>
        <rFont val="Roboto Condensed"/>
      </rPr>
      <t xml:space="preserve">
</t>
    </r>
    <r>
      <rPr>
        <sz val="11"/>
        <color rgb="FF006096"/>
        <rFont val="Roboto Condensed"/>
      </rPr>
      <t xml:space="preserve">            Volume Name:           Passport</t>
    </r>
    <r>
      <rPr>
        <sz val="11"/>
        <color rgb="FF006096"/>
        <rFont val="Roboto Condensed"/>
      </rPr>
      <t xml:space="preserve">
</t>
    </r>
    <r>
      <rPr>
        <sz val="11"/>
        <color rgb="FF006096"/>
        <rFont val="Roboto Condensed"/>
      </rPr>
      <t xml:space="preserve">            Content Hint:          Apple_HFS</t>
    </r>
    <r>
      <rPr>
        <sz val="11"/>
        <color rgb="FF006096"/>
        <rFont val="Roboto Condensed"/>
      </rPr>
      <t xml:space="preserve">
</t>
    </r>
  </si>
  <si>
    <t>Firewall</t>
  </si>
  <si>
    <t>2.5.2.1</t>
  </si>
  <si>
    <r>
      <rPr>
        <sz val="11"/>
        <rFont val="Calibri"/>
      </rPr>
      <t>Ensure Firewall Is Enabled</t>
    </r>
  </si>
  <si>
    <r>
      <rPr>
        <b/>
        <sz val="11"/>
        <color rgb="FF000000"/>
        <rFont val="Calibri"/>
      </rPr>
      <t>Graphical Method:</t>
    </r>
    <r>
      <rPr>
        <sz val="11"/>
        <color rgb="FF000000"/>
        <rFont val="Calibri"/>
      </rPr>
      <t xml:space="preserve">
</t>
    </r>
    <r>
      <rPr>
        <sz val="11"/>
        <color rgb="FF000000"/>
        <rFont val="Calibri"/>
      </rPr>
      <t>Perform the following steps to turn the firewall on:</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Firewall</t>
    </r>
    <r>
      <rPr>
        <sz val="11"/>
        <color rgb="FF000000"/>
        <rFont val="Calibri"/>
      </rPr>
      <t xml:space="preserve">
</t>
    </r>
    <r>
      <rPr>
        <sz val="11"/>
        <color rgb="FF000000"/>
        <rFont val="Calibri"/>
      </rPr>
      <t xml:space="preserve">- Select </t>
    </r>
    <r>
      <rPr>
        <b/>
        <sz val="11"/>
        <color rgb="FF000000"/>
        <rFont val="Calibri"/>
      </rPr>
      <t>Turn On Firewall</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the firewall:</t>
    </r>
    <r>
      <rPr>
        <sz val="11"/>
        <color rgb="FF000000"/>
        <rFont val="Calibri"/>
      </rPr>
      <t xml:space="preserve">
</t>
    </r>
    <r>
      <rPr>
        <sz val="11"/>
        <color rgb="FF006096"/>
        <rFont val="Roboto Condensed"/>
      </rPr>
      <t>$ /usr/bin/sudo /usr/bin/defaults write /Library/Preferences/com.apple.alf globalstate -int &lt;value&gt;</t>
    </r>
    <r>
      <rPr>
        <sz val="11"/>
        <color rgb="FF006096"/>
        <rFont val="Roboto Condensed"/>
      </rPr>
      <t xml:space="preserve">
</t>
    </r>
    <r>
      <rPr>
        <sz val="11"/>
        <color rgb="FF000000"/>
        <rFont val="Calibri"/>
      </rPr>
      <t xml:space="preserve">
</t>
    </r>
    <r>
      <rPr>
        <sz val="11"/>
        <color rgb="FF000000"/>
        <rFont val="Calibri"/>
      </rPr>
      <t xml:space="preserve">For the </t>
    </r>
    <r>
      <rPr>
        <b/>
        <sz val="11"/>
        <color rgb="FF000000"/>
        <rFont val="Calibri"/>
      </rPr>
      <t>&lt;value&gt;</t>
    </r>
    <r>
      <rPr>
        <sz val="11"/>
        <color rgb="FF000000"/>
        <rFont val="Calibri"/>
      </rPr>
      <t xml:space="preserve">, use either </t>
    </r>
    <r>
      <rPr>
        <b/>
        <sz val="11"/>
        <color rgb="FF000000"/>
        <rFont val="Calibri"/>
      </rPr>
      <t>1</t>
    </r>
    <r>
      <rPr>
        <sz val="11"/>
        <color rgb="FF000000"/>
        <rFont val="Calibri"/>
      </rPr>
      <t xml:space="preserve">, specific services, or </t>
    </r>
    <r>
      <rPr>
        <b/>
        <sz val="11"/>
        <color rgb="FF000000"/>
        <rFont val="Calibri"/>
      </rPr>
      <t>2</t>
    </r>
    <r>
      <rPr>
        <sz val="11"/>
        <color rgb="FF000000"/>
        <rFont val="Calibri"/>
      </rPr>
      <t>, essential services only.</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com.apple.security.firewall</t>
    </r>
    <r>
      <rPr>
        <sz val="11"/>
        <color rgb="FF000000"/>
        <rFont val="Calibri"/>
      </rPr>
      <t xml:space="preserve">
</t>
    </r>
    <r>
      <rPr>
        <sz val="11"/>
        <color rgb="FF000000"/>
        <rFont val="Calibri"/>
      </rPr>
      <t xml:space="preserve">- The key to include is </t>
    </r>
    <r>
      <rPr>
        <b/>
        <sz val="11"/>
        <color rgb="FF000000"/>
        <rFont val="Calibri"/>
      </rPr>
      <t>EnableFirewall</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</si>
  <si>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A firewall is a piece of software that blocks unwanted incoming connections to a system. Apple has posted general documentation about the application firewall:</t>
    </r>
    <r>
      <rPr>
        <sz val="11"/>
        <color rgb="FF000000"/>
        <rFont val="Calibri"/>
      </rPr>
      <t xml:space="preserve">
</t>
    </r>
    <r>
      <rPr>
        <sz val="11"/>
        <color rgb="FF0000FF"/>
        <rFont val="Calibri"/>
      </rPr>
      <t>http://support.apple.com/en-us/HT201642</t>
    </r>
  </si>
  <si>
    <r>
      <rPr>
        <sz val="11"/>
        <color rgb="FF000000"/>
        <rFont val="Calibri"/>
      </rPr>
      <t>The firewall may block legitimate traffic. Applications that are unsigned will require special handling.</t>
    </r>
  </si>
  <si>
    <r>
      <rPr>
        <b/>
        <sz val="11"/>
        <color rgb="FF000000"/>
        <rFont val="Calibri"/>
      </rPr>
      <t>Graphical Method:</t>
    </r>
    <r>
      <rPr>
        <sz val="11"/>
        <color rgb="FF000000"/>
        <rFont val="Calibri"/>
      </rPr>
      <t xml:space="preserve">
</t>
    </r>
    <r>
      <rPr>
        <sz val="11"/>
        <color rgb="FF000000"/>
        <rFont val="Calibri"/>
      </rPr>
      <t>Perform the following steps to ensure the firewall is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Firewall</t>
    </r>
    <r>
      <rPr>
        <sz val="11"/>
        <color rgb="FF000000"/>
        <rFont val="Calibri"/>
      </rPr>
      <t xml:space="preserve">
</t>
    </r>
    <r>
      <rPr>
        <sz val="11"/>
        <color rgb="FF000000"/>
        <rFont val="Calibri"/>
      </rPr>
      <t xml:space="preserve">- Verify that </t>
    </r>
    <r>
      <rPr>
        <b/>
        <sz val="11"/>
        <color rgb="FF000000"/>
        <rFont val="Calibri"/>
      </rPr>
      <t>Firewall</t>
    </r>
    <r>
      <rPr>
        <sz val="11"/>
        <color rgb="FF000000"/>
        <rFont val="Calibri"/>
      </rPr>
      <t xml:space="preserve"> is </t>
    </r>
    <r>
      <rPr>
        <b/>
        <sz val="11"/>
        <color rgb="FF000000"/>
        <rFont val="Calibri"/>
      </rPr>
      <t>On</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Firewall</t>
    </r>
    <r>
      <rPr>
        <sz val="11"/>
        <color rgb="FF000000"/>
        <rFont val="Calibri"/>
      </rPr>
      <t xml:space="preserve"> set to </t>
    </r>
    <r>
      <rPr>
        <b/>
        <sz val="11"/>
        <color rgb="FF000000"/>
        <rFont val="Calibri"/>
      </rPr>
      <t>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firewall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app = Application.currentApplication()</t>
    </r>
    <r>
      <rPr>
        <sz val="11"/>
        <color rgb="FF006096"/>
        <rFont val="Roboto Condensed"/>
      </rPr>
      <t xml:space="preserve">
</t>
    </r>
    <r>
      <rPr>
        <sz val="11"/>
        <color rgb="FF006096"/>
        <rFont val="Roboto Condensed"/>
      </rPr>
      <t xml:space="preserve">    app.includeStandardAdditions =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let pref1 = app.doShellScript('/usr/bin/defaults read /Library/Preferences/com.apple.alf globalstate')</t>
    </r>
    <r>
      <rPr>
        <sz val="11"/>
        <color rgb="FF006096"/>
        <rFont val="Roboto Condensed"/>
      </rPr>
      <t xml:space="preserve">
</t>
    </r>
    <r>
      <rPr>
        <sz val="11"/>
        <color rgb="FF006096"/>
        <rFont val="Roboto Condensed"/>
      </rPr>
      <t xml:space="preserve">  let pref2 = ObjC.unwrap($.NSUserDefaults.alloc.initWithSuiteName('com.apple.security.firewall')\</t>
    </r>
    <r>
      <rPr>
        <sz val="11"/>
        <color rgb="FF006096"/>
        <rFont val="Roboto Condensed"/>
      </rPr>
      <t xml:space="preserve">
</t>
    </r>
    <r>
      <rPr>
        <sz val="11"/>
        <color rgb="FF006096"/>
        <rFont val="Roboto Condensed"/>
      </rPr>
      <t xml:space="preserve">  .objectForKey('EnableFirewall'))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 ( pref1 == 1 ) || ( pref1 == 2 ) || ( pref2 == "true" ) ) &amp;&amp; (pref1 != 0 )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</si>
  <si>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2.5.2.2</t>
  </si>
  <si>
    <r>
      <rPr>
        <sz val="11"/>
        <rFont val="Calibri"/>
      </rPr>
      <t>Ensure Firewall Stealth Mode Is Enabled</t>
    </r>
  </si>
  <si>
    <r>
      <rPr>
        <b/>
        <sz val="11"/>
        <color rgb="FF000000"/>
        <rFont val="Calibri"/>
      </rPr>
      <t>Graphical Method:</t>
    </r>
    <r>
      <rPr>
        <sz val="11"/>
        <color rgb="FF000000"/>
        <rFont val="Calibri"/>
      </rPr>
      <t xml:space="preserve">
</t>
    </r>
    <r>
      <rPr>
        <sz val="11"/>
        <color rgb="FF000000"/>
        <rFont val="Calibri"/>
      </rPr>
      <t>Perform the following steps to enable stealth mode:</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Firewall Options...</t>
    </r>
    <r>
      <rPr>
        <sz val="11"/>
        <color rgb="FF000000"/>
        <rFont val="Calibri"/>
      </rPr>
      <t xml:space="preserve">
</t>
    </r>
    <r>
      <rPr>
        <sz val="11"/>
        <color rgb="FF000000"/>
        <rFont val="Calibri"/>
      </rPr>
      <t xml:space="preserve">- Set </t>
    </r>
    <r>
      <rPr>
        <b/>
        <sz val="11"/>
        <color rgb="FF000000"/>
        <rFont val="Calibri"/>
      </rPr>
      <t>Enable stealth mode</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stealth mode:</t>
    </r>
    <r>
      <rPr>
        <sz val="11"/>
        <color rgb="FF000000"/>
        <rFont val="Calibri"/>
      </rPr>
      <t xml:space="preserve">
</t>
    </r>
    <r>
      <rPr>
        <sz val="11"/>
        <color rgb="FF006096"/>
        <rFont val="Roboto Condensed"/>
      </rPr>
      <t>$ /usr/bin/sudo /usr/libexec/ApplicationFirewall/socketfilterfw --setstealthmode on</t>
    </r>
    <r>
      <rPr>
        <sz val="11"/>
        <color rgb="FF006096"/>
        <rFont val="Roboto Condensed"/>
      </rPr>
      <t xml:space="preserve">
</t>
    </r>
    <r>
      <rPr>
        <sz val="11"/>
        <color rgb="FF006096"/>
        <rFont val="Roboto Condensed"/>
      </rPr>
      <t>Stealth mode enabled</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com.apple.security.firewall</t>
    </r>
    <r>
      <rPr>
        <sz val="11"/>
        <color rgb="FF000000"/>
        <rFont val="Calibri"/>
      </rPr>
      <t xml:space="preserve">
</t>
    </r>
    <r>
      <rPr>
        <sz val="11"/>
        <color rgb="FF000000"/>
        <rFont val="Calibri"/>
      </rPr>
      <t xml:space="preserve">- The key to include is </t>
    </r>
    <r>
      <rPr>
        <b/>
        <sz val="11"/>
        <color rgb="FF000000"/>
        <rFont val="Calibri"/>
      </rPr>
      <t>EnableStealthMode</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This key must be set in the same configuration profile with </t>
    </r>
    <r>
      <rPr>
        <b/>
        <sz val="11"/>
        <color rgb="FF000000"/>
        <rFont val="Calibri"/>
      </rPr>
      <t>EnableFirewall</t>
    </r>
    <r>
      <rPr>
        <sz val="11"/>
        <color rgb="FF000000"/>
        <rFont val="Calibri"/>
      </rPr>
      <t xml:space="preserve"> set to </t>
    </r>
    <r>
      <rPr>
        <b/>
        <sz val="11"/>
        <color rgb="FF000000"/>
        <rFont val="Calibri"/>
      </rPr>
      <t>&lt;true/&gt;</t>
    </r>
    <r>
      <rPr>
        <sz val="11"/>
        <color rgb="FF000000"/>
        <rFont val="Calibri"/>
      </rPr>
      <t>. If it is set in its own configuration profile, it will fail.</t>
    </r>
  </si>
  <si>
    <r>
      <rPr>
        <sz val="11"/>
        <color rgb="FF000000"/>
        <rFont val="Calibri"/>
      </rPr>
      <t>While in Stealth mode, the computer will not respond to unsolicited probes, dropping that traffic.</t>
    </r>
    <r>
      <rPr>
        <sz val="11"/>
        <color rgb="FF000000"/>
        <rFont val="Calibri"/>
      </rPr>
      <t xml:space="preserve">
</t>
    </r>
    <r>
      <rPr>
        <sz val="11"/>
        <color rgb="FF0000FF"/>
        <rFont val="Calibri"/>
      </rPr>
      <t>http://support.apple.com/en-us/HT201642</t>
    </r>
  </si>
  <si>
    <r>
      <rPr>
        <sz val="11"/>
        <color rgb="FF000000"/>
        <rFont val="Calibri"/>
      </rPr>
      <t>Traditional network discovery tools like ping will not succeed. Other network tools that measure activity and approved applications will work as expected.</t>
    </r>
    <r>
      <rPr>
        <sz val="11"/>
        <color rgb="FF000000"/>
        <rFont val="Calibri"/>
      </rPr>
      <t xml:space="preserve">
</t>
    </r>
    <r>
      <rPr>
        <sz val="11"/>
        <color rgb="FF000000"/>
        <rFont val="Calibri"/>
      </rPr>
      <t>This control aligns with the primary macOS use case of a laptop that is often connected to untrusted networks where host segregation may be non-existent. In that use case, hiding from the other inmates is likely more than desirable. In use cases where use is only on trusted LANs with static IP addresses, stealth mode may not be desirable.</t>
    </r>
  </si>
  <si>
    <r>
      <rPr>
        <b/>
        <sz val="11"/>
        <color rgb="FF000000"/>
        <rFont val="Calibri"/>
      </rPr>
      <t>Graphical Method:</t>
    </r>
    <r>
      <rPr>
        <sz val="11"/>
        <color rgb="FF000000"/>
        <rFont val="Calibri"/>
      </rPr>
      <t xml:space="preserve">
</t>
    </r>
    <r>
      <rPr>
        <sz val="11"/>
        <color rgb="FF000000"/>
        <rFont val="Calibri"/>
      </rPr>
      <t>Perform the following steps to verify the firewall has stealth mode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Firewall Options...</t>
    </r>
    <r>
      <rPr>
        <sz val="11"/>
        <color rgb="FF000000"/>
        <rFont val="Calibri"/>
      </rPr>
      <t xml:space="preserve">
</t>
    </r>
    <r>
      <rPr>
        <sz val="11"/>
        <color rgb="FF000000"/>
        <rFont val="Calibri"/>
      </rPr>
      <t xml:space="preserve">- Verify that </t>
    </r>
    <r>
      <rPr>
        <b/>
        <sz val="11"/>
        <color rgb="FF000000"/>
        <rFont val="Calibri"/>
      </rPr>
      <t>Enable stealth mode</t>
    </r>
    <r>
      <rPr>
        <sz val="11"/>
        <color rgb="FF000000"/>
        <rFont val="Calibri"/>
      </rPr>
      <t xml:space="preserve"> is enabled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Stealth mode</t>
    </r>
    <r>
      <rPr>
        <sz val="11"/>
        <color rgb="FF000000"/>
        <rFont val="Calibri"/>
      </rPr>
      <t xml:space="preserve"> set to </t>
    </r>
    <r>
      <rPr>
        <b/>
        <sz val="11"/>
        <color rgb="FF000000"/>
        <rFont val="Calibri"/>
      </rPr>
      <t>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stealth mode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ObjC.unwrap($.NSUserDefaults.alloc.initWithSuiteName('com.apple.alf')\</t>
    </r>
    <r>
      <rPr>
        <sz val="11"/>
        <color rgb="FF006096"/>
        <rFont val="Roboto Condensed"/>
      </rPr>
      <t xml:space="preserve">
</t>
    </r>
    <r>
      <rPr>
        <sz val="11"/>
        <color rgb="FF006096"/>
        <rFont val="Roboto Condensed"/>
      </rPr>
      <t xml:space="preserve">  .objectForKey('stealthenabled'))</t>
    </r>
    <r>
      <rPr>
        <sz val="11"/>
        <color rgb="FF006096"/>
        <rFont val="Roboto Condensed"/>
      </rPr>
      <t xml:space="preserve">
</t>
    </r>
    <r>
      <rPr>
        <sz val="11"/>
        <color rgb="FF006096"/>
        <rFont val="Roboto Condensed"/>
      </rPr>
      <t xml:space="preserve">  let pref2 = ObjC.unwrap($.NSUserDefaults.alloc.initWithSuiteName('com.apple.security.firewall')\</t>
    </r>
    <r>
      <rPr>
        <sz val="11"/>
        <color rgb="FF006096"/>
        <rFont val="Roboto Condensed"/>
      </rPr>
      <t xml:space="preserve">
</t>
    </r>
    <r>
      <rPr>
        <sz val="11"/>
        <color rgb="FF006096"/>
        <rFont val="Roboto Condensed"/>
      </rPr>
      <t xml:space="preserve">  .objectForKey('EnableStealthMode'))</t>
    </r>
    <r>
      <rPr>
        <sz val="11"/>
        <color rgb="FF006096"/>
        <rFont val="Roboto Condensed"/>
      </rPr>
      <t xml:space="preserve">
</t>
    </r>
    <r>
      <rPr>
        <sz val="11"/>
        <color rgb="FF006096"/>
        <rFont val="Roboto Condensed"/>
      </rPr>
      <t xml:space="preserve">  if ( ( pref1 == 1 ) || ( pref2 == "true" )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</si>
  <si>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Security &amp; Privacy</t>
  </si>
  <si>
    <t>2.5.3</t>
  </si>
  <si>
    <r>
      <rPr>
        <sz val="11"/>
        <rFont val="Calibri"/>
      </rPr>
      <t>Ensure Location Services Is Enabled</t>
    </r>
  </si>
  <si>
    <r>
      <rPr>
        <b/>
        <sz val="11"/>
        <color rgb="FF000000"/>
        <rFont val="Calibri"/>
      </rPr>
      <t>Graphical Method:</t>
    </r>
    <r>
      <rPr>
        <sz val="11"/>
        <color rgb="FF000000"/>
        <rFont val="Calibri"/>
      </rPr>
      <t xml:space="preserve">
</t>
    </r>
    <r>
      <rPr>
        <sz val="11"/>
        <color rgb="FF000000"/>
        <rFont val="Calibri"/>
      </rPr>
      <t>Perform the following steps to enable Location Services: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Set </t>
    </r>
    <r>
      <rPr>
        <b/>
        <sz val="11"/>
        <color rgb="FF000000"/>
        <rFont val="Calibri"/>
      </rPr>
      <t>Enable Location Services</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Location Services:</t>
    </r>
    <r>
      <rPr>
        <sz val="11"/>
        <color rgb="FF000000"/>
        <rFont val="Calibri"/>
      </rPr>
      <t xml:space="preserve">
</t>
    </r>
    <r>
      <rPr>
        <sz val="11"/>
        <color rgb="FF006096"/>
        <rFont val="Roboto Condensed"/>
      </rPr>
      <t>$ /usr/bin/sudo /bin/launchctl load -w /System/Library/LaunchDaemons/com.apple.locationd.plist</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com.apple.locationd.plist</t>
    </r>
    <r>
      <rPr>
        <sz val="11"/>
        <color rgb="FF000000"/>
        <rFont val="Calibri"/>
      </rPr>
      <t xml:space="preserve"> outputs </t>
    </r>
    <r>
      <rPr>
        <b/>
        <sz val="11"/>
        <color rgb="FF000000"/>
        <rFont val="Calibri"/>
      </rPr>
      <t>0</t>
    </r>
    <r>
      <rPr>
        <sz val="11"/>
        <color rgb="FF000000"/>
        <rFont val="Calibri"/>
      </rPr>
      <t>, run the following command to also ensure Location Services is running:</t>
    </r>
    <r>
      <rPr>
        <sz val="11"/>
        <color rgb="FF000000"/>
        <rFont val="Calibri"/>
      </rPr>
      <t xml:space="preserve">
</t>
    </r>
    <r>
      <rPr>
        <sz val="11"/>
        <color rgb="FF006096"/>
        <rFont val="Roboto Condensed"/>
      </rPr>
      <t xml:space="preserve">$ /usr/bin/sudo /usr/bin/defaults write /var/db/locationd/Library/Preferences/ByHost/com.apple.locationd LocationServicesEnabled -bool false </t>
    </r>
    <r>
      <rPr>
        <sz val="11"/>
        <color rgb="FF006096"/>
        <rFont val="Roboto Condensed"/>
      </rPr>
      <t xml:space="preserve">
</t>
    </r>
    <r>
      <rPr>
        <sz val="11"/>
        <color rgb="FF006096"/>
        <rFont val="Roboto Condensed"/>
      </rPr>
      <t>$ /usr/bin/sudo /bin/launchctl kickstart -k system/com.apple.locationd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some use cases, organizations may not want Location Services running. To disable Location Services, System Integrity Protection must be disabled.</t>
    </r>
  </si>
  <si>
    <r>
      <rPr>
        <sz val="11"/>
        <color rgb="FF000000"/>
        <rFont val="Calibri"/>
      </rPr>
      <t>macOS uses location information gathered through local Wi-Fi networks to enable applications to supply relevant information to users. With the operating system verifying the location, users do not need to change the time or the time zone. The computer will change them based on the user's location. They do not need to specify their location for weather or travel times, and they will receive alerts on travel times to meetings and appointments where location information is supplied.</t>
    </r>
    <r>
      <rPr>
        <sz val="11"/>
        <color rgb="FF000000"/>
        <rFont val="Calibri"/>
      </rPr>
      <t xml:space="preserve">
</t>
    </r>
    <r>
      <rPr>
        <sz val="11"/>
        <color rgb="FF000000"/>
        <rFont val="Calibri"/>
      </rPr>
      <t>Location Services simplify some processes with mobile computers, such as asset management and time or log management.</t>
    </r>
    <r>
      <rPr>
        <sz val="11"/>
        <color rgb="FF000000"/>
        <rFont val="Calibri"/>
      </rPr>
      <t xml:space="preserve">
</t>
    </r>
    <r>
      <rPr>
        <sz val="11"/>
        <color rgb="FF000000"/>
        <rFont val="Calibri"/>
      </rPr>
      <t>There are some use cases where it is important that the computer not be able to report its exact location. While the general use case is to enable Location Services, it should not be allowed if the physical location of the computer and the user should not be public knowledge.</t>
    </r>
  </si>
  <si>
    <r>
      <rPr>
        <b/>
        <sz val="11"/>
        <color rgb="FF000000"/>
        <rFont val="Calibri"/>
      </rPr>
      <t>Graphical Method:</t>
    </r>
    <r>
      <rPr>
        <sz val="11"/>
        <color rgb="FF000000"/>
        <rFont val="Calibri"/>
      </rPr>
      <t xml:space="preserve">
</t>
    </r>
    <r>
      <rPr>
        <sz val="11"/>
        <color rgb="FF000000"/>
        <rFont val="Calibri"/>
      </rPr>
      <t>Perform the following steps to ensure that Location Services is enabled:</t>
    </r>
    <r>
      <rPr>
        <sz val="11"/>
        <color rgb="FF000000"/>
        <rFont val="Calibri"/>
      </rPr>
      <t xml:space="preserve">
</t>
    </r>
    <r>
      <rPr>
        <sz val="11"/>
        <color rgb="FF000000"/>
        <rFont val="Calibri"/>
      </rPr>
      <t>- Open `System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Verify </t>
    </r>
    <r>
      <rPr>
        <b/>
        <sz val="11"/>
        <color rgb="FF000000"/>
        <rFont val="Calibri"/>
      </rPr>
      <t>Location Services</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Location Services are enabled:</t>
    </r>
    <r>
      <rPr>
        <sz val="11"/>
        <color rgb="FF000000"/>
        <rFont val="Calibri"/>
      </rPr>
      <t xml:space="preserve">
</t>
    </r>
    <r>
      <rPr>
        <sz val="11"/>
        <color rgb="FF006096"/>
        <rFont val="Roboto Condensed"/>
      </rPr>
      <t>$ /usr/bin/sudo /bin/launchctl list | /usr/bin/grep -c com.apple.locationd</t>
    </r>
    <r>
      <rPr>
        <sz val="11"/>
        <color rgb="FF006096"/>
        <rFont val="Roboto Condensed"/>
      </rPr>
      <t xml:space="preserve">
</t>
    </r>
    <r>
      <rPr>
        <sz val="11"/>
        <color rgb="FF006096"/>
        <rFont val="Roboto Condensed"/>
      </rPr>
      <t>1</t>
    </r>
    <r>
      <rPr>
        <sz val="11"/>
        <color rgb="FF006096"/>
        <rFont val="Roboto Condensed"/>
      </rPr>
      <t xml:space="preserve">
</t>
    </r>
    <r>
      <rPr>
        <sz val="11"/>
        <color rgb="FF006096"/>
        <rFont val="Roboto Condensed"/>
      </rPr>
      <t>$ /usr/bin/sudo -u _locationd /usr/bin/osascript -l JavaScript &lt;&lt; EOS</t>
    </r>
    <r>
      <rPr>
        <sz val="11"/>
        <color rgb="FF006096"/>
        <rFont val="Roboto Condensed"/>
      </rPr>
      <t xml:space="preserve">
</t>
    </r>
    <r>
      <rPr>
        <sz val="11"/>
        <color rgb="FF006096"/>
        <rFont val="Roboto Condensed"/>
      </rPr>
      <t>$.NSUserDefaults.alloc.initWithSuiteName('com.apple.locationd').objectForKey('LocationServicesEnabled').js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</si>
  <si>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2.5.4</t>
  </si>
  <si>
    <r>
      <rPr>
        <sz val="11"/>
        <rFont val="Calibri"/>
      </rPr>
      <t>Audit Location Services Access</t>
    </r>
  </si>
  <si>
    <r>
      <rPr>
        <b/>
        <sz val="11"/>
        <color rgb="FF000000"/>
        <rFont val="Calibri"/>
      </rPr>
      <t>Graphical Method:</t>
    </r>
    <r>
      <rPr>
        <sz val="11"/>
        <color rgb="FF000000"/>
        <rFont val="Calibri"/>
      </rPr>
      <t xml:space="preserve">
</t>
    </r>
    <r>
      <rPr>
        <sz val="11"/>
        <color rgb="FF000000"/>
        <rFont val="Calibri"/>
      </rPr>
      <t>Perform the following to disable unnecessary applications from accessing Location Services: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Select </t>
    </r>
    <r>
      <rPr>
        <b/>
        <sz val="11"/>
        <color rgb="FF000000"/>
        <rFont val="Calibri"/>
      </rPr>
      <t>Location Services</t>
    </r>
    <r>
      <rPr>
        <sz val="11"/>
        <color rgb="FF000000"/>
        <rFont val="Calibri"/>
      </rPr>
      <t xml:space="preserve">
</t>
    </r>
    <r>
      <rPr>
        <sz val="11"/>
        <color rgb="FF000000"/>
        <rFont val="Calibri"/>
      </rPr>
      <t>- Set any applications that are not approved for access to Location Service information to disabled</t>
    </r>
    <r>
      <rPr>
        <sz val="11"/>
        <color rgb="FF000000"/>
        <rFont val="Calibri"/>
      </rPr>
      <t xml:space="preserve">
</t>
    </r>
    <r>
      <rPr>
        <sz val="11"/>
        <color rgb="FF000000"/>
        <rFont val="Calibri"/>
      </rPr>
      <t>Perform the following to set websites to ask for permission to access Location Services:</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Preferences</t>
    </r>
    <r>
      <rPr>
        <sz val="11"/>
        <color rgb="FF000000"/>
        <rFont val="Calibri"/>
      </rPr>
      <t xml:space="preserve">
</t>
    </r>
    <r>
      <rPr>
        <sz val="11"/>
        <color rgb="FF000000"/>
        <rFont val="Calibri"/>
      </rPr>
      <t xml:space="preserve">- Select </t>
    </r>
    <r>
      <rPr>
        <b/>
        <sz val="11"/>
        <color rgb="FF000000"/>
        <rFont val="Calibri"/>
      </rPr>
      <t>Websites</t>
    </r>
    <r>
      <rPr>
        <sz val="11"/>
        <color rgb="FF000000"/>
        <rFont val="Calibri"/>
      </rPr>
      <t xml:space="preserve">
</t>
    </r>
    <r>
      <rPr>
        <sz val="11"/>
        <color rgb="FF000000"/>
        <rFont val="Calibri"/>
      </rPr>
      <t xml:space="preserve">- Select </t>
    </r>
    <r>
      <rPr>
        <b/>
        <sz val="11"/>
        <color rgb="FF000000"/>
        <rFont val="Calibri"/>
      </rPr>
      <t>Location</t>
    </r>
    <r>
      <rPr>
        <sz val="11"/>
        <color rgb="FF000000"/>
        <rFont val="Calibri"/>
      </rPr>
      <t xml:space="preserve">
</t>
    </r>
    <r>
      <rPr>
        <sz val="11"/>
        <color rgb="FF000000"/>
        <rFont val="Calibri"/>
      </rPr>
      <t>- Set When visiting other websites to Ask or Deny</t>
    </r>
  </si>
  <si>
    <r>
      <rPr>
        <sz val="11"/>
        <color rgb="FF000000"/>
        <rFont val="Calibri"/>
      </rPr>
      <t>macOS uses location information gathered through local Wi-Fi networks to enable applications to supply relevant information to users. While Location Services may be very useful, it may not be desirable to allow all applications that can use Location Services to use your location for Internet queries in order to provide tailored content based on your current location.</t>
    </r>
    <r>
      <rPr>
        <sz val="11"/>
        <color rgb="FF000000"/>
        <rFont val="Calibri"/>
      </rPr>
      <t xml:space="preserve">
</t>
    </r>
    <r>
      <rPr>
        <sz val="11"/>
        <color rgb="FF000000"/>
        <rFont val="Calibri"/>
      </rPr>
      <t>Ensure applications that can use Location Services are authorized and provide that information where the application interacts with external systems. Apple offers feedback within System Preferences and may be enabled to supply information on the menu bar when Location Services are used.</t>
    </r>
    <r>
      <rPr>
        <sz val="11"/>
        <color rgb="FF000000"/>
        <rFont val="Calibri"/>
      </rPr>
      <t xml:space="preserve">
</t>
    </r>
    <r>
      <rPr>
        <sz val="11"/>
        <color rgb="FF000000"/>
        <rFont val="Calibri"/>
      </rPr>
      <t>Safari can deny access from websites or prompt for access.</t>
    </r>
    <r>
      <rPr>
        <sz val="11"/>
        <color rgb="FF000000"/>
        <rFont val="Calibri"/>
      </rPr>
      <t xml:space="preserve">
</t>
    </r>
    <r>
      <rPr>
        <sz val="11"/>
        <color rgb="FF000000"/>
        <rFont val="Calibri"/>
      </rPr>
      <t>Applications that support Location Services can be individually controlled in the Privacy tab in Security &amp; Privacy under System Preferences.</t>
    </r>
    <r>
      <rPr>
        <sz val="11"/>
        <color rgb="FF000000"/>
        <rFont val="Calibri"/>
      </rPr>
      <t xml:space="preserve">
</t>
    </r>
    <r>
      <rPr>
        <sz val="11"/>
        <color rgb="FF000000"/>
        <rFont val="Calibri"/>
      </rPr>
      <t>Access should be evaluated to ensure that privacy controls are as expected.</t>
    </r>
  </si>
  <si>
    <r>
      <rPr>
        <sz val="11"/>
        <color rgb="FF000000"/>
        <rFont val="Calibri"/>
      </rPr>
      <t>Many macOS features rely on Location Services for tailored information. Users expect their time zone and weather to be relevant to where they are without manual intervention. Find my Mac needs to know where your Mac is actually located. Where possible, the tolerance between location privacy and convenience may be best left to the user when the location itself is not sensitive. If facility locations are not public, location information should be tightly controlled.</t>
    </r>
  </si>
  <si>
    <r>
      <rPr>
        <b/>
        <sz val="11"/>
        <color rgb="FF000000"/>
        <rFont val="Calibri"/>
      </rPr>
      <t>Graphical Method:</t>
    </r>
    <r>
      <rPr>
        <sz val="11"/>
        <color rgb="FF000000"/>
        <rFont val="Calibri"/>
      </rPr>
      <t xml:space="preserve">
</t>
    </r>
    <r>
      <rPr>
        <sz val="11"/>
        <color rgb="FF000000"/>
        <rFont val="Calibri"/>
      </rPr>
      <t>Perform the following steps to verify what applications are enabled for Location Services: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Select </t>
    </r>
    <r>
      <rPr>
        <b/>
        <sz val="11"/>
        <color rgb="FF000000"/>
        <rFont val="Calibri"/>
      </rPr>
      <t>Location Services</t>
    </r>
    <r>
      <rPr>
        <sz val="11"/>
        <color rgb="FF000000"/>
        <rFont val="Calibri"/>
      </rPr>
      <t xml:space="preserve">
</t>
    </r>
    <r>
      <rPr>
        <sz val="11"/>
        <color rgb="FF000000"/>
        <rFont val="Calibri"/>
      </rPr>
      <t>- Verify what applications are set for Location Service information</t>
    </r>
    <r>
      <rPr>
        <sz val="11"/>
        <color rgb="FF000000"/>
        <rFont val="Calibri"/>
      </rPr>
      <t xml:space="preserve">
</t>
    </r>
    <r>
      <rPr>
        <sz val="11"/>
        <color rgb="FF000000"/>
        <rFont val="Calibri"/>
      </rPr>
      <t>Perform the following to verify what websites are enabled to ask for access to Location Services:</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Preferences</t>
    </r>
    <r>
      <rPr>
        <sz val="11"/>
        <color rgb="FF000000"/>
        <rFont val="Calibri"/>
      </rPr>
      <t xml:space="preserve">
</t>
    </r>
    <r>
      <rPr>
        <sz val="11"/>
        <color rgb="FF000000"/>
        <rFont val="Calibri"/>
      </rPr>
      <t xml:space="preserve">- Select </t>
    </r>
    <r>
      <rPr>
        <b/>
        <sz val="11"/>
        <color rgb="FF000000"/>
        <rFont val="Calibri"/>
      </rPr>
      <t>Websites</t>
    </r>
    <r>
      <rPr>
        <sz val="11"/>
        <color rgb="FF000000"/>
        <rFont val="Calibri"/>
      </rPr>
      <t xml:space="preserve">
</t>
    </r>
    <r>
      <rPr>
        <sz val="11"/>
        <color rgb="FF000000"/>
        <rFont val="Calibri"/>
      </rPr>
      <t xml:space="preserve">- Select </t>
    </r>
    <r>
      <rPr>
        <b/>
        <sz val="11"/>
        <color rgb="FF000000"/>
        <rFont val="Calibri"/>
      </rPr>
      <t>Location</t>
    </r>
    <r>
      <rPr>
        <sz val="11"/>
        <color rgb="FF000000"/>
        <rFont val="Calibri"/>
      </rPr>
      <t xml:space="preserve">
</t>
    </r>
    <r>
      <rPr>
        <sz val="11"/>
        <color rgb="FF000000"/>
        <rFont val="Calibri"/>
      </rPr>
      <t xml:space="preserve">- Verify that </t>
    </r>
    <r>
      <rPr>
        <b/>
        <sz val="11"/>
        <color rgb="FF000000"/>
        <rFont val="Calibri"/>
      </rPr>
      <t>When visiting other websites</t>
    </r>
    <r>
      <rPr>
        <sz val="11"/>
        <color rgb="FF000000"/>
        <rFont val="Calibri"/>
      </rPr>
      <t xml:space="preserve"> is set to </t>
    </r>
    <r>
      <rPr>
        <b/>
        <sz val="11"/>
        <color rgb="FF000000"/>
        <rFont val="Calibri"/>
      </rPr>
      <t>Ask or Deny</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evaluate the applications that are enabled to use Location Services:</t>
    </r>
    <r>
      <rPr>
        <sz val="11"/>
        <color rgb="FF000000"/>
        <rFont val="Calibri"/>
      </rPr>
      <t xml:space="preserve">
</t>
    </r>
    <r>
      <rPr>
        <sz val="11"/>
        <color rgb="FF006096"/>
        <rFont val="Roboto Condensed"/>
      </rPr>
      <t>$ /usr/bin/sudo /usr/bin/defaults read /var/db/locationd/clients.plist</t>
    </r>
    <r>
      <rPr>
        <sz val="11"/>
        <color rgb="FF006096"/>
        <rFont val="Roboto Condensed"/>
      </rPr>
      <t xml:space="preserve">
</t>
    </r>
    <r>
      <rPr>
        <sz val="11"/>
        <color rgb="FF000000"/>
        <rFont val="Calibri"/>
      </rPr>
      <t xml:space="preserve">
</t>
    </r>
    <r>
      <rPr>
        <sz val="11"/>
        <color rgb="FF000000"/>
        <rFont val="Calibri"/>
      </rPr>
      <t>Ensure that all applications listed have been authorized to access location information.</t>
    </r>
  </si>
  <si>
    <t>2.5.5</t>
  </si>
  <si>
    <r>
      <rPr>
        <sz val="11"/>
        <rFont val="Calibri"/>
      </rPr>
      <t>Ensure Sending Diagnostic and Usage Data to Apple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</si>
  <si>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allowDiagnosticSubmission</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sz val="11"/>
        <color rgb="FF000000"/>
        <rFont val="Calibri"/>
      </rPr>
      <t xml:space="preserve">- There must also be a second PayloadType string of </t>
    </r>
    <r>
      <rPr>
        <b/>
        <sz val="11"/>
        <color rgb="FF000000"/>
        <rFont val="Calibri"/>
      </rPr>
      <t>com.apple.SubmitDiagInfo</t>
    </r>
    <r>
      <rPr>
        <sz val="11"/>
        <color rgb="FF000000"/>
        <rFont val="Calibri"/>
      </rPr>
      <t xml:space="preserve">
</t>
    </r>
    <r>
      <rPr>
        <sz val="11"/>
        <color rgb="FF000000"/>
        <rFont val="Calibri"/>
      </rPr>
      <t xml:space="preserve">- The key to include is </t>
    </r>
    <r>
      <rPr>
        <b/>
        <sz val="11"/>
        <color rgb="FF000000"/>
        <rFont val="Calibri"/>
      </rPr>
      <t>AutoSubmit</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sz val="11"/>
        <color rgb="FF000000"/>
        <rFont val="Calibri"/>
      </rPr>
      <t xml:space="preserve">- There must also be a third PayloadType string of </t>
    </r>
    <r>
      <rPr>
        <b/>
        <sz val="11"/>
        <color rgb="FF000000"/>
        <rFont val="Calibri"/>
      </rPr>
      <t>com.apple.assistant.support</t>
    </r>
    <r>
      <rPr>
        <sz val="11"/>
        <color rgb="FF000000"/>
        <rFont val="Calibri"/>
      </rPr>
      <t xml:space="preserve">
</t>
    </r>
    <r>
      <rPr>
        <sz val="11"/>
        <color rgb="FF000000"/>
        <rFont val="Calibri"/>
      </rPr>
      <t xml:space="preserve">- The key to also include is </t>
    </r>
    <r>
      <rPr>
        <b/>
        <sz val="11"/>
        <color rgb="FF000000"/>
        <rFont val="Calibri"/>
      </rPr>
      <t>Siri Data Sharing Opt-In Status</t>
    </r>
    <r>
      <rPr>
        <sz val="11"/>
        <color rgb="FF000000"/>
        <rFont val="Calibri"/>
      </rPr>
      <t xml:space="preserve">
</t>
    </r>
    <r>
      <rPr>
        <sz val="11"/>
        <color rgb="FF000000"/>
        <rFont val="Calibri"/>
      </rPr>
      <t xml:space="preserve">- The key must be set to </t>
    </r>
    <r>
      <rPr>
        <b/>
        <sz val="11"/>
        <color rgb="FF000000"/>
        <rFont val="Calibri"/>
      </rPr>
      <t>&lt;integer&gt;2&lt;integer/&gt;</t>
    </r>
  </si>
  <si>
    <r>
      <rPr>
        <sz val="11"/>
        <color rgb="FF000000"/>
        <rFont val="Calibri"/>
      </rPr>
      <t>Apple provides a mechanism to send diagnostic and analytics data back to Apple to help them improve the platform. Information sent to Apple may contain internal organizational information that should be controlled and not available for processing by Apple.Turn off all Analytics and Improvements sharing.</t>
    </r>
    <r>
      <rPr>
        <sz val="11"/>
        <color rgb="FF000000"/>
        <rFont val="Calibri"/>
      </rPr>
      <t xml:space="preserve">
</t>
    </r>
    <r>
      <rPr>
        <sz val="11"/>
        <color rgb="FF000000"/>
        <rFont val="Calibri"/>
      </rPr>
      <t>Share Mac Analytics (Share with App Developers dependent on Mac Analytic sharing)</t>
    </r>
    <r>
      <rPr>
        <sz val="11"/>
        <color rgb="FF000000"/>
        <rFont val="Calibri"/>
      </rPr>
      <t xml:space="preserve">
</t>
    </r>
    <r>
      <rPr>
        <sz val="11"/>
        <color rgb="FF000000"/>
        <rFont val="Calibri"/>
      </rPr>
      <t>- Includes diagnostics, usage and location data</t>
    </r>
    <r>
      <rPr>
        <sz val="11"/>
        <color rgb="FF000000"/>
        <rFont val="Calibri"/>
      </rPr>
      <t xml:space="preserve">
</t>
    </r>
    <r>
      <rPr>
        <sz val="11"/>
        <color rgb="FF000000"/>
        <rFont val="Calibri"/>
      </rPr>
      <t>Share iCloud Analytics</t>
    </r>
    <r>
      <rPr>
        <sz val="11"/>
        <color rgb="FF000000"/>
        <rFont val="Calibri"/>
      </rPr>
      <t xml:space="preserve">
</t>
    </r>
    <r>
      <rPr>
        <sz val="11"/>
        <color rgb="FF000000"/>
        <rFont val="Calibri"/>
      </rPr>
      <t>- Includes iCloud data and usage information</t>
    </r>
  </si>
  <si>
    <r>
      <rPr>
        <b/>
        <sz val="11"/>
        <color rgb="FF000000"/>
        <rFont val="Calibri"/>
      </rPr>
      <t>Graphical Method:</t>
    </r>
    <r>
      <rPr>
        <sz val="11"/>
        <color rgb="FF000000"/>
        <rFont val="Calibri"/>
      </rPr>
      <t xml:space="preserve">
</t>
    </r>
    <r>
      <rPr>
        <sz val="11"/>
        <color rgb="FF000000"/>
        <rFont val="Calibri"/>
      </rPr>
      <t>Perform the following steps to verify that diagnostic data is not being send to Apple:</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Allow Diagnostic Submission</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sending diagnostic and usage data to Apple:</t>
    </r>
    <r>
      <rPr>
        <sz val="11"/>
        <color rgb="FF000000"/>
        <rFont val="Calibri"/>
      </rPr>
      <t xml:space="preserve">
</t>
    </r>
    <r>
      <rPr>
        <sz val="11"/>
        <color rgb="FF006096"/>
        <rFont val="Roboto Condensed"/>
      </rPr>
      <t>/usr/bin/osascript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let pref1 = $.NSUserDefaults.alloc.initWithSuiteName('com.apple.SubmitDiagInfo')\</t>
    </r>
    <r>
      <rPr>
        <sz val="11"/>
        <color rgb="FF006096"/>
        <rFont val="Roboto Condensed"/>
      </rPr>
      <t xml:space="preserve">
</t>
    </r>
    <r>
      <rPr>
        <sz val="11"/>
        <color rgb="FF006096"/>
        <rFont val="Roboto Condensed"/>
      </rPr>
      <t>.objectForKey('AutoSubmit').js</t>
    </r>
    <r>
      <rPr>
        <sz val="11"/>
        <color rgb="FF006096"/>
        <rFont val="Roboto Condensed"/>
      </rPr>
      <t xml:space="preserve">
</t>
    </r>
    <r>
      <rPr>
        <sz val="11"/>
        <color rgb="FF006096"/>
        <rFont val="Roboto Condensed"/>
      </rPr>
      <t>let pref2 = $.NSUserDefaults.alloc.initWithSuiteName('com.apple.applicationaccess')\</t>
    </r>
    <r>
      <rPr>
        <sz val="11"/>
        <color rgb="FF006096"/>
        <rFont val="Roboto Condensed"/>
      </rPr>
      <t xml:space="preserve">
</t>
    </r>
    <r>
      <rPr>
        <sz val="11"/>
        <color rgb="FF006096"/>
        <rFont val="Roboto Condensed"/>
      </rPr>
      <t>.objectForKey('allowDiagnosticSubmission').js</t>
    </r>
    <r>
      <rPr>
        <sz val="11"/>
        <color rgb="FF006096"/>
        <rFont val="Roboto Condensed"/>
      </rPr>
      <t xml:space="preserve">
</t>
    </r>
    <r>
      <rPr>
        <sz val="11"/>
        <color rgb="FF006096"/>
        <rFont val="Roboto Condensed"/>
      </rPr>
      <t>let pref3 = $.NSUserDefaults.alloc.initWithSuiteName('com.apple.applicationaccess')\</t>
    </r>
    <r>
      <rPr>
        <sz val="11"/>
        <color rgb="FF006096"/>
        <rFont val="Roboto Condensed"/>
      </rPr>
      <t xml:space="preserve">
</t>
    </r>
    <r>
      <rPr>
        <sz val="11"/>
        <color rgb="FF006096"/>
        <rFont val="Roboto Condensed"/>
      </rPr>
      <t>.objectForKey('Siri Data Sharing Opt-In Status').js</t>
    </r>
    <r>
      <rPr>
        <sz val="11"/>
        <color rgb="FF006096"/>
        <rFont val="Roboto Condensed"/>
      </rPr>
      <t xml:space="preserve">
</t>
    </r>
    <r>
      <rPr>
        <sz val="11"/>
        <color rgb="FF006096"/>
        <rFont val="Roboto Condensed"/>
      </rPr>
      <t>if ( pref1 == false &amp;&amp; pref2 == false &amp;&amp; pref3 == 2){</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</si>
  <si>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2.5.6</t>
  </si>
  <si>
    <r>
      <rPr>
        <sz val="11"/>
        <rFont val="Calibri"/>
      </rPr>
      <t>Ensure Limit Ad Tracking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</si>
  <si>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allowApplePersonalizedAdvertising</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</si>
  <si>
    <r>
      <rPr>
        <sz val="11"/>
        <color rgb="FF000000"/>
        <rFont val="Calibri"/>
      </rPr>
      <t>Apple provides a framework that allows advertisers to target Apple users and end-users with advertisements. While many people prefer to see advertising that is relevant to them and their interests, the detailed information that is collected, correlated, and available to advertisers in repositories via data mining is often disconcerting. This information is valuable to both advertisers and attackers, and has been used with other metadata to reveal users' identities.</t>
    </r>
    <r>
      <rPr>
        <sz val="11"/>
        <color rgb="FF000000"/>
        <rFont val="Calibri"/>
      </rPr>
      <t xml:space="preserve">
</t>
    </r>
    <r>
      <rPr>
        <sz val="11"/>
        <color rgb="FF000000"/>
        <rFont val="Calibri"/>
      </rPr>
      <t>Organizations should manage advertising settings on computers rather than allow users to configure the settings.</t>
    </r>
    <r>
      <rPr>
        <sz val="11"/>
        <color rgb="FF000000"/>
        <rFont val="Calibri"/>
      </rPr>
      <t xml:space="preserve">
</t>
    </r>
    <r>
      <rPr>
        <sz val="11"/>
        <color rgb="FF000000"/>
        <rFont val="Calibri"/>
      </rPr>
      <t xml:space="preserve">Apple Information </t>
    </r>
    <r>
      <rPr>
        <sz val="11"/>
        <color rgb="FF0000FF"/>
        <rFont val="Calibri"/>
      </rPr>
      <t>(https://support.apple.com/en-us/HT205223)</t>
    </r>
    <r>
      <rPr>
        <sz val="11"/>
        <color rgb="FF000000"/>
        <rFont val="Calibri"/>
      </rPr>
      <t xml:space="preserve">
</t>
    </r>
    <r>
      <rPr>
        <sz val="11"/>
        <color rgb="FF000000"/>
        <rFont val="Calibri"/>
      </rPr>
      <t>Ad tracking should be limited on 10.15 and prior.</t>
    </r>
  </si>
  <si>
    <r>
      <rPr>
        <sz val="11"/>
        <color rgb="FF000000"/>
        <rFont val="Calibri"/>
      </rPr>
      <t>Uses will see generic advertising rather than targeted advertising. Apple warns that this will reduce the number of relevant ads.</t>
    </r>
  </si>
  <si>
    <r>
      <rPr>
        <b/>
        <sz val="11"/>
        <color rgb="FF000000"/>
        <rFont val="Calibri"/>
      </rPr>
      <t>Graphical Method:</t>
    </r>
    <r>
      <rPr>
        <sz val="11"/>
        <color rgb="FF000000"/>
        <rFont val="Calibri"/>
      </rPr>
      <t xml:space="preserve">
</t>
    </r>
    <r>
      <rPr>
        <sz val="11"/>
        <color rgb="FF000000"/>
        <rFont val="Calibri"/>
      </rPr>
      <t>Perform the following steps to verify that limited ad tracking is set:</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allowApplePersonalizedAdvertising</t>
    </r>
    <r>
      <rPr>
        <sz val="11"/>
        <color rgb="FF000000"/>
        <rFont val="Calibri"/>
      </rPr>
      <t xml:space="preserve"> set to </t>
    </r>
    <r>
      <rPr>
        <b/>
        <sz val="11"/>
        <color rgb="FF000000"/>
        <rFont val="Calibri"/>
      </rPr>
      <t>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enables Limit Ad Tracking:</t>
    </r>
    <r>
      <rPr>
        <sz val="11"/>
        <color rgb="FF000000"/>
        <rFont val="Calibri"/>
      </rPr>
      <t xml:space="preserve">
</t>
    </r>
    <r>
      <rPr>
        <sz val="11"/>
        <color rgb="FF006096"/>
        <rFont val="Roboto Condensed"/>
      </rPr>
      <t>$ 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.objectForKey('allowApplePersonalizedAdvertising').js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</si>
  <si>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2.5.7</t>
  </si>
  <si>
    <r>
      <rPr>
        <sz val="11"/>
        <rFont val="Calibri"/>
      </rPr>
      <t>Ensure Gatekeeper Is Enabled</t>
    </r>
  </si>
  <si>
    <r>
      <rPr>
        <b/>
        <sz val="11"/>
        <color rgb="FF000000"/>
        <rFont val="Calibri"/>
      </rPr>
      <t>Graphical Method:</t>
    </r>
    <r>
      <rPr>
        <sz val="11"/>
        <color rgb="FF000000"/>
        <rFont val="Calibri"/>
      </rPr>
      <t xml:space="preserve">
</t>
    </r>
    <r>
      <rPr>
        <sz val="11"/>
        <color rgb="FF000000"/>
        <rFont val="Calibri"/>
      </rPr>
      <t>Perform the following steps to enable Gatekeeper: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Set 'Allow apps downloaded from:' to 'App Store and identified developers'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Gatekeeper to allow applications from App Store and identified developers:</t>
    </r>
    <r>
      <rPr>
        <sz val="11"/>
        <color rgb="FF000000"/>
        <rFont val="Calibri"/>
      </rPr>
      <t xml:space="preserve">
</t>
    </r>
    <r>
      <rPr>
        <sz val="11"/>
        <color rgb="FF006096"/>
        <rFont val="Roboto Condensed"/>
      </rPr>
      <t>$ /usr/bin/sudo /usr/sbin/spctl --global-enable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com.apple.systempolicy.control</t>
    </r>
    <r>
      <rPr>
        <sz val="11"/>
        <color rgb="FF000000"/>
        <rFont val="Calibri"/>
      </rPr>
      <t xml:space="preserve">
</t>
    </r>
    <r>
      <rPr>
        <sz val="11"/>
        <color rgb="FF000000"/>
        <rFont val="Calibri"/>
      </rPr>
      <t xml:space="preserve">- The key to include is </t>
    </r>
    <r>
      <rPr>
        <b/>
        <sz val="11"/>
        <color rgb="FF000000"/>
        <rFont val="Calibri"/>
      </rPr>
      <t>AllowIdentifiedDevelopers</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sz val="11"/>
        <color rgb="FF000000"/>
        <rFont val="Calibri"/>
      </rPr>
      <t xml:space="preserve">- The key to also include is </t>
    </r>
    <r>
      <rPr>
        <b/>
        <sz val="11"/>
        <color rgb="FF000000"/>
        <rFont val="Calibri"/>
      </rPr>
      <t>EnableAssessment</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</si>
  <si>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Gatekeeper is Apple’s application that utilizes allowlisting to restrict downloaded applications from launching. It functions as a control to limit applications from unverified sources from running without authorization.</t>
    </r>
  </si>
  <si>
    <r>
      <rPr>
        <b/>
        <sz val="11"/>
        <color rgb="FF000000"/>
        <rFont val="Calibri"/>
      </rPr>
      <t>Graphical Method:</t>
    </r>
    <r>
      <rPr>
        <sz val="11"/>
        <color rgb="FF000000"/>
        <rFont val="Calibri"/>
      </rPr>
      <t xml:space="preserve">
</t>
    </r>
    <r>
      <rPr>
        <sz val="11"/>
        <color rgb="FF000000"/>
        <rFont val="Calibri"/>
      </rPr>
      <t>Perform the following steps to ensure that Gatekeeper is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Verify that 'Allow apps downloaded from:' is set to 'App Store and identified developers'</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Policies</t>
    </r>
    <r>
      <rPr>
        <sz val="11"/>
        <color rgb="FF000000"/>
        <rFont val="Calibri"/>
      </rPr>
      <t xml:space="preserve"> set to </t>
    </r>
    <r>
      <rPr>
        <b/>
        <sz val="11"/>
        <color rgb="FF000000"/>
        <rFont val="Calibri"/>
      </rPr>
      <t>Enable</t>
    </r>
    <r>
      <rPr>
        <sz val="11"/>
        <color rgb="FF000000"/>
        <rFont val="Calibri"/>
      </rPr>
      <t xml:space="preserve">
</t>
    </r>
    <r>
      <rPr>
        <sz val="11"/>
        <color rgb="FF000000"/>
        <rFont val="Calibri"/>
      </rPr>
      <t xml:space="preserve">- Verify that an installed profile has </t>
    </r>
    <r>
      <rPr>
        <b/>
        <sz val="11"/>
        <color rgb="FF000000"/>
        <rFont val="Calibri"/>
      </rPr>
      <t>Identified Developers</t>
    </r>
    <r>
      <rPr>
        <sz val="11"/>
        <color rgb="FF000000"/>
        <rFont val="Calibri"/>
      </rPr>
      <t xml:space="preserve"> set to </t>
    </r>
    <r>
      <rPr>
        <b/>
        <sz val="11"/>
        <color rgb="FF000000"/>
        <rFont val="Calibri"/>
      </rPr>
      <t>Allow</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Gatekeeper is enabled:</t>
    </r>
    <r>
      <rPr>
        <sz val="11"/>
        <color rgb="FF000000"/>
        <rFont val="Calibri"/>
      </rPr>
      <t xml:space="preserve">
</t>
    </r>
    <r>
      <rPr>
        <sz val="11"/>
        <color rgb="FF006096"/>
        <rFont val="Roboto Condensed"/>
      </rPr>
      <t>$ /usr/bin/sudo /usr/sbin/spctl --status</t>
    </r>
    <r>
      <rPr>
        <sz val="11"/>
        <color rgb="FF006096"/>
        <rFont val="Roboto Condensed"/>
      </rPr>
      <t xml:space="preserve">
</t>
    </r>
    <r>
      <rPr>
        <sz val="11"/>
        <color rgb="FF006096"/>
        <rFont val="Roboto Condensed"/>
      </rPr>
      <t>assessments enabled</t>
    </r>
    <r>
      <rPr>
        <sz val="11"/>
        <color rgb="FF006096"/>
        <rFont val="Roboto Condensed"/>
      </rPr>
      <t xml:space="preserve">
</t>
    </r>
  </si>
  <si>
    <t>2.5.8</t>
  </si>
  <si>
    <r>
      <rPr>
        <sz val="11"/>
        <rFont val="Calibri"/>
      </rPr>
      <t>Ensure a Custom Message for the Login Screen Is Enabled</t>
    </r>
  </si>
  <si>
    <r>
      <rPr>
        <b/>
        <sz val="11"/>
        <color rgb="FF000000"/>
        <rFont val="Calibri"/>
      </rPr>
      <t>Graphical Method:</t>
    </r>
    <r>
      <rPr>
        <sz val="11"/>
        <color rgb="FF000000"/>
        <rFont val="Calibri"/>
      </rPr>
      <t xml:space="preserve">
</t>
    </r>
    <r>
      <rPr>
        <sz val="11"/>
        <color rgb="FF000000"/>
        <rFont val="Calibri"/>
      </rPr>
      <t>Perform the following steps to enable a login banner set to your organization's required text:</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Show a message when the screen is locked</t>
    </r>
    <r>
      <rPr>
        <sz val="11"/>
        <color rgb="FF000000"/>
        <rFont val="Calibri"/>
      </rPr>
      <t xml:space="preserve">
</t>
    </r>
    <r>
      <rPr>
        <sz val="11"/>
        <color rgb="FF000000"/>
        <rFont val="Calibri"/>
      </rPr>
      <t xml:space="preserve">- Select </t>
    </r>
    <r>
      <rPr>
        <b/>
        <sz val="11"/>
        <color rgb="FF000000"/>
        <rFont val="Calibri"/>
      </rPr>
      <t>Set Lock Message</t>
    </r>
    <r>
      <rPr>
        <sz val="11"/>
        <color rgb="FF000000"/>
        <rFont val="Calibri"/>
      </rPr>
      <t xml:space="preserve">
</t>
    </r>
    <r>
      <rPr>
        <sz val="11"/>
        <color rgb="FF000000"/>
        <rFont val="Calibri"/>
      </rPr>
      <t xml:space="preserve">- Insert text in the </t>
    </r>
    <r>
      <rPr>
        <b/>
        <sz val="11"/>
        <color rgb="FF000000"/>
        <rFont val="Calibri"/>
      </rPr>
      <t>Set a message to appear on the lock screen</t>
    </r>
    <r>
      <rPr>
        <sz val="11"/>
        <color rgb="FF000000"/>
        <rFont val="Calibri"/>
      </rPr>
      <t xml:space="preserve"> that matches your organization's required text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a custom login screen message:</t>
    </r>
    <r>
      <rPr>
        <sz val="11"/>
        <color rgb="FF000000"/>
        <rFont val="Calibri"/>
      </rPr>
      <t xml:space="preserve">
</t>
    </r>
    <r>
      <rPr>
        <sz val="11"/>
        <color rgb="FF006096"/>
        <rFont val="Roboto Condensed"/>
      </rPr>
      <t>$ /usr/bin/sudo /usr/bin/defaults write /Library/Preferences/com.apple.loginwindow LoginwindowText "&lt;custom message&gt;"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/usr/bin/defaults write /Library/Preferences/com.apple.loginwindow LoginwindowText "Center for Internet Security Test Message"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com.apple.loginwindow</t>
    </r>
    <r>
      <rPr>
        <sz val="11"/>
        <color rgb="FF000000"/>
        <rFont val="Calibri"/>
      </rPr>
      <t xml:space="preserve">
</t>
    </r>
    <r>
      <rPr>
        <sz val="11"/>
        <color rgb="FF000000"/>
        <rFont val="Calibri"/>
      </rPr>
      <t xml:space="preserve">- The key to include is </t>
    </r>
    <r>
      <rPr>
        <b/>
        <sz val="11"/>
        <color rgb="FF000000"/>
        <rFont val="Calibri"/>
      </rPr>
      <t>LoginwindowText</t>
    </r>
    <r>
      <rPr>
        <sz val="11"/>
        <color rgb="FF000000"/>
        <rFont val="Calibri"/>
      </rPr>
      <t xml:space="preserve">
</t>
    </r>
    <r>
      <rPr>
        <sz val="11"/>
        <color rgb="FF000000"/>
        <rFont val="Calibri"/>
      </rPr>
      <t xml:space="preserve">- The key must be set to </t>
    </r>
    <r>
      <rPr>
        <b/>
        <sz val="11"/>
        <color rgb="FF000000"/>
        <rFont val="Calibri"/>
      </rPr>
      <t>&lt;string&gt;&lt;Your organization's required text&gt;&lt;/string&gt;</t>
    </r>
  </si>
  <si>
    <r>
      <rPr>
        <sz val="11"/>
        <color rgb="FF000000"/>
        <rFont val="Calibri"/>
      </rPr>
      <t>An access warning informs the user that the system is reserved for authorized use only, and that the use of the system may be monitored.</t>
    </r>
  </si>
  <si>
    <r>
      <rPr>
        <sz val="11"/>
        <color rgb="FF000000"/>
        <rFont val="Calibri"/>
      </rPr>
      <t>If users are not informed of their responsibilities, unapproved activities may occur. Users that are not approved for access may take the lack of a warning banner as implied consent to access.</t>
    </r>
  </si>
  <si>
    <r>
      <rPr>
        <b/>
        <sz val="11"/>
        <color rgb="FF000000"/>
        <rFont val="Calibri"/>
      </rPr>
      <t>Graphical Method:</t>
    </r>
    <r>
      <rPr>
        <sz val="11"/>
        <color rgb="FF000000"/>
        <rFont val="Calibri"/>
      </rPr>
      <t xml:space="preserve">
</t>
    </r>
    <r>
      <rPr>
        <sz val="11"/>
        <color rgb="FF000000"/>
        <rFont val="Calibri"/>
      </rPr>
      <t>Perform the following steps to ensure that the a login banner is configured: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Verify </t>
    </r>
    <r>
      <rPr>
        <b/>
        <sz val="11"/>
        <color rgb="FF000000"/>
        <rFont val="Calibri"/>
      </rPr>
      <t>Show a message when the screen is locked</t>
    </r>
    <r>
      <rPr>
        <sz val="11"/>
        <color rgb="FF000000"/>
        <rFont val="Calibri"/>
      </rPr>
      <t xml:space="preserve"> is enabled</t>
    </r>
    <r>
      <rPr>
        <sz val="11"/>
        <color rgb="FF000000"/>
        <rFont val="Calibri"/>
      </rPr>
      <t xml:space="preserve">
</t>
    </r>
    <r>
      <rPr>
        <sz val="11"/>
        <color rgb="FF000000"/>
        <rFont val="Calibri"/>
      </rPr>
      <t xml:space="preserve">- Select </t>
    </r>
    <r>
      <rPr>
        <b/>
        <sz val="11"/>
        <color rgb="FF000000"/>
        <rFont val="Calibri"/>
      </rPr>
      <t>Set Lock Message</t>
    </r>
    <r>
      <rPr>
        <sz val="11"/>
        <color rgb="FF000000"/>
        <rFont val="Calibri"/>
      </rPr>
      <t xml:space="preserve">
</t>
    </r>
    <r>
      <rPr>
        <sz val="11"/>
        <color rgb="FF000000"/>
        <rFont val="Calibri"/>
      </rPr>
      <t>- Verify that the message displayed is configured to your organization's required text</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Banner Text</t>
    </r>
    <r>
      <rPr>
        <sz val="11"/>
        <color rgb="FF000000"/>
        <rFont val="Calibri"/>
      </rPr>
      <t xml:space="preserve"> is configured to your organization's required text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custom message on the login screen is configured: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.objectForKey('LoginwindowText').js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The output should be a message that is configured to your organization's required text.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.objectForKey('LoginwindowText').js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Center for Internet Security Test Message</t>
    </r>
    <r>
      <rPr>
        <sz val="11"/>
        <color rgb="FF006096"/>
        <rFont val="Roboto Condensed"/>
      </rPr>
      <t xml:space="preserve">
</t>
    </r>
  </si>
  <si>
    <t>2.5.9</t>
  </si>
  <si>
    <r>
      <rPr>
        <sz val="11"/>
        <rFont val="Calibri"/>
      </rPr>
      <t>Ensure an Administrator Password Is Required to Access System-Wide Preferences</t>
    </r>
  </si>
  <si>
    <r>
      <rPr>
        <b/>
        <sz val="11"/>
        <color rgb="FF000000"/>
        <rFont val="Calibri"/>
      </rPr>
      <t>Graphical Method:</t>
    </r>
    <r>
      <rPr>
        <sz val="11"/>
        <color rgb="FF000000"/>
        <rFont val="Calibri"/>
      </rPr>
      <t xml:space="preserve">
</t>
    </r>
    <r>
      <rPr>
        <sz val="11"/>
        <color rgb="FF000000"/>
        <rFont val="Calibri"/>
      </rPr>
      <t>Perform the following steps to verify that an administrator password is required to access system-wide preferences: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Set </t>
    </r>
    <r>
      <rPr>
        <b/>
        <sz val="11"/>
        <color rgb="FF000000"/>
        <rFont val="Calibri"/>
      </rPr>
      <t>Require an administrator password to access system-wide preferences</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The authorizationdb settings cannot be written to directly, so the plist must be exported out to temporary file. Changes can be made to the temporary plist, then imported back into the authorizationdb settings.</t>
    </r>
    <r>
      <rPr>
        <sz val="11"/>
        <color rgb="FF000000"/>
        <rFont val="Calibri"/>
      </rPr>
      <t xml:space="preserve">
</t>
    </r>
    <r>
      <rPr>
        <sz val="11"/>
        <color rgb="FF000000"/>
        <rFont val="Calibri"/>
      </rPr>
      <t>Run the following commands to enable that an administrator password is required to access system-wide preferences:</t>
    </r>
    <r>
      <rPr>
        <sz val="11"/>
        <color rgb="FF000000"/>
        <rFont val="Calibri"/>
      </rPr>
      <t xml:space="preserve">
</t>
    </r>
    <r>
      <rPr>
        <sz val="11"/>
        <color rgb="FF006096"/>
        <rFont val="Roboto Condensed"/>
      </rPr>
      <t>$ /usr/bin/sudo /usr/bin/security authorizationdb read system.preferences &gt; /tmp/system.preferences.plist</t>
    </r>
    <r>
      <rPr>
        <sz val="11"/>
        <color rgb="FF006096"/>
        <rFont val="Roboto Condensed"/>
      </rPr>
      <t xml:space="preserve">
</t>
    </r>
    <r>
      <rPr>
        <sz val="11"/>
        <color rgb="FF006096"/>
        <rFont val="Roboto Condensed"/>
      </rPr>
      <t>YES (0)</t>
    </r>
    <r>
      <rPr>
        <sz val="11"/>
        <color rgb="FF006096"/>
        <rFont val="Roboto Condensed"/>
      </rPr>
      <t xml:space="preserve">
</t>
    </r>
    <r>
      <rPr>
        <sz val="11"/>
        <color rgb="FF006096"/>
        <rFont val="Roboto Condensed"/>
      </rPr>
      <t>$ /usr/bin/sudo /usr/bin/defaults write /tmp/system.preferences.plist shared -bool false</t>
    </r>
    <r>
      <rPr>
        <sz val="11"/>
        <color rgb="FF006096"/>
        <rFont val="Roboto Condensed"/>
      </rPr>
      <t xml:space="preserve">
</t>
    </r>
    <r>
      <rPr>
        <sz val="11"/>
        <color rgb="FF006096"/>
        <rFont val="Roboto Condensed"/>
      </rPr>
      <t>$ /usr/bin/sudo /usr/bin/security authorizationdb write system.preferences &lt; /tmp/system.preferences.plist</t>
    </r>
    <r>
      <rPr>
        <sz val="11"/>
        <color rgb="FF006096"/>
        <rFont val="Roboto Condensed"/>
      </rPr>
      <t xml:space="preserve">
</t>
    </r>
    <r>
      <rPr>
        <sz val="11"/>
        <color rgb="FF006096"/>
        <rFont val="Roboto Condensed"/>
      </rPr>
      <t>YES (0)</t>
    </r>
    <r>
      <rPr>
        <sz val="11"/>
        <color rgb="FF006096"/>
        <rFont val="Roboto Condensed"/>
      </rPr>
      <t xml:space="preserve">
</t>
    </r>
  </si>
  <si>
    <r>
      <rPr>
        <sz val="11"/>
        <color rgb="FF000000"/>
        <rFont val="Calibri"/>
      </rPr>
      <t>System Preferences controls system and user settings on a macOS Computer. System Preferences allows the user to tailor their experience on the computer as well as allowing the System Administrator to configure global security settings. Some of the settings should only be altered by the person responsible for the computer.</t>
    </r>
  </si>
  <si>
    <r>
      <rPr>
        <sz val="11"/>
        <color rgb="FF000000"/>
        <rFont val="Calibri"/>
      </rPr>
      <t>Users will need to enter their password to unlock some additional preference panes that are unlocked by default like Network, Startup and Printers &amp; Scanners.</t>
    </r>
  </si>
  <si>
    <r>
      <rPr>
        <b/>
        <sz val="11"/>
        <color rgb="FF000000"/>
        <rFont val="Calibri"/>
      </rPr>
      <t>Graphical Method:</t>
    </r>
    <r>
      <rPr>
        <sz val="11"/>
        <color rgb="FF000000"/>
        <rFont val="Calibri"/>
      </rPr>
      <t xml:space="preserve">
</t>
    </r>
    <r>
      <rPr>
        <sz val="11"/>
        <color rgb="FF000000"/>
        <rFont val="Calibri"/>
      </rPr>
      <t>Perform the following steps to verify that an administrator password is required to access system-wide preferences: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Verify that </t>
    </r>
    <r>
      <rPr>
        <b/>
        <sz val="11"/>
        <color rgb="FF000000"/>
        <rFont val="Calibri"/>
      </rPr>
      <t>Require an administrator password to access system-wide preferences</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accessing system-wide preferences requires an administrator password:</t>
    </r>
    <r>
      <rPr>
        <sz val="11"/>
        <color rgb="FF000000"/>
        <rFont val="Calibri"/>
      </rPr>
      <t xml:space="preserve">
</t>
    </r>
    <r>
      <rPr>
        <sz val="11"/>
        <color rgb="FF006096"/>
        <rFont val="Roboto Condensed"/>
      </rPr>
      <t>$ /usr/bin/sudo /usr/bin/security authorizationdb read system.preferences 2&gt; /dev/null | grep -A1 shared | grep false</t>
    </r>
    <r>
      <rPr>
        <sz val="11"/>
        <color rgb="FF006096"/>
        <rFont val="Roboto Condensed"/>
      </rPr>
      <t xml:space="preserve">
</t>
    </r>
    <r>
      <rPr>
        <sz val="11"/>
        <color rgb="FF006096"/>
        <rFont val="Roboto Condensed"/>
      </rPr>
      <t>&lt;false/&gt;</t>
    </r>
    <r>
      <rPr>
        <sz val="11"/>
        <color rgb="FF006096"/>
        <rFont val="Roboto Condensed"/>
      </rPr>
      <t xml:space="preserve">
</t>
    </r>
  </si>
  <si>
    <t>2.5.10</t>
  </si>
  <si>
    <r>
      <rPr>
        <sz val="11"/>
        <rFont val="Calibri"/>
      </rPr>
      <t>Ensure a Password is Required to Wake the Computer From Sleep or Screen Saver Is Enabled</t>
    </r>
  </si>
  <si>
    <r>
      <rPr>
        <b/>
        <sz val="11"/>
        <color rgb="FF000000"/>
        <rFont val="Calibri"/>
      </rPr>
      <t>Graphical Method:</t>
    </r>
    <r>
      <rPr>
        <sz val="11"/>
        <color rgb="FF000000"/>
        <rFont val="Calibri"/>
      </rPr>
      <t xml:space="preserve">
</t>
    </r>
    <r>
      <rPr>
        <sz val="11"/>
        <color rgb="FF000000"/>
        <rFont val="Calibri"/>
      </rPr>
      <t>Perform the following steps to enable a password for unlock after a screen saver begins or after sleep:</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Set </t>
    </r>
    <r>
      <rPr>
        <b/>
        <sz val="11"/>
        <color rgb="FF000000"/>
        <rFont val="Calibri"/>
      </rPr>
      <t>Require password after or screensaver begins</t>
    </r>
    <r>
      <rPr>
        <sz val="11"/>
        <color rgb="FF000000"/>
        <rFont val="Calibri"/>
      </rPr>
      <t xml:space="preserve"> with a time of </t>
    </r>
    <r>
      <rPr>
        <b/>
        <sz val="11"/>
        <color rgb="FF000000"/>
        <rFont val="Calibri"/>
      </rPr>
      <t>immediately</t>
    </r>
    <r>
      <rPr>
        <sz val="11"/>
        <color rgb="FF000000"/>
        <rFont val="Calibri"/>
      </rPr>
      <t xml:space="preserve"> or </t>
    </r>
    <r>
      <rPr>
        <b/>
        <sz val="11"/>
        <color rgb="FF000000"/>
        <rFont val="Calibri"/>
      </rPr>
      <t>5 seconds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require a password to unlock the computer after the screen saver engages or the computer sleeps:</t>
    </r>
    <r>
      <rPr>
        <sz val="11"/>
        <color rgb="FF000000"/>
        <rFont val="Calibri"/>
      </rPr>
      <t xml:space="preserve">
</t>
    </r>
    <r>
      <rPr>
        <sz val="11"/>
        <color rgb="FF006096"/>
        <rFont val="Roboto Condensed"/>
      </rPr>
      <t>$ /usr/bin/sudo /usr/sbin/sysadminctl -screenLock immediate -password &lt;administrator password&gt;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 /usr/bin/sudo /usr/sbin/sysadminctl -screenLock 5 seconds -password &lt;administrator password&gt;</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com.apple.screensaver</t>
    </r>
    <r>
      <rPr>
        <sz val="11"/>
        <color rgb="FF000000"/>
        <rFont val="Calibri"/>
      </rPr>
      <t xml:space="preserve">
</t>
    </r>
    <r>
      <rPr>
        <sz val="11"/>
        <color rgb="FF000000"/>
        <rFont val="Calibri"/>
      </rPr>
      <t xml:space="preserve">- The key to include is </t>
    </r>
    <r>
      <rPr>
        <b/>
        <sz val="11"/>
        <color rgb="FF000000"/>
        <rFont val="Calibri"/>
      </rPr>
      <t>askForPassword</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sz val="11"/>
        <color rgb="FF000000"/>
        <rFont val="Calibri"/>
      </rPr>
      <t xml:space="preserve">- The key to also include is </t>
    </r>
    <r>
      <rPr>
        <b/>
        <sz val="11"/>
        <color rgb="FF000000"/>
        <rFont val="Calibri"/>
      </rPr>
      <t>askForPasswordDelay</t>
    </r>
    <r>
      <rPr>
        <sz val="11"/>
        <color rgb="FF000000"/>
        <rFont val="Calibri"/>
      </rPr>
      <t xml:space="preserve">
</t>
    </r>
    <r>
      <rPr>
        <sz val="11"/>
        <color rgb="FF000000"/>
        <rFont val="Calibri"/>
      </rPr>
      <t xml:space="preserve">- The key must be set to </t>
    </r>
    <r>
      <rPr>
        <b/>
        <sz val="11"/>
        <color rgb="FF000000"/>
        <rFont val="Calibri"/>
      </rPr>
      <t>&lt;integer&gt;&lt;0,5&gt;&lt;/integer&gt;</t>
    </r>
  </si>
  <si>
    <r>
      <rPr>
        <sz val="11"/>
        <color rgb="FF000000"/>
        <rFont val="Calibri"/>
      </rPr>
      <t>Sleep and screen saver modes are low power modes that reduce electrical consumption while the system is not in use.</t>
    </r>
  </si>
  <si>
    <r>
      <rPr>
        <sz val="11"/>
        <color rgb="FF000000"/>
        <rFont val="Calibri"/>
      </rPr>
      <t>Without a screen lock in place, anyone with physical access to the computer would be logged in and able to use the active user's session.</t>
    </r>
  </si>
  <si>
    <r>
      <rPr>
        <b/>
        <sz val="11"/>
        <color rgb="FF000000"/>
        <rFont val="Calibri"/>
      </rPr>
      <t>Graphical Method:</t>
    </r>
    <r>
      <rPr>
        <sz val="11"/>
        <color rgb="FF000000"/>
        <rFont val="Calibri"/>
      </rPr>
      <t xml:space="preserve">
</t>
    </r>
    <r>
      <rPr>
        <sz val="11"/>
        <color rgb="FF000000"/>
        <rFont val="Calibri"/>
      </rPr>
      <t>Perform the following steps to verify that a password is required to wake from sleep or screen saver: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Verify that </t>
    </r>
    <r>
      <rPr>
        <b/>
        <sz val="11"/>
        <color rgb="FF000000"/>
        <rFont val="Calibri"/>
      </rPr>
      <t>Require password after or screensaver begins</t>
    </r>
    <r>
      <rPr>
        <sz val="11"/>
        <color rgb="FF000000"/>
        <rFont val="Calibri"/>
      </rPr>
      <t xml:space="preserve"> is set with </t>
    </r>
    <r>
      <rPr>
        <b/>
        <sz val="11"/>
        <color rgb="FF000000"/>
        <rFont val="Calibri"/>
      </rPr>
      <t>immediately</t>
    </r>
    <r>
      <rPr>
        <sz val="11"/>
        <color rgb="FF000000"/>
        <rFont val="Calibri"/>
      </rPr>
      <t xml:space="preserve"> or </t>
    </r>
    <r>
      <rPr>
        <b/>
        <sz val="11"/>
        <color rgb="FF000000"/>
        <rFont val="Calibri"/>
      </rPr>
      <t>5 seconds</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Ask For Password</t>
    </r>
    <r>
      <rPr>
        <sz val="11"/>
        <color rgb="FF000000"/>
        <rFont val="Calibri"/>
      </rPr>
      <t xml:space="preserve"> set to </t>
    </r>
    <r>
      <rPr>
        <b/>
        <sz val="11"/>
        <color rgb="FF000000"/>
        <rFont val="Calibri"/>
      </rPr>
      <t>True</t>
    </r>
    <r>
      <rPr>
        <sz val="11"/>
        <color rgb="FF000000"/>
        <rFont val="Calibri"/>
      </rPr>
      <t xml:space="preserve">
</t>
    </r>
    <r>
      <rPr>
        <sz val="11"/>
        <color rgb="FF000000"/>
        <rFont val="Calibri"/>
      </rPr>
      <t xml:space="preserve">- Verify that the same installed profile has </t>
    </r>
    <r>
      <rPr>
        <b/>
        <sz val="11"/>
        <color rgb="FF000000"/>
        <rFont val="Calibri"/>
      </rPr>
      <t>Ask For Password Delay</t>
    </r>
    <r>
      <rPr>
        <sz val="11"/>
        <color rgb="FF000000"/>
        <rFont val="Calibri"/>
      </rPr>
      <t xml:space="preserve"> set to </t>
    </r>
    <r>
      <rPr>
        <b/>
        <sz val="11"/>
        <color rgb="FF000000"/>
        <rFont val="Calibri"/>
      </rPr>
      <t>&lt;0,5&gt;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requires a password to wake the computer from sleep or from the screen saver:</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ObjC.unwrap($.NSUserDefaults.alloc.initWithSuiteName('com.apple.screensaver')\</t>
    </r>
    <r>
      <rPr>
        <sz val="11"/>
        <color rgb="FF006096"/>
        <rFont val="Roboto Condensed"/>
      </rPr>
      <t xml:space="preserve">
</t>
    </r>
    <r>
      <rPr>
        <sz val="11"/>
        <color rgb="FF006096"/>
        <rFont val="Roboto Condensed"/>
      </rPr>
      <t xml:space="preserve">  .objectForKey('askForPassword'))</t>
    </r>
    <r>
      <rPr>
        <sz val="11"/>
        <color rgb="FF006096"/>
        <rFont val="Roboto Condensed"/>
      </rPr>
      <t xml:space="preserve">
</t>
    </r>
    <r>
      <rPr>
        <sz val="11"/>
        <color rgb="FF006096"/>
        <rFont val="Roboto Condensed"/>
      </rPr>
      <t xml:space="preserve">  let pref2 = ObjC.unwrap($.NSUserDefaults.alloc.initWithSuiteName('com.apple.screensaver')\</t>
    </r>
    <r>
      <rPr>
        <sz val="11"/>
        <color rgb="FF006096"/>
        <rFont val="Roboto Condensed"/>
      </rPr>
      <t xml:space="preserve">
</t>
    </r>
    <r>
      <rPr>
        <sz val="11"/>
        <color rgb="FF006096"/>
        <rFont val="Roboto Condensed"/>
      </rPr>
      <t xml:space="preserve">  .objectForKey('askForPasswordDelay'))</t>
    </r>
    <r>
      <rPr>
        <sz val="11"/>
        <color rgb="FF006096"/>
        <rFont val="Roboto Condensed"/>
      </rPr>
      <t xml:space="preserve">
</t>
    </r>
    <r>
      <rPr>
        <sz val="11"/>
        <color rgb="FF006096"/>
        <rFont val="Roboto Condensed"/>
      </rPr>
      <t xml:space="preserve">  if ( pref1 == 1 &amp;&amp; pref2 &lt;= 5 )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</si>
  <si>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iCloud</t>
  </si>
  <si>
    <t>2.6.1.1</t>
  </si>
  <si>
    <r>
      <rPr>
        <sz val="11"/>
        <rFont val="Calibri"/>
      </rPr>
      <t>Audit iCloud Keychain</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</si>
  <si>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allowCloudKeychainSync</t>
    </r>
    <r>
      <rPr>
        <sz val="11"/>
        <color rgb="FF000000"/>
        <rFont val="Calibri"/>
      </rPr>
      <t xml:space="preserve">
</t>
    </r>
    <r>
      <rPr>
        <sz val="11"/>
        <color rgb="FF000000"/>
        <rFont val="Calibri"/>
      </rPr>
      <t xml:space="preserve">- The key should be set </t>
    </r>
    <r>
      <rPr>
        <b/>
        <sz val="11"/>
        <color rgb="FF000000"/>
        <rFont val="Calibri"/>
      </rPr>
      <t>&lt;true/&gt;</t>
    </r>
    <r>
      <rPr>
        <sz val="11"/>
        <color rgb="FF000000"/>
        <rFont val="Calibri"/>
      </rPr>
      <t xml:space="preserve">, to allow iCloud keychain syncing, or </t>
    </r>
    <r>
      <rPr>
        <b/>
        <sz val="11"/>
        <color rgb="FF000000"/>
        <rFont val="Calibri"/>
      </rPr>
      <t>&lt;false/&gt;</t>
    </r>
    <r>
      <rPr>
        <sz val="11"/>
        <color rgb="FF000000"/>
        <rFont val="Calibri"/>
      </rPr>
      <t>, to disable it, based on your organization's requirements</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</si>
  <si>
    <r>
      <rPr>
        <sz val="11"/>
        <color rgb="FF000000"/>
        <rFont val="Calibri"/>
      </rPr>
      <t>The iCloud keychain is Apple's password manager that works with macOS and iOS. The capability allows users to store passwords in either iOS or macOS for use in Safari on both platforms and other iOS-integrated applications. The most pervasive use is driven by iOS use rather than macOS. The passwords stored in a macOS keychain on an Enterprise-managed computer could be stored in Apple's cloud and then be available on a personal computer using the same account. The stored passwords could be for organizational as well as for personal accounts.</t>
    </r>
    <r>
      <rPr>
        <sz val="11"/>
        <color rgb="FF000000"/>
        <rFont val="Calibri"/>
      </rPr>
      <t xml:space="preserve">
</t>
    </r>
    <r>
      <rPr>
        <sz val="11"/>
        <color rgb="FF000000"/>
        <rFont val="Calibri"/>
      </rPr>
      <t>If passwords are no longer being used as organizational tokens, they are not in scope for iCloud keychain storage.</t>
    </r>
  </si>
  <si>
    <r>
      <rPr>
        <b/>
        <sz val="11"/>
        <color rgb="FF000000"/>
        <rFont val="Calibri"/>
      </rPr>
      <t>Graphical Method:</t>
    </r>
    <r>
      <rPr>
        <sz val="11"/>
        <color rgb="FF000000"/>
        <rFont val="Calibri"/>
      </rPr>
      <t xml:space="preserve">
</t>
    </r>
    <r>
      <rPr>
        <sz val="11"/>
        <color rgb="FF000000"/>
        <rFont val="Calibri"/>
      </rPr>
      <t>Perform the following steps to verify a profile is installed for the iCloud keychain sync service: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Disallow iCloud Keychain Sync</t>
    </r>
    <r>
      <rPr>
        <sz val="11"/>
        <color rgb="FF000000"/>
        <rFont val="Calibri"/>
      </rPr>
      <t xml:space="preserv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iCloud Keychain sync to your organization's settings: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.objectForKey('allowCloudKeychainSync').js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If the output is </t>
    </r>
    <r>
      <rPr>
        <b/>
        <sz val="11"/>
        <color rgb="FF000000"/>
        <rFont val="Calibri"/>
      </rPr>
      <t>false</t>
    </r>
    <r>
      <rPr>
        <sz val="11"/>
        <color rgb="FF000000"/>
        <rFont val="Calibri"/>
      </rPr>
      <t xml:space="preserve">, iCloud Keychain Sync is disabled. If the output is </t>
    </r>
    <r>
      <rPr>
        <b/>
        <sz val="11"/>
        <color rgb="FF000000"/>
        <rFont val="Calibri"/>
      </rPr>
      <t>true</t>
    </r>
    <r>
      <rPr>
        <sz val="11"/>
        <color rgb="FF000000"/>
        <rFont val="Calibri"/>
      </rPr>
      <t>, iCloud Keychain sync is enabled.</t>
    </r>
  </si>
  <si>
    <t>2.6.1.2</t>
  </si>
  <si>
    <r>
      <rPr>
        <sz val="11"/>
        <rFont val="Calibri"/>
      </rPr>
      <t>Audit iCloud Drive</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</si>
  <si>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allowCloudDocumentSync</t>
    </r>
    <r>
      <rPr>
        <sz val="11"/>
        <color rgb="FF000000"/>
        <rFont val="Calibri"/>
      </rPr>
      <t xml:space="preserve">
</t>
    </r>
    <r>
      <rPr>
        <sz val="11"/>
        <color rgb="FF000000"/>
        <rFont val="Calibri"/>
      </rPr>
      <t xml:space="preserve">- The key should be set </t>
    </r>
    <r>
      <rPr>
        <b/>
        <sz val="11"/>
        <color rgb="FF000000"/>
        <rFont val="Calibri"/>
      </rPr>
      <t>&lt;true/&gt;</t>
    </r>
    <r>
      <rPr>
        <sz val="11"/>
        <color rgb="FF000000"/>
        <rFont val="Calibri"/>
      </rPr>
      <t xml:space="preserve">, to allow iCloud Drive, or </t>
    </r>
    <r>
      <rPr>
        <b/>
        <sz val="11"/>
        <color rgb="FF000000"/>
        <rFont val="Calibri"/>
      </rPr>
      <t>&lt;false/&gt;</t>
    </r>
    <r>
      <rPr>
        <sz val="11"/>
        <color rgb="FF000000"/>
        <rFont val="Calibri"/>
      </rPr>
      <t>, to disable it, based on your organization's requirements</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</si>
  <si>
    <r>
      <rPr>
        <sz val="11"/>
        <color rgb="FF000000"/>
        <rFont val="Calibri"/>
      </rPr>
      <t>iCloud Drive is Apple's storage solution for applications on both macOS and iOS to use the same files that are resident in Apple's cloud storage. The iCloud Drive folder is available much like Dropbox, Microsoft OneDrive, or Google Drive.</t>
    </r>
    <r>
      <rPr>
        <sz val="11"/>
        <color rgb="FF000000"/>
        <rFont val="Calibri"/>
      </rPr>
      <t xml:space="preserve">
</t>
    </r>
    <r>
      <rPr>
        <sz val="11"/>
        <color rgb="FF000000"/>
        <rFont val="Calibri"/>
      </rPr>
      <t>One of the concerns in public cloud storage is that proprietary data may be inappropriately stored in an end user's personal repository. Organizations that need specific controls on information should ensure that this service is turned off or the user knows what information must be stored on services that are approved for storage of controlled information.</t>
    </r>
  </si>
  <si>
    <r>
      <rPr>
        <sz val="11"/>
        <color rgb="FF000000"/>
        <rFont val="Calibri"/>
      </rPr>
      <t>Users will not be able to use continuity on macOS to resume the use of newly composed but unsaved files.</t>
    </r>
  </si>
  <si>
    <r>
      <rPr>
        <b/>
        <sz val="11"/>
        <color rgb="FF000000"/>
        <rFont val="Calibri"/>
      </rPr>
      <t>Graphical Method:</t>
    </r>
    <r>
      <rPr>
        <sz val="11"/>
        <color rgb="FF000000"/>
        <rFont val="Calibri"/>
      </rPr>
      <t xml:space="preserve">
</t>
    </r>
    <r>
      <rPr>
        <sz val="11"/>
        <color rgb="FF000000"/>
        <rFont val="Calibri"/>
      </rPr>
      <t>Perform the following steps to verify if a profile is installed to configure iCloud Drive: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Disallow iCloud Drive</t>
    </r>
    <r>
      <rPr>
        <sz val="11"/>
        <color rgb="FF000000"/>
        <rFont val="Calibri"/>
      </rPr>
      <t xml:space="preserv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iCloud Drive sync to your organization's settings: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.objectForKey('allowCloudDocumentSync').js</t>
    </r>
    <r>
      <rPr>
        <sz val="11"/>
        <color rgb="FF006096"/>
        <rFont val="Roboto Condensed"/>
      </rPr>
      <t xml:space="preserve">
</t>
    </r>
    <r>
      <rPr>
        <sz val="11"/>
        <color rgb="FF006096"/>
        <rFont val="Roboto Condensed"/>
      </rPr>
      <t xml:space="preserve">EOS             </t>
    </r>
    <r>
      <rPr>
        <sz val="11"/>
        <color rgb="FF006096"/>
        <rFont val="Roboto Condensed"/>
      </rPr>
      <t xml:space="preserve">
</t>
    </r>
    <r>
      <rPr>
        <sz val="11"/>
        <color rgb="FF000000"/>
        <rFont val="Calibri"/>
      </rPr>
      <t xml:space="preserve">
</t>
    </r>
    <r>
      <rPr>
        <sz val="11"/>
        <color rgb="FF000000"/>
        <rFont val="Calibri"/>
      </rPr>
      <t xml:space="preserve">If the output is </t>
    </r>
    <r>
      <rPr>
        <b/>
        <sz val="11"/>
        <color rgb="FF000000"/>
        <rFont val="Calibri"/>
      </rPr>
      <t>false</t>
    </r>
    <r>
      <rPr>
        <sz val="11"/>
        <color rgb="FF000000"/>
        <rFont val="Calibri"/>
      </rPr>
      <t xml:space="preserve">, iCloud Drive Sync is disabled. If the output is </t>
    </r>
    <r>
      <rPr>
        <b/>
        <sz val="11"/>
        <color rgb="FF000000"/>
        <rFont val="Calibri"/>
      </rPr>
      <t>true</t>
    </r>
    <r>
      <rPr>
        <sz val="11"/>
        <color rgb="FF000000"/>
        <rFont val="Calibri"/>
      </rPr>
      <t>, iCloud Drive sync is enabled.</t>
    </r>
  </si>
  <si>
    <t>2.6.1.3</t>
  </si>
  <si>
    <r>
      <rPr>
        <sz val="11"/>
        <rFont val="Calibri"/>
      </rPr>
      <t>Ensure iCloud Drive Document and Desktop Sync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</si>
  <si>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allowCloudDesktopAndDocuments</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</si>
  <si>
    <r>
      <rPr>
        <sz val="11"/>
        <color rgb="FF000000"/>
        <rFont val="Calibri"/>
      </rPr>
      <t>With macOS 10.12, Apple introduced the capability to have a user's Desktop and Documents folders automatically synchronize to the user's iCloud Drive, provided they have enough room purchased through Apple on their iCloud Drive. This capability mirrors what Microsoft is doing with the use of OneDrive and Office 365. There are concerns with using this capability.</t>
    </r>
    <r>
      <rPr>
        <sz val="11"/>
        <color rgb="FF000000"/>
        <rFont val="Calibri"/>
      </rPr>
      <t xml:space="preserve">
</t>
    </r>
    <r>
      <rPr>
        <sz val="11"/>
        <color rgb="FF000000"/>
        <rFont val="Calibri"/>
      </rPr>
      <t>The storage space that Apple provides for free is used by users with iCloud mail, all of a user's Photo Library created with the ever larger Multi-Pixel iPhone cameras, and all iOS Backups. Adding a synchronization capability for users who have files going back a decade or more, storage may be tight using the free 5GB provided without purchasing much larger storage capacity from Apple. Users with multiple computers running 10.12 and above with unique content on each will have issues as well.</t>
    </r>
    <r>
      <rPr>
        <sz val="11"/>
        <color rgb="FF000000"/>
        <rFont val="Calibri"/>
      </rPr>
      <t xml:space="preserve">
</t>
    </r>
    <r>
      <rPr>
        <sz val="11"/>
        <color rgb="FF000000"/>
        <rFont val="Calibri"/>
      </rPr>
      <t>Enterprise users may not be allowed to store Enterprise information in a third-party public cloud. In previous implementations, such as iCloud Drive or DropBox, the user selected what files were synchronized even if there were no other controls. The new feature synchronizes all files in a folder widely used to put working files.</t>
    </r>
    <r>
      <rPr>
        <sz val="11"/>
        <color rgb="FF000000"/>
        <rFont val="Calibri"/>
      </rPr>
      <t xml:space="preserve">
</t>
    </r>
    <r>
      <rPr>
        <sz val="11"/>
        <color rgb="FF000000"/>
        <rFont val="Calibri"/>
      </rPr>
      <t>The automatic synchronization of all files in a user's Desktop and Documents folders should be disabled.</t>
    </r>
    <r>
      <rPr>
        <sz val="11"/>
        <color rgb="FF000000"/>
        <rFont val="Calibri"/>
      </rPr>
      <t xml:space="preserve">
</t>
    </r>
    <r>
      <rPr>
        <sz val="11"/>
        <color rgb="FF0000FF"/>
        <rFont val="Calibri"/>
      </rPr>
      <t>https://derflounder.wordpress.com/2016/09/23/icloud-desktop-and-documents-in-macos-sierra-the-good-the-bad-and-the-ugly/</t>
    </r>
  </si>
  <si>
    <r>
      <rPr>
        <sz val="11"/>
        <color rgb="FF000000"/>
        <rFont val="Calibri"/>
      </rPr>
      <t>Users will not be able to use iCloud for the automatic sync of the Desktop and Documents folders.</t>
    </r>
  </si>
  <si>
    <r>
      <rPr>
        <b/>
        <sz val="11"/>
        <color rgb="FF000000"/>
        <rFont val="Calibri"/>
      </rPr>
      <t>Graphical Method:</t>
    </r>
    <r>
      <rPr>
        <sz val="11"/>
        <color rgb="FF000000"/>
        <rFont val="Calibri"/>
      </rPr>
      <t xml:space="preserve">
</t>
    </r>
    <r>
      <rPr>
        <sz val="11"/>
        <color rgb="FF000000"/>
        <rFont val="Calibri"/>
      </rPr>
      <t>Perform the following steps to verify if Desktop and Documents in iCloud Drive is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Disallow iCloud Desktop &amp; Documents Sync</t>
    </r>
    <r>
      <rPr>
        <sz val="11"/>
        <color rgb="FF000000"/>
        <rFont val="Calibri"/>
      </rPr>
      <t xml:space="preserve"> is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iCloud Document and Desktop Sync:</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.objectForKey('allowCloudDesktopAndDocuments').js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</si>
  <si>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2.6.1.4</t>
  </si>
  <si>
    <r>
      <rPr>
        <sz val="11"/>
        <rFont val="Calibri"/>
      </rPr>
      <t>Audit Find My Mac</t>
    </r>
  </si>
  <si>
    <r>
      <rPr>
        <b/>
        <sz val="11"/>
        <color rgb="FF000000"/>
        <rFont val="Calibri"/>
      </rPr>
      <t>Graphical Method:</t>
    </r>
    <r>
      <rPr>
        <sz val="11"/>
        <color rgb="FF000000"/>
        <rFont val="Calibri"/>
      </rPr>
      <t xml:space="preserve">
</t>
    </r>
    <r>
      <rPr>
        <sz val="11"/>
        <color rgb="FF000000"/>
        <rFont val="Calibri"/>
      </rPr>
      <t>Perform the following steps to set Security Keys is set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Apple ID</t>
    </r>
    <r>
      <rPr>
        <sz val="11"/>
        <color rgb="FF000000"/>
        <rFont val="Calibri"/>
      </rPr>
      <t xml:space="preserve">
</t>
    </r>
    <r>
      <rPr>
        <sz val="11"/>
        <color rgb="FF000000"/>
        <rFont val="Calibri"/>
      </rPr>
      <t xml:space="preserve">- Select </t>
    </r>
    <r>
      <rPr>
        <b/>
        <sz val="11"/>
        <color rgb="FF000000"/>
        <rFont val="Calibri"/>
      </rPr>
      <t>iCloud</t>
    </r>
    <r>
      <rPr>
        <sz val="11"/>
        <color rgb="FF000000"/>
        <rFont val="Calibri"/>
      </rPr>
      <t xml:space="preserve">
</t>
    </r>
    <r>
      <rPr>
        <sz val="11"/>
        <color rgb="FF000000"/>
        <rFont val="Calibri"/>
      </rPr>
      <t xml:space="preserve">- Select </t>
    </r>
    <r>
      <rPr>
        <b/>
        <sz val="11"/>
        <color rgb="FF000000"/>
        <rFont val="Calibri"/>
      </rPr>
      <t>Show More Apps..</t>
    </r>
    <r>
      <rPr>
        <sz val="11"/>
        <color rgb="FF000000"/>
        <rFont val="Calibri"/>
      </rPr>
      <t xml:space="preserve">
</t>
    </r>
    <r>
      <rPr>
        <sz val="11"/>
        <color rgb="FF000000"/>
        <rFont val="Calibri"/>
      </rPr>
      <t xml:space="preserve">- Set </t>
    </r>
    <r>
      <rPr>
        <b/>
        <sz val="11"/>
        <color rgb="FF000000"/>
        <rFont val="Calibri"/>
      </rPr>
      <t>Find My Mac</t>
    </r>
    <r>
      <rPr>
        <sz val="11"/>
        <color rgb="FF000000"/>
        <rFont val="Calibri"/>
      </rPr>
      <t xml:space="preserve"> is set to your organization's requirements</t>
    </r>
  </si>
  <si>
    <r>
      <rPr>
        <sz val="11"/>
        <color rgb="FF000000"/>
        <rFont val="Calibri"/>
      </rPr>
      <t>Find My is Apple's consumer solution for device tracking of your devices. This allows a user to track the location of devices associated with their Apple ID. This is a great solution for consumer or user device management and tracking, but it is not meant to be an enterprise management solution to device tracking and information management on enterprise managed devices. There are multiple enterprise MDM solutions for managing organizational devices.</t>
    </r>
  </si>
  <si>
    <r>
      <rPr>
        <sz val="11"/>
        <color rgb="FF000000"/>
        <rFont val="Calibri"/>
      </rPr>
      <t>There should be no impact on the user while using the device. If someone other than the user has access to tracking information, this can impact the user and needs to be researched. Users should audit to ensure that only authorized people should have access to your location. Using multiple solutions for device tracking can unnecessary complexity.</t>
    </r>
  </si>
  <si>
    <r>
      <rPr>
        <b/>
        <sz val="11"/>
        <color rgb="FF000000"/>
        <rFont val="Calibri"/>
      </rPr>
      <t>Graphical Method:</t>
    </r>
    <r>
      <rPr>
        <sz val="11"/>
        <color rgb="FF000000"/>
        <rFont val="Calibri"/>
      </rPr>
      <t xml:space="preserve">
</t>
    </r>
    <r>
      <rPr>
        <sz val="11"/>
        <color rgb="FF000000"/>
        <rFont val="Calibri"/>
      </rPr>
      <t>Perform the following steps to verify if Security Keys is set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Apple ID</t>
    </r>
    <r>
      <rPr>
        <sz val="11"/>
        <color rgb="FF000000"/>
        <rFont val="Calibri"/>
      </rPr>
      <t xml:space="preserve">
</t>
    </r>
    <r>
      <rPr>
        <sz val="11"/>
        <color rgb="FF000000"/>
        <rFont val="Calibri"/>
      </rPr>
      <t xml:space="preserve">- Select </t>
    </r>
    <r>
      <rPr>
        <b/>
        <sz val="11"/>
        <color rgb="FF000000"/>
        <rFont val="Calibri"/>
      </rPr>
      <t>iCloud</t>
    </r>
    <r>
      <rPr>
        <sz val="11"/>
        <color rgb="FF000000"/>
        <rFont val="Calibri"/>
      </rPr>
      <t xml:space="preserve">
</t>
    </r>
    <r>
      <rPr>
        <sz val="11"/>
        <color rgb="FF000000"/>
        <rFont val="Calibri"/>
      </rPr>
      <t xml:space="preserve">- Select </t>
    </r>
    <r>
      <rPr>
        <b/>
        <sz val="11"/>
        <color rgb="FF000000"/>
        <rFont val="Calibri"/>
      </rPr>
      <t>Show More Apps..</t>
    </r>
    <r>
      <rPr>
        <sz val="11"/>
        <color rgb="FF000000"/>
        <rFont val="Calibri"/>
      </rPr>
      <t xml:space="preserve">
</t>
    </r>
    <r>
      <rPr>
        <sz val="11"/>
        <color rgb="FF000000"/>
        <rFont val="Calibri"/>
      </rPr>
      <t xml:space="preserve">- Verify that </t>
    </r>
    <r>
      <rPr>
        <b/>
        <sz val="11"/>
        <color rgb="FF000000"/>
        <rFont val="Calibri"/>
      </rPr>
      <t>Find My Mac</t>
    </r>
    <r>
      <rPr>
        <sz val="11"/>
        <color rgb="FF000000"/>
        <rFont val="Calibri"/>
      </rPr>
      <t xml:space="preserve"> is set to your organization's requirements</t>
    </r>
  </si>
  <si>
    <t>Apple ID</t>
  </si>
  <si>
    <t>2.6.2</t>
  </si>
  <si>
    <r>
      <rPr>
        <sz val="11"/>
        <rFont val="Calibri"/>
      </rPr>
      <t>Audit App Store Password Settings</t>
    </r>
  </si>
  <si>
    <r>
      <rPr>
        <b/>
        <sz val="11"/>
        <color rgb="FF000000"/>
        <rFont val="Calibri"/>
      </rPr>
      <t>Graphical Method:</t>
    </r>
    <r>
      <rPr>
        <sz val="11"/>
        <color rgb="FF000000"/>
        <rFont val="Calibri"/>
      </rPr>
      <t xml:space="preserve">
</t>
    </r>
    <r>
      <rPr>
        <sz val="11"/>
        <color rgb="FF000000"/>
        <rFont val="Calibri"/>
      </rPr>
      <t>Perform the following steps to set App Store Passwords to your organization's requirements: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Apple ID</t>
    </r>
    <r>
      <rPr>
        <sz val="11"/>
        <color rgb="FF000000"/>
        <rFont val="Calibri"/>
      </rPr>
      <t xml:space="preserve">
</t>
    </r>
    <r>
      <rPr>
        <sz val="11"/>
        <color rgb="FF000000"/>
        <rFont val="Calibri"/>
      </rPr>
      <t xml:space="preserve">- Select </t>
    </r>
    <r>
      <rPr>
        <b/>
        <sz val="11"/>
        <color rgb="FF000000"/>
        <rFont val="Calibri"/>
      </rPr>
      <t>Media &amp; Purchases</t>
    </r>
    <r>
      <rPr>
        <sz val="11"/>
        <color rgb="FF000000"/>
        <rFont val="Calibri"/>
      </rPr>
      <t xml:space="preserve">
</t>
    </r>
    <r>
      <rPr>
        <sz val="11"/>
        <color rgb="FF000000"/>
        <rFont val="Calibri"/>
      </rPr>
      <t xml:space="preserve">- Select the setting for </t>
    </r>
    <r>
      <rPr>
        <b/>
        <sz val="11"/>
        <color rgb="FF000000"/>
        <rFont val="Calibri"/>
      </rPr>
      <t>Free Downloads</t>
    </r>
    <r>
      <rPr>
        <sz val="11"/>
        <color rgb="FF000000"/>
        <rFont val="Calibri"/>
      </rPr>
      <t xml:space="preserve"> that are withing your organization's requirements</t>
    </r>
    <r>
      <rPr>
        <sz val="11"/>
        <color rgb="FF000000"/>
        <rFont val="Calibri"/>
      </rPr>
      <t xml:space="preserve">
</t>
    </r>
    <r>
      <rPr>
        <sz val="11"/>
        <color rgb="FF000000"/>
        <rFont val="Calibri"/>
      </rPr>
      <t xml:space="preserve">- Select the setting for </t>
    </r>
    <r>
      <rPr>
        <b/>
        <sz val="11"/>
        <color rgb="FF000000"/>
        <rFont val="Calibri"/>
      </rPr>
      <t>Purchases and In-App Purchases</t>
    </r>
    <r>
      <rPr>
        <sz val="11"/>
        <color rgb="FF000000"/>
        <rFont val="Calibri"/>
      </rPr>
      <t xml:space="preserve"> that are within your organization's requirements</t>
    </r>
  </si>
  <si>
    <r>
      <rPr>
        <sz val="11"/>
        <color rgb="FF000000"/>
        <rFont val="Calibri"/>
      </rPr>
      <t>With OS X 10.11, Apple added settings for password storage for the App Store in macOS. These settings parallel the settings in iOS. As with iOS, the choices are a requirement to provide a password after every purchase or to have a 15-minute grace period, and whether or not to require a password for free purchases. The response to this setting is stored in a cookie and processed by iCloud.</t>
    </r>
    <r>
      <rPr>
        <sz val="11"/>
        <color rgb="FF000000"/>
        <rFont val="Calibri"/>
      </rPr>
      <t xml:space="preserve">
</t>
    </r>
    <r>
      <rPr>
        <sz val="11"/>
        <color rgb="FF000000"/>
        <rFont val="Calibri"/>
      </rPr>
      <t>There is plenty of risk information on the wisdom of this setting for parents with children buying games on iPhones and iPads. The most relevant information here is the likelihood that users who are not authorized to download software may have physical access to an unlocked computer where someone who is authorized recently made a purchase. If that is a concern, a password should be required at all times for App Store access in the Password Settings controls.</t>
    </r>
  </si>
  <si>
    <r>
      <rPr>
        <b/>
        <sz val="11"/>
        <color rgb="FF000000"/>
        <rFont val="Calibri"/>
      </rPr>
      <t>Graphical Method:</t>
    </r>
    <r>
      <rPr>
        <sz val="11"/>
        <color rgb="FF000000"/>
        <rFont val="Calibri"/>
      </rPr>
      <t xml:space="preserve">
</t>
    </r>
    <r>
      <rPr>
        <sz val="11"/>
        <color rgb="FF000000"/>
        <rFont val="Calibri"/>
      </rPr>
      <t>Perform the following steps to verify that App Store Passwords are set to your organization's requirements:</t>
    </r>
    <r>
      <rPr>
        <sz val="11"/>
        <color rgb="FF000000"/>
        <rFont val="Calibri"/>
      </rPr>
      <t xml:space="preserve">
</t>
    </r>
    <r>
      <rPr>
        <sz val="11"/>
        <color rgb="FF000000"/>
        <rFont val="Calibri"/>
      </rPr>
      <t>- Open `System Preferences</t>
    </r>
    <r>
      <rPr>
        <sz val="11"/>
        <color rgb="FF000000"/>
        <rFont val="Calibri"/>
      </rPr>
      <t xml:space="preserve">
</t>
    </r>
    <r>
      <rPr>
        <sz val="11"/>
        <color rgb="FF000000"/>
        <rFont val="Calibri"/>
      </rPr>
      <t>- Select `Apple ID</t>
    </r>
    <r>
      <rPr>
        <sz val="11"/>
        <color rgb="FF000000"/>
        <rFont val="Calibri"/>
      </rPr>
      <t xml:space="preserve">
</t>
    </r>
    <r>
      <rPr>
        <sz val="11"/>
        <color rgb="FF000000"/>
        <rFont val="Calibri"/>
      </rPr>
      <t>- Select `Media &amp; Purchases</t>
    </r>
    <r>
      <rPr>
        <sz val="11"/>
        <color rgb="FF000000"/>
        <rFont val="Calibri"/>
      </rPr>
      <t xml:space="preserve">
</t>
    </r>
    <r>
      <rPr>
        <sz val="11"/>
        <color rgb="FF000000"/>
        <rFont val="Calibri"/>
      </rPr>
      <t xml:space="preserve">- Verify that </t>
    </r>
    <r>
      <rPr>
        <b/>
        <sz val="11"/>
        <color rgb="FF000000"/>
        <rFont val="Calibri"/>
      </rPr>
      <t>Free Downloads</t>
    </r>
    <r>
      <rPr>
        <sz val="11"/>
        <color rgb="FF000000"/>
        <rFont val="Calibri"/>
      </rPr>
      <t xml:space="preserve"> is set to your organization's requirements</t>
    </r>
    <r>
      <rPr>
        <sz val="11"/>
        <color rgb="FF000000"/>
        <rFont val="Calibri"/>
      </rPr>
      <t xml:space="preserve">
</t>
    </r>
    <r>
      <rPr>
        <sz val="11"/>
        <color rgb="FF000000"/>
        <rFont val="Calibri"/>
      </rPr>
      <t xml:space="preserve">- Verify that </t>
    </r>
    <r>
      <rPr>
        <b/>
        <sz val="11"/>
        <color rgb="FF000000"/>
        <rFont val="Calibri"/>
      </rPr>
      <t>Purchases and In-App Purchases</t>
    </r>
    <r>
      <rPr>
        <sz val="11"/>
        <color rgb="FF000000"/>
        <rFont val="Calibri"/>
      </rPr>
      <t xml:space="preserve"> is set to your organization's requirements</t>
    </r>
  </si>
  <si>
    <t>Time Machine</t>
  </si>
  <si>
    <t>2.7.1</t>
  </si>
  <si>
    <r>
      <rPr>
        <sz val="11"/>
        <rFont val="Calibri"/>
      </rPr>
      <t>Ensure Backup Automatically is Enabled If Time Machine Is Enabled</t>
    </r>
  </si>
  <si>
    <r>
      <rPr>
        <b/>
        <sz val="11"/>
        <color rgb="FF000000"/>
        <rFont val="Calibri"/>
      </rPr>
      <t>Graphical Method:</t>
    </r>
    <r>
      <rPr>
        <sz val="11"/>
        <color rgb="FF000000"/>
        <rFont val="Calibri"/>
      </rPr>
      <t xml:space="preserve">
</t>
    </r>
    <r>
      <rPr>
        <sz val="11"/>
        <color rgb="FF000000"/>
        <rFont val="Calibri"/>
      </rPr>
      <t>Perform the following steps to enable to backup automatically if Time Machine is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Time Machine</t>
    </r>
    <r>
      <rPr>
        <sz val="11"/>
        <color rgb="FF000000"/>
        <rFont val="Calibri"/>
      </rPr>
      <t xml:space="preserve">
</t>
    </r>
    <r>
      <rPr>
        <sz val="11"/>
        <color rgb="FF000000"/>
        <rFont val="Calibri"/>
      </rPr>
      <t xml:space="preserve">- Verify that </t>
    </r>
    <r>
      <rPr>
        <b/>
        <sz val="11"/>
        <color rgb="FF000000"/>
        <rFont val="Calibri"/>
      </rPr>
      <t>Time Machine</t>
    </r>
    <r>
      <rPr>
        <sz val="11"/>
        <color rgb="FF000000"/>
        <rFont val="Calibri"/>
      </rPr>
      <t xml:space="preserve"> is enabled</t>
    </r>
    <r>
      <rPr>
        <sz val="11"/>
        <color rgb="FF000000"/>
        <rFont val="Calibri"/>
      </rPr>
      <t xml:space="preserve">
</t>
    </r>
    <r>
      <rPr>
        <sz val="11"/>
        <color rgb="FF000000"/>
        <rFont val="Calibri"/>
      </rPr>
      <t xml:space="preserve">- Set </t>
    </r>
    <r>
      <rPr>
        <b/>
        <sz val="11"/>
        <color rgb="FF000000"/>
        <rFont val="Calibri"/>
      </rPr>
      <t>Back Up Automatically</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automatic backups if Time Machine is enabled:</t>
    </r>
    <r>
      <rPr>
        <sz val="11"/>
        <color rgb="FF000000"/>
        <rFont val="Calibri"/>
      </rPr>
      <t xml:space="preserve">
</t>
    </r>
    <r>
      <rPr>
        <sz val="11"/>
        <color rgb="FF006096"/>
        <rFont val="Roboto Condensed"/>
      </rPr>
      <t>$ /usr/bin/sudo /usr/bin/defaults write /Library/Preferences/com.apple.TimeMachine.plist AutoBackup -bool true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com.apple.TimeMachine</t>
    </r>
    <r>
      <rPr>
        <sz val="11"/>
        <color rgb="FF000000"/>
        <rFont val="Calibri"/>
      </rPr>
      <t xml:space="preserve">
</t>
    </r>
    <r>
      <rPr>
        <sz val="11"/>
        <color rgb="FF000000"/>
        <rFont val="Calibri"/>
      </rPr>
      <t xml:space="preserve">- The key to include is </t>
    </r>
    <r>
      <rPr>
        <b/>
        <sz val="11"/>
        <color rgb="FF000000"/>
        <rFont val="Calibri"/>
      </rPr>
      <t>Forced</t>
    </r>
    <r>
      <rPr>
        <sz val="11"/>
        <color rgb="FF000000"/>
        <rFont val="Calibri"/>
      </rPr>
      <t xml:space="preserve">
</t>
    </r>
    <r>
      <rPr>
        <sz val="11"/>
        <color rgb="FF000000"/>
        <rFont val="Calibri"/>
      </rPr>
      <t>- The key must be set to:</t>
    </r>
    <r>
      <rPr>
        <sz val="11"/>
        <color rgb="FF000000"/>
        <rFont val="Calibri"/>
      </rPr>
      <t xml:space="preserve">
</t>
    </r>
    <r>
      <rPr>
        <sz val="11"/>
        <color rgb="FF006096"/>
        <rFont val="Roboto Condensed"/>
      </rPr>
      <t>&lt;array&gt;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 xml:space="preserve">		&lt;key&gt;mcx_preference_settings&lt;/key&gt;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 xml:space="preserve">				&lt;key&gt;AutoBackup&lt;/key&gt;</t>
    </r>
    <r>
      <rPr>
        <sz val="11"/>
        <color rgb="FF006096"/>
        <rFont val="Roboto Condensed"/>
      </rPr>
      <t xml:space="preserve">
</t>
    </r>
    <r>
      <rPr>
        <sz val="11"/>
        <color rgb="FF006096"/>
        <rFont val="Roboto Condensed"/>
      </rPr>
      <t xml:space="preserve">				&lt;true/&gt;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&lt;/array&gt;</t>
    </r>
    <r>
      <rPr>
        <sz val="11"/>
        <color rgb="FF006096"/>
        <rFont val="Roboto Condensed"/>
      </rPr>
      <t xml:space="preserve">
</t>
    </r>
  </si>
  <si>
    <r>
      <rPr>
        <sz val="11"/>
        <color rgb="FF000000"/>
        <rFont val="Calibri"/>
      </rPr>
      <t>Backup solutions are only effective if the backups run on a regular basis. The time to check for backups is before the hard drive fails or the computer goes missing. In order to simplify the user experience so that backups are more likely to occur, Time Machine should be on and set to Back Up Automatically whenever the target volume is available.</t>
    </r>
    <r>
      <rPr>
        <sz val="11"/>
        <color rgb="FF000000"/>
        <rFont val="Calibri"/>
      </rPr>
      <t xml:space="preserve">
</t>
    </r>
    <r>
      <rPr>
        <sz val="11"/>
        <color rgb="FF000000"/>
        <rFont val="Calibri"/>
      </rPr>
      <t>Operational staff should ensure that backups complete on a regular basis and the backups are tested to ensure that file restoration from backup is possible when needed.</t>
    </r>
    <r>
      <rPr>
        <sz val="11"/>
        <color rgb="FF000000"/>
        <rFont val="Calibri"/>
      </rPr>
      <t xml:space="preserve">
</t>
    </r>
    <r>
      <rPr>
        <sz val="11"/>
        <color rgb="FF000000"/>
        <rFont val="Calibri"/>
      </rPr>
      <t>Backup dates are available even when the target volume is not available in the Time Machine plist.</t>
    </r>
    <r>
      <rPr>
        <sz val="11"/>
        <color rgb="FF000000"/>
        <rFont val="Calibri"/>
      </rPr>
      <t xml:space="preserve">
</t>
    </r>
    <r>
      <rPr>
        <sz val="11"/>
        <color rgb="FF000000"/>
        <rFont val="Calibri"/>
      </rPr>
      <t>SnapshotDates = (</t>
    </r>
    <r>
      <rPr>
        <sz val="11"/>
        <color rgb="FF000000"/>
        <rFont val="Calibri"/>
      </rPr>
      <t xml:space="preserve">
</t>
    </r>
    <r>
      <rPr>
        <sz val="11"/>
        <color rgb="FF000000"/>
        <rFont val="Calibri"/>
      </rPr>
      <t>"2012-08-20 12:10:22 +0000",</t>
    </r>
    <r>
      <rPr>
        <sz val="11"/>
        <color rgb="FF000000"/>
        <rFont val="Calibri"/>
      </rPr>
      <t xml:space="preserve">
</t>
    </r>
    <r>
      <rPr>
        <sz val="11"/>
        <color rgb="FF000000"/>
        <rFont val="Calibri"/>
      </rPr>
      <t>"2013-02-03 23:43:22 +0000",</t>
    </r>
    <r>
      <rPr>
        <sz val="11"/>
        <color rgb="FF000000"/>
        <rFont val="Calibri"/>
      </rPr>
      <t xml:space="preserve">
</t>
    </r>
    <r>
      <rPr>
        <sz val="11"/>
        <color rgb="FF000000"/>
        <rFont val="Calibri"/>
      </rPr>
      <t>"2014-02-19 21:37:21 +0000",</t>
    </r>
    <r>
      <rPr>
        <sz val="11"/>
        <color rgb="FF000000"/>
        <rFont val="Calibri"/>
      </rPr>
      <t xml:space="preserve">
</t>
    </r>
    <r>
      <rPr>
        <sz val="11"/>
        <color rgb="FF000000"/>
        <rFont val="Calibri"/>
      </rPr>
      <t>"2015-02-22 13:07:25 +0000",</t>
    </r>
    <r>
      <rPr>
        <sz val="11"/>
        <color rgb="FF000000"/>
        <rFont val="Calibri"/>
      </rPr>
      <t xml:space="preserve">
</t>
    </r>
    <r>
      <rPr>
        <sz val="11"/>
        <color rgb="FF000000"/>
        <rFont val="Calibri"/>
      </rPr>
      <t>"2016-08-20 14:07:14 +0000"</t>
    </r>
    <r>
      <rPr>
        <sz val="11"/>
        <color rgb="FF000000"/>
        <rFont val="Calibri"/>
      </rPr>
      <t xml:space="preserve">
</t>
    </r>
    <r>
      <rPr>
        <sz val="11"/>
        <color rgb="FF000000"/>
        <rFont val="Calibri"/>
      </rPr>
      <t>When the backup volume is connected to the computer, more extensive information is available through tmutil. See man tmutil</t>
    </r>
  </si>
  <si>
    <r>
      <rPr>
        <sz val="11"/>
        <color rgb="FF000000"/>
        <rFont val="Calibri"/>
      </rPr>
      <t>The backup will run periodically in the background and could have user impact while running.</t>
    </r>
  </si>
  <si>
    <r>
      <rPr>
        <b/>
        <sz val="11"/>
        <color rgb="FF000000"/>
        <rFont val="Calibri"/>
      </rPr>
      <t>Graphical Method:</t>
    </r>
    <r>
      <rPr>
        <sz val="11"/>
        <color rgb="FF000000"/>
        <rFont val="Calibri"/>
      </rPr>
      <t xml:space="preserve">
</t>
    </r>
    <r>
      <rPr>
        <sz val="11"/>
        <color rgb="FF000000"/>
        <rFont val="Calibri"/>
      </rPr>
      <t>Perform the following steps to ensure that automatic backups are set if Time Machine is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Time Machine</t>
    </r>
    <r>
      <rPr>
        <sz val="11"/>
        <color rgb="FF000000"/>
        <rFont val="Calibri"/>
      </rPr>
      <t xml:space="preserve">
</t>
    </r>
    <r>
      <rPr>
        <sz val="11"/>
        <color rgb="FF000000"/>
        <rFont val="Calibri"/>
      </rPr>
      <t xml:space="preserve">- Verify that </t>
    </r>
    <r>
      <rPr>
        <b/>
        <sz val="11"/>
        <color rgb="FF000000"/>
        <rFont val="Calibri"/>
      </rPr>
      <t>Back Up Automatically</t>
    </r>
    <r>
      <rPr>
        <sz val="11"/>
        <color rgb="FF000000"/>
        <rFont val="Calibri"/>
      </rPr>
      <t xml:space="preserve"> is enabled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AutoBackup=1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Time Machine is set to automatically backup if Time Machine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ObjC.unwrap($.NSUserDefaults.alloc.initWithSuiteName('com.apple.TimeMachine')\</t>
    </r>
    <r>
      <rPr>
        <sz val="11"/>
        <color rgb="FF006096"/>
        <rFont val="Roboto Condensed"/>
      </rPr>
      <t xml:space="preserve">
</t>
    </r>
    <r>
      <rPr>
        <sz val="11"/>
        <color rgb="FF006096"/>
        <rFont val="Roboto Condensed"/>
      </rPr>
      <t xml:space="preserve">  .objectForKey('AutoBackup'))</t>
    </r>
    <r>
      <rPr>
        <sz val="11"/>
        <color rgb="FF006096"/>
        <rFont val="Roboto Condensed"/>
      </rPr>
      <t xml:space="preserve">
</t>
    </r>
    <r>
      <rPr>
        <sz val="11"/>
        <color rgb="FF006096"/>
        <rFont val="Roboto Condensed"/>
      </rPr>
      <t xml:space="preserve">  if ( pref1  == null ) {</t>
    </r>
    <r>
      <rPr>
        <sz val="11"/>
        <color rgb="FF006096"/>
        <rFont val="Roboto Condensed"/>
      </rPr>
      <t xml:space="preserve">
</t>
    </r>
    <r>
      <rPr>
        <sz val="11"/>
        <color rgb="FF006096"/>
        <rFont val="Roboto Condensed"/>
      </rPr>
      <t xml:space="preserve">    return("Preference Not Set")</t>
    </r>
    <r>
      <rPr>
        <sz val="11"/>
        <color rgb="FF006096"/>
        <rFont val="Roboto Condensed"/>
      </rPr>
      <t xml:space="preserve">
</t>
    </r>
    <r>
      <rPr>
        <sz val="11"/>
        <color rgb="FF006096"/>
        <rFont val="Roboto Condensed"/>
      </rPr>
      <t xml:space="preserve">  }  else if ( pref1 == 1 )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The output should either be </t>
    </r>
    <r>
      <rPr>
        <b/>
        <sz val="11"/>
        <color rgb="FF000000"/>
        <rFont val="Calibri"/>
      </rPr>
      <t>Preference Not Set</t>
    </r>
    <r>
      <rPr>
        <sz val="11"/>
        <color rgb="FF000000"/>
        <rFont val="Calibri"/>
      </rPr>
      <t xml:space="preserve"> or </t>
    </r>
    <r>
      <rPr>
        <b/>
        <sz val="11"/>
        <color rgb="FF000000"/>
        <rFont val="Calibri"/>
      </rPr>
      <t>true</t>
    </r>
    <r>
      <rPr>
        <sz val="11"/>
        <color rgb="FF000000"/>
        <rFont val="Calibri"/>
      </rPr>
      <t xml:space="preserve">. If it is </t>
    </r>
    <r>
      <rPr>
        <b/>
        <sz val="11"/>
        <color rgb="FF000000"/>
        <rFont val="Calibri"/>
      </rPr>
      <t>false</t>
    </r>
    <r>
      <rPr>
        <sz val="11"/>
        <color rgb="FF000000"/>
        <rFont val="Calibri"/>
      </rPr>
      <t>, then the computer is not in compliance.</t>
    </r>
    <r>
      <rPr>
        <sz val="11"/>
        <color rgb="FF000000"/>
        <rFont val="Calibri"/>
      </rPr>
      <t xml:space="preserve">
</t>
    </r>
    <r>
      <rPr>
        <sz val="11"/>
        <color rgb="FF000000"/>
        <rFont val="Calibri"/>
      </rPr>
      <t>Run the following command to check the snapshot dates to verify that the dates meet your organization's approved backup frequency:</t>
    </r>
    <r>
      <rPr>
        <sz val="11"/>
        <color rgb="FF000000"/>
        <rFont val="Calibri"/>
      </rPr>
      <t xml:space="preserve">
</t>
    </r>
    <r>
      <rPr>
        <sz val="11"/>
        <color rgb="FF006096"/>
        <rFont val="Roboto Condensed"/>
      </rPr>
      <t>$ /usr/bin/sudo /usr/bin/defaults read /Library/Preferences/com.apple.TimeMachine.plist Destinations</t>
    </r>
    <r>
      <rPr>
        <sz val="11"/>
        <color rgb="FF006096"/>
        <rFont val="Roboto Condensed"/>
      </rPr>
      <t xml:space="preserve">
</t>
    </r>
    <r>
      <rPr>
        <sz val="11"/>
        <color rgb="FF000000"/>
        <rFont val="Calibri"/>
      </rPr>
      <t xml:space="preserve">
</t>
    </r>
    <r>
      <rPr>
        <sz val="11"/>
        <color rgb="FF000000"/>
        <rFont val="Calibri"/>
      </rPr>
      <t xml:space="preserve">The output will contain all the Time Machine backups in the format </t>
    </r>
    <r>
      <rPr>
        <b/>
        <sz val="11"/>
        <color rgb="FF000000"/>
        <rFont val="Calibri"/>
      </rPr>
      <t>"YYYY-MM-DD HH:MM:SS +0000"</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ObjC.unwrap($.NSUserDefaults.alloc.initWithSuiteName('com.apple.TimeMachine')\</t>
    </r>
    <r>
      <rPr>
        <sz val="11"/>
        <color rgb="FF006096"/>
        <rFont val="Roboto Condensed"/>
      </rPr>
      <t xml:space="preserve">
</t>
    </r>
    <r>
      <rPr>
        <sz val="11"/>
        <color rgb="FF006096"/>
        <rFont val="Roboto Condensed"/>
      </rPr>
      <t xml:space="preserve">  .objectForKey('AutoBackup'))</t>
    </r>
    <r>
      <rPr>
        <sz val="11"/>
        <color rgb="FF006096"/>
        <rFont val="Roboto Condensed"/>
      </rPr>
      <t xml:space="preserve">
</t>
    </r>
    <r>
      <rPr>
        <sz val="11"/>
        <color rgb="FF006096"/>
        <rFont val="Roboto Condensed"/>
      </rPr>
      <t xml:space="preserve">  let pref2 = ObjC.unwrap($.NSUserDefaults.alloc.initWithSuiteName('com.apple.TimeMachine')\</t>
    </r>
    <r>
      <rPr>
        <sz val="11"/>
        <color rgb="FF006096"/>
        <rFont val="Roboto Condensed"/>
      </rPr>
      <t xml:space="preserve">
</t>
    </r>
    <r>
      <rPr>
        <sz val="11"/>
        <color rgb="FF006096"/>
        <rFont val="Roboto Condensed"/>
      </rPr>
      <t xml:space="preserve">  .objectForKey('LastDestinationID'))</t>
    </r>
    <r>
      <rPr>
        <sz val="11"/>
        <color rgb="FF006096"/>
        <rFont val="Roboto Condensed"/>
      </rPr>
      <t xml:space="preserve">
</t>
    </r>
    <r>
      <rPr>
        <sz val="11"/>
        <color rgb="FF006096"/>
        <rFont val="Roboto Condensed"/>
      </rPr>
      <t xml:space="preserve">  if ( pref2  == null ) {</t>
    </r>
    <r>
      <rPr>
        <sz val="11"/>
        <color rgb="FF006096"/>
        <rFont val="Roboto Condensed"/>
      </rPr>
      <t xml:space="preserve">
</t>
    </r>
    <r>
      <rPr>
        <sz val="11"/>
        <color rgb="FF006096"/>
        <rFont val="Roboto Condensed"/>
      </rPr>
      <t xml:space="preserve">    return("Preference Not Set")</t>
    </r>
    <r>
      <rPr>
        <sz val="11"/>
        <color rgb="FF006096"/>
        <rFont val="Roboto Condensed"/>
      </rPr>
      <t xml:space="preserve">
</t>
    </r>
    <r>
      <rPr>
        <sz val="11"/>
        <color rgb="FF006096"/>
        <rFont val="Roboto Condensed"/>
      </rPr>
      <t xml:space="preserve">  }  else if ( pref1 == 1 )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6096"/>
        <rFont val="Roboto Condensed"/>
      </rPr>
      <t xml:space="preserve">$ /usr/bin/sudo /usr/bin/defaults read read /Library/Preferences/com.apple.TimeMachine.plist Destinations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BackupAlias = {length = 348, bytes = 0x00000000 015c0002 00011442 61636b75 ... 20564d00 ffff0000 };</t>
    </r>
    <r>
      <rPr>
        <sz val="11"/>
        <color rgb="FF006096"/>
        <rFont val="Roboto Condensed"/>
      </rPr>
      <t xml:space="preserve">
</t>
    </r>
    <r>
      <rPr>
        <sz val="11"/>
        <color rgb="FF006096"/>
        <rFont val="Roboto Condensed"/>
      </rPr>
      <t xml:space="preserve">        BytesAvailable = 4855873536;</t>
    </r>
    <r>
      <rPr>
        <sz val="11"/>
        <color rgb="FF006096"/>
        <rFont val="Roboto Condensed"/>
      </rPr>
      <t xml:space="preserve">
</t>
    </r>
    <r>
      <rPr>
        <sz val="11"/>
        <color rgb="FF006096"/>
        <rFont val="Roboto Condensed"/>
      </rPr>
      <t xml:space="preserve">        BytesUsed = 5125054464;</t>
    </r>
    <r>
      <rPr>
        <sz val="11"/>
        <color rgb="FF006096"/>
        <rFont val="Roboto Condensed"/>
      </rPr>
      <t xml:space="preserve">
</t>
    </r>
    <r>
      <rPr>
        <sz val="11"/>
        <color rgb="FF006096"/>
        <rFont val="Roboto Condensed"/>
      </rPr>
      <t xml:space="preserve">        ConsistencyScanDate = "2022-09-22 18:21:01 +0000";</t>
    </r>
    <r>
      <rPr>
        <sz val="11"/>
        <color rgb="FF006096"/>
        <rFont val="Roboto Condensed"/>
      </rPr>
      <t xml:space="preserve">
</t>
    </r>
    <r>
      <rPr>
        <sz val="11"/>
        <color rgb="FF006096"/>
        <rFont val="Roboto Condensed"/>
      </rPr>
      <t xml:space="preserve">        DestinationID = "A64EA502-30DD-480C-9F7B-4F3EEDD0D186";</t>
    </r>
    <r>
      <rPr>
        <sz val="11"/>
        <color rgb="FF006096"/>
        <rFont val="Roboto Condensed"/>
      </rPr>
      <t xml:space="preserve">
</t>
    </r>
    <r>
      <rPr>
        <sz val="11"/>
        <color rgb="FF006096"/>
        <rFont val="Roboto Condensed"/>
      </rPr>
      <t xml:space="preserve">        DestinationUUIDs =         (</t>
    </r>
    <r>
      <rPr>
        <sz val="11"/>
        <color rgb="FF006096"/>
        <rFont val="Roboto Condensed"/>
      </rPr>
      <t xml:space="preserve">
</t>
    </r>
    <r>
      <rPr>
        <sz val="11"/>
        <color rgb="FF006096"/>
        <rFont val="Roboto Condensed"/>
      </rPr>
      <t xml:space="preserve">            "0D946E5D-68ED-4F63-BCBD-CE7FC94F47C0"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FilesystemTypeName = apfs;</t>
    </r>
    <r>
      <rPr>
        <sz val="11"/>
        <color rgb="FF006096"/>
        <rFont val="Roboto Condensed"/>
      </rPr>
      <t xml:space="preserve">
</t>
    </r>
    <r>
      <rPr>
        <sz val="11"/>
        <color rgb="FF006096"/>
        <rFont val="Roboto Condensed"/>
      </rPr>
      <t xml:space="preserve">        HealthCheckDecision = 0;</t>
    </r>
    <r>
      <rPr>
        <sz val="11"/>
        <color rgb="FF006096"/>
        <rFont val="Roboto Condensed"/>
      </rPr>
      <t xml:space="preserve">
</t>
    </r>
    <r>
      <rPr>
        <sz val="11"/>
        <color rgb="FF006096"/>
        <rFont val="Roboto Condensed"/>
      </rPr>
      <t xml:space="preserve">        InheritanceDecision = 0;</t>
    </r>
    <r>
      <rPr>
        <sz val="11"/>
        <color rgb="FF006096"/>
        <rFont val="Roboto Condensed"/>
      </rPr>
      <t xml:space="preserve">
</t>
    </r>
    <r>
      <rPr>
        <sz val="11"/>
        <color rgb="FF006096"/>
        <rFont val="Roboto Condensed"/>
      </rPr>
      <t xml:space="preserve">        LastKnownEncryptionState = Encrypted;</t>
    </r>
    <r>
      <rPr>
        <sz val="11"/>
        <color rgb="FF006096"/>
        <rFont val="Roboto Condensed"/>
      </rPr>
      <t xml:space="preserve">
</t>
    </r>
    <r>
      <rPr>
        <sz val="11"/>
        <color rgb="FF006096"/>
        <rFont val="Roboto Condensed"/>
      </rPr>
      <t xml:space="preserve">        RESULT = 0;</t>
    </r>
    <r>
      <rPr>
        <sz val="11"/>
        <color rgb="FF006096"/>
        <rFont val="Roboto Condensed"/>
      </rPr>
      <t xml:space="preserve">
</t>
    </r>
    <r>
      <rPr>
        <sz val="11"/>
        <color rgb="FF006096"/>
        <rFont val="Roboto Condensed"/>
      </rPr>
      <t xml:space="preserve">        ReferenceLocalSnapshotDate = "2022-09-22 18:21:53 +0000";</t>
    </r>
    <r>
      <rPr>
        <sz val="11"/>
        <color rgb="FF006096"/>
        <rFont val="Roboto Condensed"/>
      </rPr>
      <t xml:space="preserve">
</t>
    </r>
    <r>
      <rPr>
        <sz val="11"/>
        <color rgb="FF006096"/>
        <rFont val="Roboto Condensed"/>
      </rPr>
      <t xml:space="preserve">        SnapshotDates =         (</t>
    </r>
    <r>
      <rPr>
        <sz val="11"/>
        <color rgb="FF006096"/>
        <rFont val="Roboto Condensed"/>
      </rPr>
      <t xml:space="preserve">
</t>
    </r>
    <r>
      <rPr>
        <sz val="11"/>
        <color rgb="FF006096"/>
        <rFont val="Roboto Condensed"/>
      </rPr>
      <t xml:space="preserve">            "2022-09-22 18:21:01 +0000",</t>
    </r>
    <r>
      <rPr>
        <sz val="11"/>
        <color rgb="FF006096"/>
        <rFont val="Roboto Condensed"/>
      </rPr>
      <t xml:space="preserve">
</t>
    </r>
    <r>
      <rPr>
        <sz val="11"/>
        <color rgb="FF006096"/>
        <rFont val="Roboto Condensed"/>
      </rPr>
      <t xml:space="preserve">            "2022-09-22 18:21:32 +0000",</t>
    </r>
    <r>
      <rPr>
        <sz val="11"/>
        <color rgb="FF006096"/>
        <rFont val="Roboto Condensed"/>
      </rPr>
      <t xml:space="preserve">
</t>
    </r>
    <r>
      <rPr>
        <sz val="11"/>
        <color rgb="FF006096"/>
        <rFont val="Roboto Condensed"/>
      </rPr>
      <t xml:space="preserve">            "2022-09-22 18:21:57 +0000"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</si>
  <si>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t>2.7.2</t>
  </si>
  <si>
    <r>
      <rPr>
        <sz val="11"/>
        <rFont val="Calibri"/>
      </rPr>
      <t>Ensure Time Machine Volumes Are Encrypted If Time Machine Is Enabled</t>
    </r>
  </si>
  <si>
    <r>
      <rPr>
        <b/>
        <sz val="11"/>
        <color rgb="FF000000"/>
        <rFont val="Calibri"/>
      </rPr>
      <t>Graphical Method:</t>
    </r>
    <r>
      <rPr>
        <sz val="11"/>
        <color rgb="FF000000"/>
        <rFont val="Calibri"/>
      </rPr>
      <t xml:space="preserve">
</t>
    </r>
    <r>
      <rPr>
        <sz val="11"/>
        <color rgb="FF000000"/>
        <rFont val="Calibri"/>
      </rPr>
      <t>Perform the following steps to enable encryption on the Time Machine drive:</t>
    </r>
    <r>
      <rPr>
        <sz val="11"/>
        <color rgb="FF000000"/>
        <rFont val="Calibri"/>
      </rPr>
      <t xml:space="preserve">
</t>
    </r>
    <r>
      <rPr>
        <sz val="11"/>
        <color rgb="FF000000"/>
        <rFont val="Calibri"/>
      </rPr>
      <t>- Open `System Preferences</t>
    </r>
    <r>
      <rPr>
        <sz val="11"/>
        <color rgb="FF000000"/>
        <rFont val="Calibri"/>
      </rPr>
      <t xml:space="preserve">
</t>
    </r>
    <r>
      <rPr>
        <sz val="11"/>
        <color rgb="FF000000"/>
        <rFont val="Calibri"/>
      </rPr>
      <t>- Select `Time Machine</t>
    </r>
    <r>
      <rPr>
        <sz val="11"/>
        <color rgb="FF000000"/>
        <rFont val="Calibri"/>
      </rPr>
      <t xml:space="preserve">
</t>
    </r>
    <r>
      <rPr>
        <sz val="11"/>
        <color rgb="FF000000"/>
        <rFont val="Calibri"/>
      </rPr>
      <t xml:space="preserve">- Select </t>
    </r>
    <r>
      <rPr>
        <b/>
        <sz val="11"/>
        <color rgb="FF000000"/>
        <rFont val="Calibri"/>
      </rPr>
      <t>Backup Disk...</t>
    </r>
    <r>
      <rPr>
        <sz val="11"/>
        <color rgb="FF000000"/>
        <rFont val="Calibri"/>
      </rPr>
      <t xml:space="preserve">
</t>
    </r>
    <r>
      <rPr>
        <sz val="11"/>
        <color rgb="FF000000"/>
        <rFont val="Calibri"/>
      </rPr>
      <t>- Select the existing Time Machine backup drive from the Available Drive list</t>
    </r>
    <r>
      <rPr>
        <sz val="11"/>
        <color rgb="FF000000"/>
        <rFont val="Calibri"/>
      </rPr>
      <t xml:space="preserve">
</t>
    </r>
    <r>
      <rPr>
        <sz val="11"/>
        <color rgb="FF000000"/>
        <rFont val="Calibri"/>
      </rPr>
      <t xml:space="preserve">- Set </t>
    </r>
    <r>
      <rPr>
        <b/>
        <sz val="11"/>
        <color rgb="FF000000"/>
        <rFont val="Calibri"/>
      </rPr>
      <t>Encrypt backups</t>
    </r>
    <r>
      <rPr>
        <sz val="11"/>
        <color rgb="FF000000"/>
        <rFont val="Calibri"/>
      </rPr>
      <t xml:space="preserve"> to enabled</t>
    </r>
    <r>
      <rPr>
        <sz val="11"/>
        <color rgb="FF000000"/>
        <rFont val="Calibri"/>
      </rPr>
      <t xml:space="preserve">
</t>
    </r>
    <r>
      <rPr>
        <sz val="11"/>
        <color rgb="FF000000"/>
        <rFont val="Calibri"/>
      </rPr>
      <t xml:space="preserve">- Select </t>
    </r>
    <r>
      <rPr>
        <b/>
        <sz val="11"/>
        <color rgb="FF000000"/>
        <rFont val="Calibri"/>
      </rPr>
      <t>Use Disk</t>
    </r>
    <r>
      <rPr>
        <sz val="11"/>
        <color rgb="FF000000"/>
        <rFont val="Calibri"/>
      </rPr>
      <t xml:space="preserve">
</t>
    </r>
    <r>
      <rPr>
        <b/>
        <sz val="11"/>
        <color rgb="FF000000"/>
        <rFont val="Calibri"/>
      </rPr>
      <t>Note</t>
    </r>
    <r>
      <rPr>
        <sz val="11"/>
        <color rgb="FF000000"/>
        <rFont val="Calibri"/>
      </rPr>
      <t xml:space="preserve">: You can set encryption through Disk Utility or </t>
    </r>
    <r>
      <rPr>
        <b/>
        <sz val="11"/>
        <color rgb="FF000000"/>
        <rFont val="Calibri"/>
      </rPr>
      <t>/usr/bin/sudo /usr/sbin/diskutil</t>
    </r>
    <r>
      <rPr>
        <sz val="11"/>
        <color rgb="FF000000"/>
        <rFont val="Calibri"/>
      </rPr>
      <t xml:space="preserve"> in terminal, but it is advised to use the GUI.</t>
    </r>
  </si>
  <si>
    <r>
      <rPr>
        <sz val="11"/>
        <color rgb="FF000000"/>
        <rFont val="Calibri"/>
      </rPr>
      <t>One of the most important security tools for data protection on macOS is FileVault. With encryption in place, it makes it difficult for an outside party to access your data if they get physical possession of the computer. One very large weakness in data protection with FileVault is the level of protection on backup volumes. If the internal drive is encrypted but the external backup volume that goes home in the same laptop bag is not, it is self-defeating. Apple tries to make this mistake easily avoided by providing a checkbox to enable encryption when setting up a Time Machine backup. Using this option does require some password management, particularly if a large drive is used with multiple computers. A unique, complex password to unlock the drive can be stored in keychains on multiple systems for ease of use.</t>
    </r>
    <r>
      <rPr>
        <sz val="11"/>
        <color rgb="FF000000"/>
        <rFont val="Calibri"/>
      </rPr>
      <t xml:space="preserve">
</t>
    </r>
    <r>
      <rPr>
        <sz val="11"/>
        <color rgb="FF000000"/>
        <rFont val="Calibri"/>
      </rPr>
      <t>While some portable drives may contain non-sensitive data and encryption may make interoperability with other systems difficult, backup volumes should be protected just like boot volumes.</t>
    </r>
  </si>
  <si>
    <r>
      <rPr>
        <b/>
        <sz val="11"/>
        <color rgb="FF000000"/>
        <rFont val="Calibri"/>
      </rPr>
      <t>Graphical Method:</t>
    </r>
    <r>
      <rPr>
        <sz val="11"/>
        <color rgb="FF000000"/>
        <rFont val="Calibri"/>
      </rPr>
      <t xml:space="preserve">
</t>
    </r>
    <r>
      <rPr>
        <sz val="11"/>
        <color rgb="FF000000"/>
        <rFont val="Calibri"/>
      </rPr>
      <t>Perform the following steps to ensure the drive used for Time Machine is encrypted if Time Machine is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Time Machine</t>
    </r>
    <r>
      <rPr>
        <sz val="11"/>
        <color rgb="FF000000"/>
        <rFont val="Calibri"/>
      </rPr>
      <t xml:space="preserve">
</t>
    </r>
    <r>
      <rPr>
        <sz val="11"/>
        <color rgb="FF000000"/>
        <rFont val="Calibri"/>
      </rPr>
      <t xml:space="preserve">- Select </t>
    </r>
    <r>
      <rPr>
        <b/>
        <sz val="11"/>
        <color rgb="FF000000"/>
        <rFont val="Calibri"/>
      </rPr>
      <t>Backup Disk...</t>
    </r>
    <r>
      <rPr>
        <sz val="11"/>
        <color rgb="FF000000"/>
        <rFont val="Calibri"/>
      </rPr>
      <t xml:space="preserve">
</t>
    </r>
    <r>
      <rPr>
        <sz val="11"/>
        <color rgb="FF000000"/>
        <rFont val="Calibri"/>
      </rPr>
      <t>- Select the Time Machine backup drive</t>
    </r>
    <r>
      <rPr>
        <sz val="11"/>
        <color rgb="FF000000"/>
        <rFont val="Calibri"/>
      </rPr>
      <t xml:space="preserve">
</t>
    </r>
    <r>
      <rPr>
        <sz val="11"/>
        <color rgb="FF000000"/>
        <rFont val="Calibri"/>
      </rPr>
      <t xml:space="preserve">- Verify that </t>
    </r>
    <r>
      <rPr>
        <b/>
        <sz val="11"/>
        <color rgb="FF000000"/>
        <rFont val="Calibri"/>
      </rPr>
      <t>Encrypt backups</t>
    </r>
    <r>
      <rPr>
        <sz val="11"/>
        <color rgb="FF000000"/>
        <rFont val="Calibri"/>
      </rPr>
      <t xml:space="preserve"> is set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if the Time Machine disk encryption is enabled:</t>
    </r>
    <r>
      <rPr>
        <sz val="11"/>
        <color rgb="FF000000"/>
        <rFont val="Calibri"/>
      </rPr>
      <t xml:space="preserve">
</t>
    </r>
    <r>
      <rPr>
        <sz val="11"/>
        <color rgb="FF006096"/>
        <rFont val="Roboto Condensed"/>
      </rPr>
      <t>$ /usr/bin/sudo /usr/bin/defaults read /Library/Preferences/com.apple.TimeMachine.plist | grep -c NotEncrypted</t>
    </r>
    <r>
      <rPr>
        <sz val="11"/>
        <color rgb="FF006096"/>
        <rFont val="Roboto Condensed"/>
      </rPr>
      <t xml:space="preserve">
</t>
    </r>
    <r>
      <rPr>
        <sz val="11"/>
        <color rgb="FF006096"/>
        <rFont val="Roboto Condensed"/>
      </rPr>
      <t>0</t>
    </r>
    <r>
      <rPr>
        <sz val="11"/>
        <color rgb="FF006096"/>
        <rFont val="Roboto Condensed"/>
      </rPr>
      <t xml:space="preserve">
</t>
    </r>
  </si>
  <si>
    <t>OS Resuming From Sleep</t>
  </si>
  <si>
    <t>2.8.1.1</t>
  </si>
  <si>
    <r>
      <rPr>
        <sz val="11"/>
        <rFont val="Calibri"/>
      </rPr>
      <t>Ensure the OS Is Not Active When Resuming from Standby (Intel)</t>
    </r>
  </si>
  <si>
    <r>
      <rPr>
        <b/>
        <sz val="11"/>
        <color rgb="FF000000"/>
        <rFont val="Calibri"/>
      </rPr>
      <t>Terminal Method:</t>
    </r>
    <r>
      <rPr>
        <sz val="11"/>
        <color rgb="FF000000"/>
        <rFont val="Calibri"/>
      </rPr>
      <t xml:space="preserve">
</t>
    </r>
    <r>
      <rPr>
        <sz val="11"/>
        <color rgb="FF000000"/>
        <rFont val="Calibri"/>
      </rPr>
      <t>Run the following command to set the hibernate delays and to ensure the FileVault keys are set to be destroyed on standby:</t>
    </r>
    <r>
      <rPr>
        <sz val="11"/>
        <color rgb="FF000000"/>
        <rFont val="Calibri"/>
      </rPr>
      <t xml:space="preserve">
</t>
    </r>
    <r>
      <rPr>
        <sz val="11"/>
        <color rgb="FF006096"/>
        <rFont val="Roboto Condensed"/>
      </rPr>
      <t>$ /usr/bin/sudo /usr/bin/pmset -a standbydelaylow &lt;value≤900&gt;</t>
    </r>
    <r>
      <rPr>
        <sz val="11"/>
        <color rgb="FF006096"/>
        <rFont val="Roboto Condensed"/>
      </rPr>
      <t xml:space="preserve">
</t>
    </r>
    <r>
      <rPr>
        <sz val="11"/>
        <color rgb="FF006096"/>
        <rFont val="Roboto Condensed"/>
      </rPr>
      <t>$ /usr/bin/sudo /usr/bin/pmset -a standbydelayhigh &lt;value≤900&gt;</t>
    </r>
    <r>
      <rPr>
        <sz val="11"/>
        <color rgb="FF006096"/>
        <rFont val="Roboto Condensed"/>
      </rPr>
      <t xml:space="preserve">
</t>
    </r>
    <r>
      <rPr>
        <sz val="11"/>
        <color rgb="FF006096"/>
        <rFont val="Roboto Condensed"/>
      </rPr>
      <t>$ /usr/bin/sudo /usr/bin/pmset -a highstandbythreshold &lt;value≥90&gt;</t>
    </r>
    <r>
      <rPr>
        <sz val="11"/>
        <color rgb="FF006096"/>
        <rFont val="Roboto Condensed"/>
      </rPr>
      <t xml:space="preserve">
</t>
    </r>
    <r>
      <rPr>
        <sz val="11"/>
        <color rgb="FF006096"/>
        <rFont val="Roboto Condensed"/>
      </rPr>
      <t>$ /usr/bin/sudo /usr/bin/pmset -a destroyfvkeyonstandby 1</t>
    </r>
    <r>
      <rPr>
        <sz val="11"/>
        <color rgb="FF006096"/>
        <rFont val="Roboto Condensed"/>
      </rPr>
      <t xml:space="preserve">
</t>
    </r>
    <r>
      <rPr>
        <sz val="11"/>
        <color rgb="FF006096"/>
        <rFont val="Roboto Condensed"/>
      </rPr>
      <t>$ /usr/bin/sudo /usr/bin/pmset -a hibernatemode 25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/usr/bin/pmset -a standbydelaylow 500</t>
    </r>
    <r>
      <rPr>
        <sz val="11"/>
        <color rgb="FF006096"/>
        <rFont val="Roboto Condensed"/>
      </rPr>
      <t xml:space="preserve">
</t>
    </r>
    <r>
      <rPr>
        <sz val="11"/>
        <color rgb="FF006096"/>
        <rFont val="Roboto Condensed"/>
      </rPr>
      <t>$ /usr/bin/sudo /usr/bin/pmset -a standbydelayhigh 500</t>
    </r>
    <r>
      <rPr>
        <sz val="11"/>
        <color rgb="FF006096"/>
        <rFont val="Roboto Condensed"/>
      </rPr>
      <t xml:space="preserve">
</t>
    </r>
    <r>
      <rPr>
        <sz val="11"/>
        <color rgb="FF006096"/>
        <rFont val="Roboto Condensed"/>
      </rPr>
      <t>$ /usr/bin/sudo /usr/bin/pmset -a highstandbythreshold 100</t>
    </r>
    <r>
      <rPr>
        <sz val="11"/>
        <color rgb="FF006096"/>
        <rFont val="Roboto Condensed"/>
      </rPr>
      <t xml:space="preserve">
</t>
    </r>
    <r>
      <rPr>
        <sz val="11"/>
        <color rgb="FF006096"/>
        <rFont val="Roboto Condensed"/>
      </rPr>
      <t>$ /usr/bin/sudo /usr/bin/pmset -a destroyfvkeyonstandby 1</t>
    </r>
    <r>
      <rPr>
        <sz val="11"/>
        <color rgb="FF006096"/>
        <rFont val="Roboto Condensed"/>
      </rPr>
      <t xml:space="preserve">
</t>
    </r>
    <r>
      <rPr>
        <sz val="11"/>
        <color rgb="FF006096"/>
        <rFont val="Roboto Condensed"/>
      </rPr>
      <t>$ /usr/bin/sudo /usr/bin/pmset -a hibernatemode 25</t>
    </r>
    <r>
      <rPr>
        <sz val="11"/>
        <color rgb="FF006096"/>
        <rFont val="Roboto Condensed"/>
      </rPr>
      <t xml:space="preserve">
</t>
    </r>
  </si>
  <si>
    <r>
      <rPr>
        <sz val="11"/>
        <color rgb="FF000000"/>
        <rFont val="Calibri"/>
      </rPr>
      <t>In order to use a computer with Full Disk Encryption (FDE), macOS must keep encryption keys in memory to allow the use of the disk that has been FileVault protected. The storage volume has been unlocked and acts as if it were not encrypted. When the system is not in use, the volume is protected through encryption. When the system is sleeping and available to quickly resume, the encryption keys remain in memory.</t>
    </r>
    <r>
      <rPr>
        <sz val="11"/>
        <color rgb="FF000000"/>
        <rFont val="Calibri"/>
      </rPr>
      <t xml:space="preserve">
</t>
    </r>
    <r>
      <rPr>
        <sz val="11"/>
        <color rgb="FF0000FF"/>
        <rFont val="Calibri"/>
      </rPr>
      <t>https://www.helpnetsecurity.com/2018/08/20/laptop-sleep-security/</t>
    </r>
    <r>
      <rPr>
        <sz val="11"/>
        <color rgb="FF000000"/>
        <rFont val="Calibri"/>
      </rPr>
      <t xml:space="preserve">
</t>
    </r>
    <r>
      <rPr>
        <sz val="11"/>
        <color rgb="FF000000"/>
        <rFont val="Calibri"/>
      </rPr>
      <t>Mac systems should be set to hibernate after sleeping for a risk-acceptable time period. The default value for "standbydelay" is three hours (10800 seconds). This value is likely appropriate for most desktops. If Mac desktops are deployed in unmonitored, less physically secure areas with confidential data, this value might be adjusted. The desktop would have to retain power, however, so that the running OS or physical RAM could be attacked.</t>
    </r>
    <r>
      <rPr>
        <sz val="11"/>
        <color rgb="FF000000"/>
        <rFont val="Calibri"/>
      </rPr>
      <t xml:space="preserve">
</t>
    </r>
    <r>
      <rPr>
        <sz val="11"/>
        <color rgb="FF000000"/>
        <rFont val="Calibri"/>
      </rPr>
      <t>MacBooks should be set so that the standbydelay is 15 minutes (900 seconds) or less. This setting should allow laptop users in most cases to stay within physically secured areas while going to a conference room, auditorium, or other internal location without having to unlock the encryption. When the user goes home at night, the laptop will auto-hibernate after 15 minutes and require the FileVault password to unlock prior to logging back into the system when it resumes.</t>
    </r>
    <r>
      <rPr>
        <sz val="11"/>
        <color rgb="FF000000"/>
        <rFont val="Calibri"/>
      </rPr>
      <t xml:space="preserve">
</t>
    </r>
    <r>
      <rPr>
        <sz val="11"/>
        <color rgb="FF000000"/>
        <rFont val="Calibri"/>
      </rPr>
      <t>MacBooks should also be set to a hibernate mode that removes power from the RAM. This will stop the possibility of cold boot attacks on the system.</t>
    </r>
    <r>
      <rPr>
        <sz val="11"/>
        <color rgb="FF000000"/>
        <rFont val="Calibri"/>
      </rPr>
      <t xml:space="preserve">
</t>
    </r>
    <r>
      <rPr>
        <sz val="11"/>
        <color rgb="FF000000"/>
        <rFont val="Calibri"/>
      </rPr>
      <t>Macs running Apple silicon chips, rather than Intel chips, do not require the same configuration as Intel-based Macs.</t>
    </r>
  </si>
  <si>
    <r>
      <rPr>
        <sz val="11"/>
        <color rgb="FF000000"/>
        <rFont val="Calibri"/>
      </rPr>
      <t>The laptop will take additional time to resume normal operation if only sleeping rather than hibernating.</t>
    </r>
    <r>
      <rPr>
        <sz val="11"/>
        <color rgb="FF000000"/>
        <rFont val="Calibri"/>
      </rPr>
      <t xml:space="preserve">
</t>
    </r>
    <r>
      <rPr>
        <sz val="11"/>
        <color rgb="FF000000"/>
        <rFont val="Calibri"/>
      </rPr>
      <t xml:space="preserve">Setting </t>
    </r>
    <r>
      <rPr>
        <b/>
        <sz val="11"/>
        <color rgb="FF000000"/>
        <rFont val="Calibri"/>
      </rPr>
      <t>hibernatemode</t>
    </r>
    <r>
      <rPr>
        <sz val="11"/>
        <color rgb="FF000000"/>
        <rFont val="Calibri"/>
      </rPr>
      <t xml:space="preserve"> to </t>
    </r>
    <r>
      <rPr>
        <b/>
        <sz val="11"/>
        <color rgb="FF000000"/>
        <rFont val="Calibri"/>
      </rPr>
      <t>25</t>
    </r>
    <r>
      <rPr>
        <sz val="11"/>
        <color rgb="FF000000"/>
        <rFont val="Calibri"/>
      </rPr>
      <t xml:space="preserve"> will disable the "always-on" feature of the Apple Silicon Macs.</t>
    </r>
  </si>
  <si>
    <r>
      <rPr>
        <b/>
        <sz val="11"/>
        <color rgb="FF000000"/>
        <rFont val="Calibri"/>
      </rPr>
      <t>Terminal Method:</t>
    </r>
    <r>
      <rPr>
        <sz val="11"/>
        <color rgb="FF000000"/>
        <rFont val="Calibri"/>
      </rPr>
      <t xml:space="preserve">
</t>
    </r>
    <r>
      <rPr>
        <sz val="11"/>
        <color rgb="FF000000"/>
        <rFont val="Calibri"/>
      </rPr>
      <t>Run the following command to verify the hibernation settings and that FileVault keys are destroyed on standby:</t>
    </r>
    <r>
      <rPr>
        <sz val="11"/>
        <color rgb="FF000000"/>
        <rFont val="Calibri"/>
      </rPr>
      <t xml:space="preserve">
</t>
    </r>
    <r>
      <rPr>
        <sz val="11"/>
        <color rgb="FF006096"/>
        <rFont val="Roboto Condensed"/>
      </rPr>
      <t xml:space="preserve">$ /usr/bin/sudo /usr/sbin/system_profiler SPHardwareDataType | /usr/bin/grep -e MacBook </t>
    </r>
    <r>
      <rPr>
        <sz val="11"/>
        <color rgb="FF006096"/>
        <rFont val="Roboto Condensed"/>
      </rPr>
      <t xml:space="preserve">
</t>
    </r>
    <r>
      <rPr>
        <sz val="11"/>
        <color rgb="FF000000"/>
        <rFont val="Calibri"/>
      </rPr>
      <t xml:space="preserve">
</t>
    </r>
    <r>
      <rPr>
        <sz val="11"/>
        <color rgb="FF000000"/>
        <rFont val="Calibri"/>
      </rPr>
      <t>If there is an output, run the following:</t>
    </r>
    <r>
      <rPr>
        <sz val="11"/>
        <color rgb="FF000000"/>
        <rFont val="Calibri"/>
      </rPr>
      <t xml:space="preserve">
</t>
    </r>
    <r>
      <rPr>
        <sz val="11"/>
        <color rgb="FF006096"/>
        <rFont val="Roboto Condensed"/>
      </rPr>
      <t xml:space="preserve">$ /usr/bin/sudo /usr/bin/pmset -b -g | | /usr/bin/grep -e standby </t>
    </r>
    <r>
      <rPr>
        <sz val="11"/>
        <color rgb="FF006096"/>
        <rFont val="Roboto Condensed"/>
      </rPr>
      <t xml:space="preserve">
</t>
    </r>
    <r>
      <rPr>
        <sz val="11"/>
        <color rgb="FF000000"/>
        <rFont val="Calibri"/>
      </rPr>
      <t xml:space="preserve">
</t>
    </r>
    <r>
      <rPr>
        <sz val="11"/>
        <color rgb="FF000000"/>
        <rFont val="Calibri"/>
      </rPr>
      <t xml:space="preserve">The output should include a </t>
    </r>
    <r>
      <rPr>
        <b/>
        <sz val="11"/>
        <color rgb="FF000000"/>
        <rFont val="Calibri"/>
      </rPr>
      <t>standbydelaylow</t>
    </r>
    <r>
      <rPr>
        <sz val="11"/>
        <color rgb="FF000000"/>
        <rFont val="Calibri"/>
      </rPr>
      <t xml:space="preserve"> value ≤ 900, a </t>
    </r>
    <r>
      <rPr>
        <b/>
        <sz val="11"/>
        <color rgb="FF000000"/>
        <rFont val="Calibri"/>
      </rPr>
      <t>standbydelayhigh</t>
    </r>
    <r>
      <rPr>
        <sz val="11"/>
        <color rgb="FF000000"/>
        <rFont val="Calibri"/>
      </rPr>
      <t xml:space="preserve"> value ≤ 900, and a </t>
    </r>
    <r>
      <rPr>
        <b/>
        <sz val="11"/>
        <color rgb="FF000000"/>
        <rFont val="Calibri"/>
      </rPr>
      <t>highstandbythreshold</t>
    </r>
    <r>
      <rPr>
        <sz val="11"/>
        <color rgb="FF000000"/>
        <rFont val="Calibri"/>
      </rPr>
      <t xml:space="preserve"> value ≥ 90.</t>
    </r>
    <r>
      <rPr>
        <sz val="11"/>
        <color rgb="FF000000"/>
        <rFont val="Calibri"/>
      </rPr>
      <t xml:space="preserve">
</t>
    </r>
    <r>
      <rPr>
        <sz val="11"/>
        <color rgb="FF006096"/>
        <rFont val="Roboto Condensed"/>
      </rPr>
      <t>$ /usr/bin/sudo /usr/bin/pmset -b -g | /usr/bin/grep hibernatemode</t>
    </r>
    <r>
      <rPr>
        <sz val="11"/>
        <color rgb="FF006096"/>
        <rFont val="Roboto Condensed"/>
      </rPr>
      <t xml:space="preserve">
</t>
    </r>
    <r>
      <rPr>
        <sz val="11"/>
        <color rgb="FF006096"/>
        <rFont val="Roboto Condensed"/>
      </rPr>
      <t xml:space="preserve"> hibernatemode        25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xml:space="preserve">
</t>
    </r>
    <r>
      <rPr>
        <sz val="11"/>
        <color rgb="FF006096"/>
        <rFont val="Roboto Condensed"/>
      </rPr>
      <t xml:space="preserve">$ /usr/bin/sudo /usr/sbin/system_profiler SPHardwareDataType | /usr/bin/grep -e MacBook </t>
    </r>
    <r>
      <rPr>
        <sz val="11"/>
        <color rgb="FF006096"/>
        <rFont val="Roboto Condensed"/>
      </rPr>
      <t xml:space="preserve">
</t>
    </r>
    <r>
      <rPr>
        <sz val="11"/>
        <color rgb="FF006096"/>
        <rFont val="Roboto Condensed"/>
      </rPr>
      <t xml:space="preserve">      Model Name: MacBook Pro</t>
    </r>
    <r>
      <rPr>
        <sz val="11"/>
        <color rgb="FF006096"/>
        <rFont val="Roboto Condensed"/>
      </rPr>
      <t xml:space="preserve">
</t>
    </r>
    <r>
      <rPr>
        <sz val="11"/>
        <color rgb="FF006096"/>
        <rFont val="Roboto Condensed"/>
      </rPr>
      <t xml:space="preserve">      Model Identifier: MacBookPro13,1</t>
    </r>
    <r>
      <rPr>
        <sz val="11"/>
        <color rgb="FF006096"/>
        <rFont val="Roboto Condensed"/>
      </rPr>
      <t xml:space="preserve">
</t>
    </r>
    <r>
      <rPr>
        <sz val="11"/>
        <color rgb="FF006096"/>
        <rFont val="Roboto Condensed"/>
      </rPr>
      <t>$ /usr/bin/sudo /usr/bin/pmset -b -g | /usr/bin/grep -e standby</t>
    </r>
    <r>
      <rPr>
        <sz val="11"/>
        <color rgb="FF006096"/>
        <rFont val="Roboto Condensed"/>
      </rPr>
      <t xml:space="preserve">
</t>
    </r>
    <r>
      <rPr>
        <sz val="11"/>
        <color rgb="FF006096"/>
        <rFont val="Roboto Condensed"/>
      </rPr>
      <t xml:space="preserve"> standbydelaylow      600</t>
    </r>
    <r>
      <rPr>
        <sz val="11"/>
        <color rgb="FF006096"/>
        <rFont val="Roboto Condensed"/>
      </rPr>
      <t xml:space="preserve">
</t>
    </r>
    <r>
      <rPr>
        <sz val="11"/>
        <color rgb="FF006096"/>
        <rFont val="Roboto Condensed"/>
      </rPr>
      <t xml:space="preserve"> standby              1</t>
    </r>
    <r>
      <rPr>
        <sz val="11"/>
        <color rgb="FF006096"/>
        <rFont val="Roboto Condensed"/>
      </rPr>
      <t xml:space="preserve">
</t>
    </r>
    <r>
      <rPr>
        <sz val="11"/>
        <color rgb="FF006096"/>
        <rFont val="Roboto Condensed"/>
      </rPr>
      <t xml:space="preserve"> standbydelayhigh     600</t>
    </r>
    <r>
      <rPr>
        <sz val="11"/>
        <color rgb="FF006096"/>
        <rFont val="Roboto Condensed"/>
      </rPr>
      <t xml:space="preserve">
</t>
    </r>
    <r>
      <rPr>
        <sz val="11"/>
        <color rgb="FF006096"/>
        <rFont val="Roboto Condensed"/>
      </rPr>
      <t xml:space="preserve"> highstandbythreshold 50</t>
    </r>
    <r>
      <rPr>
        <sz val="11"/>
        <color rgb="FF006096"/>
        <rFont val="Roboto Condensed"/>
      </rPr>
      <t xml:space="preserve">
</t>
    </r>
    <r>
      <rPr>
        <sz val="11"/>
        <color rgb="FF006096"/>
        <rFont val="Roboto Condensed"/>
      </rPr>
      <t>$ /usr/bin/sudo /usr/bin/pmset -b -g | /usr/bin/grep hibernatemode</t>
    </r>
    <r>
      <rPr>
        <sz val="11"/>
        <color rgb="FF006096"/>
        <rFont val="Roboto Condensed"/>
      </rPr>
      <t xml:space="preserve">
</t>
    </r>
    <r>
      <rPr>
        <sz val="11"/>
        <color rgb="FF006096"/>
        <rFont val="Roboto Condensed"/>
      </rPr>
      <t xml:space="preserve"> hibernatemode        25</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verify if you are running an Intel processor, run </t>
    </r>
    <r>
      <rPr>
        <b/>
        <sz val="11"/>
        <color rgb="FF000000"/>
        <rFont val="Calibri"/>
      </rPr>
      <t>/usr/sbin/sysctl -n machdep.cpu.brand_string</t>
    </r>
    <r>
      <rPr>
        <sz val="11"/>
        <color rgb="FF000000"/>
        <rFont val="Calibri"/>
      </rPr>
      <t xml:space="preserve">. The output will include </t>
    </r>
    <r>
      <rPr>
        <b/>
        <sz val="11"/>
        <color rgb="FF000000"/>
        <rFont val="Calibri"/>
      </rPr>
      <t>Intel</t>
    </r>
    <r>
      <rPr>
        <sz val="11"/>
        <color rgb="FF000000"/>
        <rFont val="Calibri"/>
      </rPr>
      <t>.</t>
    </r>
  </si>
  <si>
    <t>2.8.1.2</t>
  </si>
  <si>
    <r>
      <rPr>
        <sz val="11"/>
        <rFont val="Calibri"/>
      </rPr>
      <t>Ensure Sleep and Display Sleep Is Enabled on Apple Silicon Devices</t>
    </r>
  </si>
  <si>
    <r>
      <rPr>
        <b/>
        <sz val="11"/>
        <color rgb="FF000000"/>
        <rFont val="Calibri"/>
      </rPr>
      <t>Terminal Method:</t>
    </r>
    <r>
      <rPr>
        <sz val="11"/>
        <color rgb="FF000000"/>
        <rFont val="Calibri"/>
      </rPr>
      <t xml:space="preserve">
</t>
    </r>
    <r>
      <rPr>
        <sz val="11"/>
        <color rgb="FF000000"/>
        <rFont val="Calibri"/>
      </rPr>
      <t>Run the following command to set the sleep time and hibernate mode:</t>
    </r>
    <r>
      <rPr>
        <sz val="11"/>
        <color rgb="FF000000"/>
        <rFont val="Calibri"/>
      </rPr>
      <t xml:space="preserve">
</t>
    </r>
    <r>
      <rPr>
        <sz val="11"/>
        <color rgb="FF006096"/>
        <rFont val="Roboto Condensed"/>
      </rPr>
      <t>% /usr/bin/sudo /usr/bin/pmset -a sleep &lt;value≤15&gt;</t>
    </r>
    <r>
      <rPr>
        <sz val="11"/>
        <color rgb="FF006096"/>
        <rFont val="Roboto Condensed"/>
      </rPr>
      <t xml:space="preserve">
</t>
    </r>
    <r>
      <rPr>
        <sz val="11"/>
        <color rgb="FF006096"/>
        <rFont val="Roboto Condensed"/>
      </rPr>
      <t>% /usr/bin/sudo /usr/bin/pmset -a displaysleep &lt;value≤10 &amp; &lt; value of sleep&gt;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/usr/bin/pmset -a sleep 15</t>
    </r>
    <r>
      <rPr>
        <sz val="11"/>
        <color rgb="FF006096"/>
        <rFont val="Roboto Condensed"/>
      </rPr>
      <t xml:space="preserve">
</t>
    </r>
    <r>
      <rPr>
        <sz val="11"/>
        <color rgb="FF006096"/>
        <rFont val="Roboto Condensed"/>
      </rPr>
      <t>% /usr/bin/sudo /usr/bin/pmset -a displaysleep 10</t>
    </r>
    <r>
      <rPr>
        <sz val="11"/>
        <color rgb="FF006096"/>
        <rFont val="Roboto Condensed"/>
      </rPr>
      <t xml:space="preserve">
</t>
    </r>
  </si>
  <si>
    <r>
      <rPr>
        <sz val="11"/>
        <color rgb="FF000000"/>
        <rFont val="Calibri"/>
      </rPr>
      <t>MacBooks should be set so that the sleep is 15 minutes or less and the display should sleep at 10 minutes or less. This setting should allow laptop users in most cases to stay within physically secured areas while going to a conference room, auditorium, or other internal location without having to unlock the encryption. When the user goes home at night, the laptop will auto-sleep after 15 minutes and to log back into the system when it resumes.</t>
    </r>
  </si>
  <si>
    <r>
      <rPr>
        <sz val="11"/>
        <color rgb="FF000000"/>
        <rFont val="Calibri"/>
      </rPr>
      <t>The laptop will take additional time to resume normal operation from sleep.</t>
    </r>
  </si>
  <si>
    <r>
      <rPr>
        <b/>
        <sz val="11"/>
        <color rgb="FF000000"/>
        <rFont val="Calibri"/>
      </rPr>
      <t>Terminal Method:</t>
    </r>
    <r>
      <rPr>
        <sz val="11"/>
        <color rgb="FF000000"/>
        <rFont val="Calibri"/>
      </rPr>
      <t xml:space="preserve">
</t>
    </r>
    <r>
      <rPr>
        <sz val="11"/>
        <color rgb="FF000000"/>
        <rFont val="Calibri"/>
      </rPr>
      <t>Run the following command to verify sleep and hibernation settings:</t>
    </r>
    <r>
      <rPr>
        <sz val="11"/>
        <color rgb="FF000000"/>
        <rFont val="Calibri"/>
      </rPr>
      <t xml:space="preserve">
</t>
    </r>
    <r>
      <rPr>
        <sz val="11"/>
        <color rgb="FF006096"/>
        <rFont val="Roboto Condensed"/>
      </rPr>
      <t xml:space="preserve">% /usr/bin/sudo /usr/sbin/system_profiler SPHardwareDataType | /usr/bin/grep -e MacBook </t>
    </r>
    <r>
      <rPr>
        <sz val="11"/>
        <color rgb="FF006096"/>
        <rFont val="Roboto Condensed"/>
      </rPr>
      <t xml:space="preserve">
</t>
    </r>
    <r>
      <rPr>
        <sz val="11"/>
        <color rgb="FF000000"/>
        <rFont val="Calibri"/>
      </rPr>
      <t xml:space="preserve">
</t>
    </r>
    <r>
      <rPr>
        <sz val="11"/>
        <color rgb="FF000000"/>
        <rFont val="Calibri"/>
      </rPr>
      <t>If there is an output, run the following:</t>
    </r>
    <r>
      <rPr>
        <sz val="11"/>
        <color rgb="FF000000"/>
        <rFont val="Calibri"/>
      </rPr>
      <t xml:space="preserve">
</t>
    </r>
    <r>
      <rPr>
        <sz val="11"/>
        <color rgb="FF006096"/>
        <rFont val="Roboto Condensed"/>
      </rPr>
      <t xml:space="preserve">% /usr/bin/sudo /usr/sbin/system_profiler SPHardwareDataType | /usr/bin/grep -e MacBook </t>
    </r>
    <r>
      <rPr>
        <sz val="11"/>
        <color rgb="FF006096"/>
        <rFont val="Roboto Condensed"/>
      </rPr>
      <t xml:space="preserve">
</t>
    </r>
    <r>
      <rPr>
        <sz val="11"/>
        <color rgb="FF000000"/>
        <rFont val="Calibri"/>
      </rPr>
      <t xml:space="preserve">
</t>
    </r>
    <r>
      <rPr>
        <sz val="11"/>
        <color rgb="FF000000"/>
        <rFont val="Calibri"/>
      </rPr>
      <t>If there is an output, run the following:</t>
    </r>
    <r>
      <rPr>
        <sz val="11"/>
        <color rgb="FF000000"/>
        <rFont val="Calibri"/>
      </rPr>
      <t xml:space="preserve">
</t>
    </r>
    <r>
      <rPr>
        <sz val="11"/>
        <color rgb="FF006096"/>
        <rFont val="Roboto Condensed"/>
      </rPr>
      <t xml:space="preserve">% /usr/bin/sudo /usr/bin/pmset -b -g | /usr/bin/grep -e "^ sleep" </t>
    </r>
    <r>
      <rPr>
        <sz val="11"/>
        <color rgb="FF006096"/>
        <rFont val="Roboto Condensed"/>
      </rPr>
      <t xml:space="preserve">
</t>
    </r>
    <r>
      <rPr>
        <sz val="11"/>
        <color rgb="FF000000"/>
        <rFont val="Calibri"/>
      </rPr>
      <t xml:space="preserve">
</t>
    </r>
    <r>
      <rPr>
        <sz val="11"/>
        <color rgb="FF000000"/>
        <rFont val="Calibri"/>
      </rPr>
      <t xml:space="preserve">The output should be </t>
    </r>
    <r>
      <rPr>
        <b/>
        <sz val="11"/>
        <color rgb="FF000000"/>
        <rFont val="Calibri"/>
      </rPr>
      <t>sleep</t>
    </r>
    <r>
      <rPr>
        <sz val="11"/>
        <color rgb="FF000000"/>
        <rFont val="Calibri"/>
      </rPr>
      <t xml:space="preserve"> with a value ≤ 15.</t>
    </r>
    <r>
      <rPr>
        <sz val="11"/>
        <color rgb="FF000000"/>
        <rFont val="Calibri"/>
      </rPr>
      <t xml:space="preserve">
</t>
    </r>
    <r>
      <rPr>
        <sz val="11"/>
        <color rgb="FF006096"/>
        <rFont val="Roboto Condensed"/>
      </rPr>
      <t>% /usr/bin/sudo /usr/bin/pmset -b -g | /usr/bin/grep -e "displaysleep"</t>
    </r>
    <r>
      <rPr>
        <sz val="11"/>
        <color rgb="FF006096"/>
        <rFont val="Roboto Condensed"/>
      </rPr>
      <t xml:space="preserve">
</t>
    </r>
    <r>
      <rPr>
        <sz val="11"/>
        <color rgb="FF000000"/>
        <rFont val="Calibri"/>
      </rPr>
      <t xml:space="preserve">
</t>
    </r>
    <r>
      <rPr>
        <sz val="11"/>
        <color rgb="FF000000"/>
        <rFont val="Calibri"/>
      </rPr>
      <t xml:space="preserve">The output should be </t>
    </r>
    <r>
      <rPr>
        <b/>
        <sz val="11"/>
        <color rgb="FF000000"/>
        <rFont val="Calibri"/>
      </rPr>
      <t>displaysleep</t>
    </r>
    <r>
      <rPr>
        <sz val="11"/>
        <color rgb="FF000000"/>
        <rFont val="Calibri"/>
      </rPr>
      <t xml:space="preserve"> with a value ≤ 10 and ≤ the value of sleep.</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xml:space="preserve">
</t>
    </r>
    <r>
      <rPr>
        <sz val="11"/>
        <color rgb="FF006096"/>
        <rFont val="Roboto Condensed"/>
      </rPr>
      <t xml:space="preserve">% /usr/bin/sudo /usr/sbin/system_profiler SPHardwareDataType | grep -e MacBook </t>
    </r>
    <r>
      <rPr>
        <sz val="11"/>
        <color rgb="FF006096"/>
        <rFont val="Roboto Condensed"/>
      </rPr>
      <t xml:space="preserve">
</t>
    </r>
    <r>
      <rPr>
        <sz val="11"/>
        <color rgb="FF006096"/>
        <rFont val="Roboto Condensed"/>
      </rPr>
      <t xml:space="preserve">      Model Name: MacBook Pro</t>
    </r>
    <r>
      <rPr>
        <sz val="11"/>
        <color rgb="FF006096"/>
        <rFont val="Roboto Condensed"/>
      </rPr>
      <t xml:space="preserve">
</t>
    </r>
    <r>
      <rPr>
        <sz val="11"/>
        <color rgb="FF006096"/>
        <rFont val="Roboto Condensed"/>
      </rPr>
      <t xml:space="preserve">      Model Identifier: MacBookPro18,3</t>
    </r>
    <r>
      <rPr>
        <sz val="11"/>
        <color rgb="FF006096"/>
        <rFont val="Roboto Condensed"/>
      </rPr>
      <t xml:space="preserve">
</t>
    </r>
    <r>
      <rPr>
        <sz val="11"/>
        <color rgb="FF006096"/>
        <rFont val="Roboto Condensed"/>
      </rPr>
      <t xml:space="preserve">% /usr/bin/sudo /usr/bin/pmset -b -g | /usr/bin/grep -e "^ sleep" </t>
    </r>
    <r>
      <rPr>
        <sz val="11"/>
        <color rgb="FF006096"/>
        <rFont val="Roboto Condensed"/>
      </rPr>
      <t xml:space="preserve">
</t>
    </r>
    <r>
      <rPr>
        <sz val="11"/>
        <color rgb="FF006096"/>
        <rFont val="Roboto Condensed"/>
      </rPr>
      <t xml:space="preserve"> sleep               15 (sleep prevented by sharingd, powerd, bluetoothd, com.apple.PassKit.PaymentAuthor)</t>
    </r>
    <r>
      <rPr>
        <sz val="11"/>
        <color rgb="FF006096"/>
        <rFont val="Roboto Condensed"/>
      </rPr>
      <t xml:space="preserve">
</t>
    </r>
    <r>
      <rPr>
        <sz val="11"/>
        <color rgb="FF006096"/>
        <rFont val="Roboto Condensed"/>
      </rPr>
      <t>% /usr/bin/sudo /usr/bin/pmset -b -g | /usr/bin/grep -e "displaysleep"</t>
    </r>
    <r>
      <rPr>
        <sz val="11"/>
        <color rgb="FF006096"/>
        <rFont val="Roboto Condensed"/>
      </rPr>
      <t xml:space="preserve">
</t>
    </r>
    <r>
      <rPr>
        <sz val="11"/>
        <color rgb="FF006096"/>
        <rFont val="Roboto Condensed"/>
      </rPr>
      <t xml:space="preserve"> displaysleep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verify if you are running an Apple Silicon processor, run </t>
    </r>
    <r>
      <rPr>
        <b/>
        <sz val="11"/>
        <color rgb="FF000000"/>
        <rFont val="Calibri"/>
      </rPr>
      <t>/usr/sbin/sysctl -n machdep.cpu.brand_string</t>
    </r>
    <r>
      <rPr>
        <sz val="11"/>
        <color rgb="FF000000"/>
        <rFont val="Calibri"/>
      </rPr>
      <t xml:space="preserve">. The output will include </t>
    </r>
    <r>
      <rPr>
        <b/>
        <sz val="11"/>
        <color rgb="FF000000"/>
        <rFont val="Calibri"/>
      </rPr>
      <t>Apple</t>
    </r>
    <r>
      <rPr>
        <sz val="11"/>
        <color rgb="FF000000"/>
        <rFont val="Calibri"/>
      </rPr>
      <t>.</t>
    </r>
  </si>
  <si>
    <t>Battery (Energy Saver)</t>
  </si>
  <si>
    <t>2.8.2</t>
  </si>
  <si>
    <r>
      <rPr>
        <sz val="11"/>
        <rFont val="Calibri"/>
      </rPr>
      <t>Ensure Wake for Network Access Is Disabled</t>
    </r>
  </si>
  <si>
    <r>
      <rPr>
        <b/>
        <sz val="11"/>
        <color rgb="FF000000"/>
        <rFont val="Calibri"/>
      </rPr>
      <t>Graphical Method:</t>
    </r>
    <r>
      <rPr>
        <sz val="11"/>
        <color rgb="FF000000"/>
        <rFont val="Calibri"/>
      </rPr>
      <t xml:space="preserve">
</t>
    </r>
    <r>
      <rPr>
        <sz val="11"/>
        <color rgb="FF000000"/>
        <rFont val="Calibri"/>
      </rPr>
      <t>Perform the following steps to disable Wake for network access: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Select </t>
    </r>
    <r>
      <rPr>
        <b/>
        <sz val="11"/>
        <color rgb="FF000000"/>
        <rFont val="Calibri"/>
      </rPr>
      <t>Power Adapter</t>
    </r>
    <r>
      <rPr>
        <sz val="11"/>
        <color rgb="FF000000"/>
        <rFont val="Calibri"/>
      </rPr>
      <t xml:space="preserve">
</t>
    </r>
    <r>
      <rPr>
        <sz val="11"/>
        <color rgb="FF000000"/>
        <rFont val="Calibri"/>
      </rPr>
      <t xml:space="preserve">- Set </t>
    </r>
    <r>
      <rPr>
        <b/>
        <sz val="11"/>
        <color rgb="FF000000"/>
        <rFont val="Calibri"/>
      </rPr>
      <t>Wake for network access</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Wake for network access:</t>
    </r>
    <r>
      <rPr>
        <sz val="11"/>
        <color rgb="FF000000"/>
        <rFont val="Calibri"/>
      </rPr>
      <t xml:space="preserve">
</t>
    </r>
    <r>
      <rPr>
        <sz val="11"/>
        <color rgb="FF006096"/>
        <rFont val="Roboto Condensed"/>
      </rPr>
      <t xml:space="preserve">$ /usr/bin/sudo /usr/bin/pmset -a womp 0  </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com.apple.MCX</t>
    </r>
    <r>
      <rPr>
        <sz val="11"/>
        <color rgb="FF000000"/>
        <rFont val="Calibri"/>
      </rPr>
      <t xml:space="preserve">
</t>
    </r>
    <r>
      <rPr>
        <sz val="11"/>
        <color rgb="FF000000"/>
        <rFont val="Calibri"/>
      </rPr>
      <t xml:space="preserve">- The key to include is </t>
    </r>
    <r>
      <rPr>
        <b/>
        <sz val="11"/>
        <color rgb="FF000000"/>
        <rFont val="Calibri"/>
      </rPr>
      <t>com.apple.EnergySaver.desktop.ACPower</t>
    </r>
    <r>
      <rPr>
        <sz val="11"/>
        <color rgb="FF000000"/>
        <rFont val="Calibri"/>
      </rPr>
      <t xml:space="preserve">
</t>
    </r>
    <r>
      <rPr>
        <sz val="11"/>
        <color rgb="FF000000"/>
        <rFont val="Calibri"/>
      </rPr>
      <t>- The key must be set to:</t>
    </r>
    <r>
      <rPr>
        <sz val="11"/>
        <color rgb="FF000000"/>
        <rFont val="Calibri"/>
      </rPr>
      <t xml:space="preserve">
</t>
    </r>
    <r>
      <rPr>
        <sz val="11"/>
        <color rgb="FF006096"/>
        <rFont val="Roboto Condensed"/>
      </rPr>
      <t>&lt;dict&gt;</t>
    </r>
    <r>
      <rPr>
        <sz val="11"/>
        <color rgb="FF006096"/>
        <rFont val="Roboto Condensed"/>
      </rPr>
      <t xml:space="preserve">
</t>
    </r>
    <r>
      <rPr>
        <sz val="11"/>
        <color rgb="FF006096"/>
        <rFont val="Roboto Condensed"/>
      </rPr>
      <t xml:space="preserve">   &lt;key&gt;Wake On LAN&lt;/key&gt;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 xml:space="preserve">   &lt;key&gt;Wake On Modem Ring&lt;/key&gt;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&lt;/dict&gt;</t>
    </r>
    <r>
      <rPr>
        <sz val="11"/>
        <color rgb="FF006096"/>
        <rFont val="Roboto Condensed"/>
      </rPr>
      <t xml:space="preserve">
</t>
    </r>
    <r>
      <rPr>
        <sz val="11"/>
        <color rgb="FF000000"/>
        <rFont val="Calibri"/>
      </rPr>
      <t xml:space="preserve">
</t>
    </r>
    <r>
      <rPr>
        <sz val="11"/>
        <color rgb="FF000000"/>
        <rFont val="Calibri"/>
      </rPr>
      <t xml:space="preserve">- The key to also include is </t>
    </r>
    <r>
      <rPr>
        <b/>
        <sz val="11"/>
        <color rgb="FF000000"/>
        <rFont val="Calibri"/>
      </rPr>
      <t>com.apple.EnergySaver.portable.ACPower</t>
    </r>
    <r>
      <rPr>
        <sz val="11"/>
        <color rgb="FF000000"/>
        <rFont val="Calibri"/>
      </rPr>
      <t xml:space="preserve">
</t>
    </r>
    <r>
      <rPr>
        <sz val="11"/>
        <color rgb="FF000000"/>
        <rFont val="Calibri"/>
      </rPr>
      <t>- The key must be set to:</t>
    </r>
    <r>
      <rPr>
        <sz val="11"/>
        <color rgb="FF000000"/>
        <rFont val="Calibri"/>
      </rPr>
      <t xml:space="preserve">
</t>
    </r>
    <r>
      <rPr>
        <sz val="11"/>
        <color rgb="FF006096"/>
        <rFont val="Roboto Condensed"/>
      </rPr>
      <t>&lt;dict&gt;</t>
    </r>
    <r>
      <rPr>
        <sz val="11"/>
        <color rgb="FF006096"/>
        <rFont val="Roboto Condensed"/>
      </rPr>
      <t xml:space="preserve">
</t>
    </r>
    <r>
      <rPr>
        <sz val="11"/>
        <color rgb="FF006096"/>
        <rFont val="Roboto Condensed"/>
      </rPr>
      <t xml:space="preserve">   &lt;key&gt;Wake On LAN&lt;/key&gt;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 xml:space="preserve">   &lt;key&gt;Wake On Modem Ring&lt;/key&gt;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&lt;/dict&gt;</t>
    </r>
    <r>
      <rPr>
        <sz val="11"/>
        <color rgb="FF006096"/>
        <rFont val="Roboto Condensed"/>
      </rPr>
      <t xml:space="preserve">
</t>
    </r>
    <r>
      <rPr>
        <sz val="11"/>
        <color rgb="FF000000"/>
        <rFont val="Calibri"/>
      </rPr>
      <t xml:space="preserve">
</t>
    </r>
    <r>
      <rPr>
        <sz val="11"/>
        <color rgb="FF000000"/>
        <rFont val="Calibri"/>
      </rPr>
      <t xml:space="preserve">- The key to also include is </t>
    </r>
    <r>
      <rPr>
        <b/>
        <sz val="11"/>
        <color rgb="FF000000"/>
        <rFont val="Calibri"/>
      </rPr>
      <t>com.apple.EnergySaver.portable.BatteryPower</t>
    </r>
    <r>
      <rPr>
        <sz val="11"/>
        <color rgb="FF000000"/>
        <rFont val="Calibri"/>
      </rPr>
      <t xml:space="preserve">
</t>
    </r>
    <r>
      <rPr>
        <sz val="11"/>
        <color rgb="FF000000"/>
        <rFont val="Calibri"/>
      </rPr>
      <t>- The key must be set to:</t>
    </r>
    <r>
      <rPr>
        <sz val="11"/>
        <color rgb="FF000000"/>
        <rFont val="Calibri"/>
      </rPr>
      <t xml:space="preserve">
</t>
    </r>
    <r>
      <rPr>
        <sz val="11"/>
        <color rgb="FF006096"/>
        <rFont val="Roboto Condensed"/>
      </rPr>
      <t>&lt;dict&gt;</t>
    </r>
    <r>
      <rPr>
        <sz val="11"/>
        <color rgb="FF006096"/>
        <rFont val="Roboto Condensed"/>
      </rPr>
      <t xml:space="preserve">
</t>
    </r>
    <r>
      <rPr>
        <sz val="11"/>
        <color rgb="FF006096"/>
        <rFont val="Roboto Condensed"/>
      </rPr>
      <t xml:space="preserve">   &lt;key&gt;Wake On LAN&lt;/key&gt;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 xml:space="preserve">   &lt;key&gt;Wake On Modem Ring&lt;/key&gt;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&lt;/dict&gt;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Both </t>
    </r>
    <r>
      <rPr>
        <b/>
        <sz val="11"/>
        <color rgb="FF000000"/>
        <rFont val="Calibri"/>
      </rPr>
      <t>Wake on LAN</t>
    </r>
    <r>
      <rPr>
        <sz val="11"/>
        <color rgb="FF000000"/>
        <rFont val="Calibri"/>
      </rPr>
      <t xml:space="preserve"> and </t>
    </r>
    <r>
      <rPr>
        <b/>
        <sz val="11"/>
        <color rgb="FF000000"/>
        <rFont val="Calibri"/>
      </rPr>
      <t>Wake on Modem Ring</t>
    </r>
    <r>
      <rPr>
        <sz val="11"/>
        <color rgb="FF000000"/>
        <rFont val="Calibri"/>
      </rPr>
      <t xml:space="preserve"> need to be set. Only setting </t>
    </r>
    <r>
      <rPr>
        <b/>
        <sz val="11"/>
        <color rgb="FF000000"/>
        <rFont val="Calibri"/>
      </rPr>
      <t>Wake On LAN</t>
    </r>
    <r>
      <rPr>
        <sz val="11"/>
        <color rgb="FF000000"/>
        <rFont val="Calibri"/>
      </rPr>
      <t xml:space="preserve"> will allow the profile to install but not set any settings. This profile will only apply the setting at installation and is not sticky.</t>
    </r>
  </si>
  <si>
    <r>
      <rPr>
        <sz val="11"/>
        <color rgb="FF000000"/>
        <rFont val="Calibri"/>
      </rPr>
      <t>This feature allows the computer to take action when the user is not present and the computer is in energy saving mode. These tools require FileVault to remain unlocked and fully rejoin known networks. This macOS feature is meant to allow the computer to resume activity as needed regardless of physical security controls.</t>
    </r>
    <r>
      <rPr>
        <sz val="11"/>
        <color rgb="FF000000"/>
        <rFont val="Calibri"/>
      </rPr>
      <t xml:space="preserve">
</t>
    </r>
    <r>
      <rPr>
        <sz val="11"/>
        <color rgb="FF000000"/>
        <rFont val="Calibri"/>
      </rPr>
      <t>This feature allows other users to be able to access your computer’s shared resources, such as shared printers or Apple Music playlists, even when your computer is in sleep mode. In a closed network when only authorized devices could wake a computer, it could be valuable to wake computers in order to do management push activity. Where mobile workstations and agents exist, the device will more likely check in to receive updates when already awake. Mobile devices should not be listening for signals on any unmanaged network or where untrusted devices exist that could send wake signals.</t>
    </r>
  </si>
  <si>
    <r>
      <rPr>
        <sz val="11"/>
        <color rgb="FF000000"/>
        <rFont val="Calibri"/>
      </rPr>
      <t>Management programs like Apple Remote Desktop Administrator use wake-on-LAN to connect with computers. If turned off, such management programs will not be able to wake a computer over the LAN. If the wake-on-LAN feature is needed, do not turn off this feature.</t>
    </r>
    <r>
      <rPr>
        <sz val="11"/>
        <color rgb="FF000000"/>
        <rFont val="Calibri"/>
      </rPr>
      <t xml:space="preserve">
</t>
    </r>
    <r>
      <rPr>
        <sz val="11"/>
        <color rgb="FF000000"/>
        <rFont val="Calibri"/>
      </rPr>
      <t>The control to prevent computer sleep has been retired for this version of the Benchmark. Forcing the computer to stay on and use energy in case a management push is needed is contrary to most current management processes. Only keep computers unslept if after hours pushes are required on closed LANs.</t>
    </r>
    <r>
      <rPr>
        <sz val="11"/>
        <color rgb="FF000000"/>
        <rFont val="Calibri"/>
      </rPr>
      <t xml:space="preserve">
</t>
    </r>
    <r>
      <rPr>
        <sz val="11"/>
        <color rgb="FF000000"/>
        <rFont val="Calibri"/>
      </rPr>
      <t>Turning off Wake for Network Access will also not allow Find My to work when the computer is asleep. It will also give this warning "You won’t be able to locate, lock, or erase this Mac while it’s asleep because Wake for network access is turned off."</t>
    </r>
  </si>
  <si>
    <r>
      <rPr>
        <b/>
        <sz val="11"/>
        <color rgb="FF000000"/>
        <rFont val="Calibri"/>
      </rPr>
      <t>Graphical Method:</t>
    </r>
    <r>
      <rPr>
        <sz val="11"/>
        <color rgb="FF000000"/>
        <rFont val="Calibri"/>
      </rPr>
      <t xml:space="preserve">
</t>
    </r>
    <r>
      <rPr>
        <sz val="11"/>
        <color rgb="FF000000"/>
        <rFont val="Calibri"/>
      </rPr>
      <t>Perform the following steps to verify that Wake for network access is not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Select </t>
    </r>
    <r>
      <rPr>
        <b/>
        <sz val="11"/>
        <color rgb="FF000000"/>
        <rFont val="Calibri"/>
      </rPr>
      <t>Power Adapter</t>
    </r>
    <r>
      <rPr>
        <sz val="11"/>
        <color rgb="FF000000"/>
        <rFont val="Calibri"/>
      </rPr>
      <t xml:space="preserve">
</t>
    </r>
    <r>
      <rPr>
        <sz val="11"/>
        <color rgb="FF000000"/>
        <rFont val="Calibri"/>
      </rPr>
      <t xml:space="preserve">- Verify that </t>
    </r>
    <r>
      <rPr>
        <b/>
        <sz val="11"/>
        <color rgb="FF000000"/>
        <rFont val="Calibri"/>
      </rPr>
      <t>Wake for network access</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verify if Wake for network access is disabled:</t>
    </r>
    <r>
      <rPr>
        <sz val="11"/>
        <color rgb="FF000000"/>
        <rFont val="Calibri"/>
      </rPr>
      <t xml:space="preserve">
</t>
    </r>
    <r>
      <rPr>
        <sz val="11"/>
        <color rgb="FF006096"/>
        <rFont val="Roboto Condensed"/>
      </rPr>
      <t xml:space="preserve">$ /usr/bin/sudo /usr/bin/pmset -g custom | /usr/bin/grep -e womp  </t>
    </r>
    <r>
      <rPr>
        <sz val="11"/>
        <color rgb="FF006096"/>
        <rFont val="Roboto Condensed"/>
      </rPr>
      <t xml:space="preserve">
</t>
    </r>
    <r>
      <rPr>
        <sz val="11"/>
        <color rgb="FF006096"/>
        <rFont val="Roboto Condensed"/>
      </rPr>
      <t>womp                 0</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Run the following command to verify that a profile is installed that enables App Store updates to be automatically installed:</t>
    </r>
    <r>
      <rPr>
        <sz val="11"/>
        <color rgb="FF000000"/>
        <rFont val="Calibri"/>
      </rPr>
      <t xml:space="preserve">
</t>
    </r>
    <r>
      <rPr>
        <sz val="11"/>
        <color rgb="FF006096"/>
        <rFont val="Roboto Condensed"/>
      </rPr>
      <t>$ /usr/bin/sudo /usr/bin/profiles -P -o stdout | /usr/bin/grep "Wake On LAN"</t>
    </r>
    <r>
      <rPr>
        <sz val="11"/>
        <color rgb="FF006096"/>
        <rFont val="Roboto Condensed"/>
      </rPr>
      <t xml:space="preserve">
</t>
    </r>
    <r>
      <rPr>
        <sz val="11"/>
        <color rgb="FF006096"/>
        <rFont val="Roboto Condensed"/>
      </rPr>
      <t xml:space="preserve">                            "Wake On LAN" = 0;</t>
    </r>
    <r>
      <rPr>
        <sz val="11"/>
        <color rgb="FF006096"/>
        <rFont val="Roboto Condensed"/>
      </rPr>
      <t xml:space="preserve">
</t>
    </r>
    <r>
      <rPr>
        <sz val="11"/>
        <color rgb="FF006096"/>
        <rFont val="Roboto Condensed"/>
      </rPr>
      <t xml:space="preserve">                            "Wake On LAN" = 0;</t>
    </r>
    <r>
      <rPr>
        <sz val="11"/>
        <color rgb="FF006096"/>
        <rFont val="Roboto Condensed"/>
      </rPr>
      <t xml:space="preserve">
</t>
    </r>
    <r>
      <rPr>
        <sz val="11"/>
        <color rgb="FF006096"/>
        <rFont val="Roboto Condensed"/>
      </rPr>
      <t xml:space="preserve">                            "Wake On LAN" = 0;</t>
    </r>
    <r>
      <rPr>
        <sz val="11"/>
        <color rgb="FF006096"/>
        <rFont val="Roboto Condensed"/>
      </rPr>
      <t xml:space="preserve">
</t>
    </r>
    <r>
      <rPr>
        <sz val="11"/>
        <color rgb="FF006096"/>
        <rFont val="Roboto Condensed"/>
      </rPr>
      <t>$ /usr/bin/sudo /usr/bin/profiles -P -o stdout | /usr/bin/grep "Wake On Modem Ring"</t>
    </r>
    <r>
      <rPr>
        <sz val="11"/>
        <color rgb="FF006096"/>
        <rFont val="Roboto Condensed"/>
      </rPr>
      <t xml:space="preserve">
</t>
    </r>
    <r>
      <rPr>
        <sz val="11"/>
        <color rgb="FF006096"/>
        <rFont val="Roboto Condensed"/>
      </rPr>
      <t xml:space="preserve">                            "Wake On Modem Ring" = 0;</t>
    </r>
    <r>
      <rPr>
        <sz val="11"/>
        <color rgb="FF006096"/>
        <rFont val="Roboto Condensed"/>
      </rPr>
      <t xml:space="preserve">
</t>
    </r>
    <r>
      <rPr>
        <sz val="11"/>
        <color rgb="FF006096"/>
        <rFont val="Roboto Condensed"/>
      </rPr>
      <t xml:space="preserve">                            "Wake On Modem Ring" = 0;</t>
    </r>
    <r>
      <rPr>
        <sz val="11"/>
        <color rgb="FF006096"/>
        <rFont val="Roboto Condensed"/>
      </rPr>
      <t xml:space="preserve">
</t>
    </r>
    <r>
      <rPr>
        <sz val="11"/>
        <color rgb="FF006096"/>
        <rFont val="Roboto Condensed"/>
      </rPr>
      <t xml:space="preserve">                            "Wake On Modem Ring" = 0;</t>
    </r>
    <r>
      <rPr>
        <sz val="11"/>
        <color rgb="FF006096"/>
        <rFont val="Roboto Condensed"/>
      </rPr>
      <t xml:space="preserve">
</t>
    </r>
  </si>
  <si>
    <t>2.8.3</t>
  </si>
  <si>
    <r>
      <rPr>
        <sz val="11"/>
        <rFont val="Calibri"/>
      </rPr>
      <t>Ensure Power Nap Is Disabled for Intel Macs</t>
    </r>
  </si>
  <si>
    <r>
      <rPr>
        <b/>
        <sz val="11"/>
        <color rgb="FF000000"/>
        <rFont val="Calibri"/>
      </rPr>
      <t>Graphical Method:</t>
    </r>
    <r>
      <rPr>
        <sz val="11"/>
        <color rgb="FF000000"/>
        <rFont val="Calibri"/>
      </rPr>
      <t xml:space="preserve">
</t>
    </r>
    <r>
      <rPr>
        <sz val="11"/>
        <color rgb="FF000000"/>
        <rFont val="Calibri"/>
      </rPr>
      <t>Perform the following steps to disable Power Nap:</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Set </t>
    </r>
    <r>
      <rPr>
        <b/>
        <sz val="11"/>
        <color rgb="FF000000"/>
        <rFont val="Calibri"/>
      </rPr>
      <t>Enable Power Nap</t>
    </r>
    <r>
      <rPr>
        <sz val="11"/>
        <color rgb="FF000000"/>
        <rFont val="Calibri"/>
      </rPr>
      <t xml:space="preserve"> to enabled</t>
    </r>
    <r>
      <rPr>
        <sz val="11"/>
        <color rgb="FF000000"/>
        <rFont val="Calibri"/>
      </rPr>
      <t xml:space="preserve">
</t>
    </r>
    <r>
      <rPr>
        <sz val="11"/>
        <color rgb="FF000000"/>
        <rFont val="Calibri"/>
      </rPr>
      <t xml:space="preserve">- Select </t>
    </r>
    <r>
      <rPr>
        <b/>
        <sz val="11"/>
        <color rgb="FF000000"/>
        <rFont val="Calibri"/>
      </rPr>
      <t>Power Adapter</t>
    </r>
    <r>
      <rPr>
        <sz val="11"/>
        <color rgb="FF000000"/>
        <rFont val="Calibri"/>
      </rPr>
      <t xml:space="preserve">
</t>
    </r>
    <r>
      <rPr>
        <sz val="11"/>
        <color rgb="FF000000"/>
        <rFont val="Calibri"/>
      </rPr>
      <t xml:space="preserve">- Set </t>
    </r>
    <r>
      <rPr>
        <b/>
        <sz val="11"/>
        <color rgb="FF000000"/>
        <rFont val="Calibri"/>
      </rPr>
      <t>Enable Power Nap</t>
    </r>
    <r>
      <rPr>
        <sz val="11"/>
        <color rgb="FF000000"/>
        <rFont val="Calibri"/>
      </rPr>
      <t xml:space="preserve"> to enabled</t>
    </r>
    <r>
      <rPr>
        <sz val="11"/>
        <color rgb="FF000000"/>
        <rFont val="Calibri"/>
      </rPr>
      <t xml:space="preserve">
</t>
    </r>
    <r>
      <rPr>
        <sz val="11"/>
        <color rgb="FF000000"/>
        <rFont val="Calibri"/>
      </rPr>
      <t xml:space="preserve">- Select </t>
    </r>
    <r>
      <rPr>
        <b/>
        <sz val="11"/>
        <color rgb="FF000000"/>
        <rFont val="Calibri"/>
      </rPr>
      <t>UPS</t>
    </r>
    <r>
      <rPr>
        <sz val="11"/>
        <color rgb="FF000000"/>
        <rFont val="Calibri"/>
      </rPr>
      <t xml:space="preserve">
</t>
    </r>
    <r>
      <rPr>
        <sz val="11"/>
        <color rgb="FF000000"/>
        <rFont val="Calibri"/>
      </rPr>
      <t xml:space="preserve">- Set </t>
    </r>
    <r>
      <rPr>
        <b/>
        <sz val="11"/>
        <color rgb="FF000000"/>
        <rFont val="Calibri"/>
      </rPr>
      <t>Enable Power Nap</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Power Nap:</t>
    </r>
    <r>
      <rPr>
        <sz val="11"/>
        <color rgb="FF000000"/>
        <rFont val="Calibri"/>
      </rPr>
      <t xml:space="preserve">
</t>
    </r>
    <r>
      <rPr>
        <sz val="11"/>
        <color rgb="FF006096"/>
        <rFont val="Roboto Condensed"/>
      </rPr>
      <t>$ /usr/bin/sudo /usr/bin/pmset -a powernap 0</t>
    </r>
    <r>
      <rPr>
        <sz val="11"/>
        <color rgb="FF006096"/>
        <rFont val="Roboto Condensed"/>
      </rPr>
      <t xml:space="preserve">
</t>
    </r>
  </si>
  <si>
    <r>
      <rPr>
        <sz val="11"/>
        <color rgb="FF000000"/>
        <rFont val="Calibri"/>
      </rPr>
      <t>Power Nap allows the system to stay in low power mode, especially while on battery power, and periodically connect to previously known networks with stored credentials for user applications to phone home and get updates. This capability requires FileVault to remain unlocked and the use of previously joined networks to be risk accepted based on the SSID without user input.</t>
    </r>
    <r>
      <rPr>
        <sz val="11"/>
        <color rgb="FF000000"/>
        <rFont val="Calibri"/>
      </rPr>
      <t xml:space="preserve">
</t>
    </r>
    <r>
      <rPr>
        <sz val="11"/>
        <color rgb="FF000000"/>
        <rFont val="Calibri"/>
      </rPr>
      <t>This control has been updated to check the status on both battery and AC Power. The presence of an electrical outlet does not completely correlate with logical and physical security of the device or available networks.</t>
    </r>
  </si>
  <si>
    <r>
      <rPr>
        <sz val="11"/>
        <color rgb="FF000000"/>
        <rFont val="Calibri"/>
      </rPr>
      <t>Power Nap exists for unattended user application updates like email and social media clients. With Power Nap disabled, the computer will not wake and reconnect to known wireless SSIDs intermittently when slept.</t>
    </r>
  </si>
  <si>
    <r>
      <rPr>
        <b/>
        <sz val="11"/>
        <color rgb="FF000000"/>
        <rFont val="Calibri"/>
      </rPr>
      <t>Graphical Method:</t>
    </r>
    <r>
      <rPr>
        <sz val="11"/>
        <color rgb="FF000000"/>
        <rFont val="Calibri"/>
      </rPr>
      <t xml:space="preserve">
</t>
    </r>
    <r>
      <rPr>
        <sz val="11"/>
        <color rgb="FF000000"/>
        <rFont val="Calibri"/>
      </rPr>
      <t>Perform the following steps to verify that Power Nap is not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Verify that </t>
    </r>
    <r>
      <rPr>
        <b/>
        <sz val="11"/>
        <color rgb="FF000000"/>
        <rFont val="Calibri"/>
      </rPr>
      <t>Power Nap</t>
    </r>
    <r>
      <rPr>
        <sz val="11"/>
        <color rgb="FF000000"/>
        <rFont val="Calibri"/>
      </rPr>
      <t xml:space="preserve"> is not enabled</t>
    </r>
    <r>
      <rPr>
        <sz val="11"/>
        <color rgb="FF000000"/>
        <rFont val="Calibri"/>
      </rPr>
      <t xml:space="preserve">
</t>
    </r>
    <r>
      <rPr>
        <sz val="11"/>
        <color rgb="FF000000"/>
        <rFont val="Calibri"/>
      </rPr>
      <t xml:space="preserve">- Select </t>
    </r>
    <r>
      <rPr>
        <b/>
        <sz val="11"/>
        <color rgb="FF000000"/>
        <rFont val="Calibri"/>
      </rPr>
      <t>Power Adapter</t>
    </r>
    <r>
      <rPr>
        <sz val="11"/>
        <color rgb="FF000000"/>
        <rFont val="Calibri"/>
      </rPr>
      <t xml:space="preserve">
</t>
    </r>
    <r>
      <rPr>
        <sz val="11"/>
        <color rgb="FF000000"/>
        <rFont val="Calibri"/>
      </rPr>
      <t xml:space="preserve">- Verify that </t>
    </r>
    <r>
      <rPr>
        <b/>
        <sz val="11"/>
        <color rgb="FF000000"/>
        <rFont val="Calibri"/>
      </rPr>
      <t>Power Nap</t>
    </r>
    <r>
      <rPr>
        <sz val="11"/>
        <color rgb="FF000000"/>
        <rFont val="Calibri"/>
      </rPr>
      <t xml:space="preserve"> is not enabled</t>
    </r>
    <r>
      <rPr>
        <sz val="11"/>
        <color rgb="FF000000"/>
        <rFont val="Calibri"/>
      </rPr>
      <t xml:space="preserve">
</t>
    </r>
    <r>
      <rPr>
        <sz val="11"/>
        <color rgb="FF000000"/>
        <rFont val="Calibri"/>
      </rPr>
      <t xml:space="preserve">- Select </t>
    </r>
    <r>
      <rPr>
        <b/>
        <sz val="11"/>
        <color rgb="FF000000"/>
        <rFont val="Calibri"/>
      </rPr>
      <t>UPS</t>
    </r>
    <r>
      <rPr>
        <sz val="11"/>
        <color rgb="FF000000"/>
        <rFont val="Calibri"/>
      </rPr>
      <t xml:space="preserve">
</t>
    </r>
    <r>
      <rPr>
        <sz val="11"/>
        <color rgb="FF000000"/>
        <rFont val="Calibri"/>
      </rPr>
      <t xml:space="preserve">- Verify that </t>
    </r>
    <r>
      <rPr>
        <b/>
        <sz val="11"/>
        <color rgb="FF000000"/>
        <rFont val="Calibri"/>
      </rPr>
      <t>Power Nap</t>
    </r>
    <r>
      <rPr>
        <sz val="11"/>
        <color rgb="FF000000"/>
        <rFont val="Calibri"/>
      </rPr>
      <t xml:space="preserve"> is not enabled</t>
    </r>
    <r>
      <rPr>
        <sz val="11"/>
        <color rgb="FF000000"/>
        <rFont val="Calibri"/>
      </rPr>
      <t xml:space="preserve">
</t>
    </r>
    <r>
      <rPr>
        <b/>
        <sz val="11"/>
        <color rgb="FF000000"/>
        <rFont val="Calibri"/>
      </rPr>
      <t>Note:</t>
    </r>
    <r>
      <rPr>
        <sz val="11"/>
        <color rgb="FF000000"/>
        <rFont val="Calibri"/>
      </rPr>
      <t xml:space="preserve"> To verify if you are running an Intel processor, perform the following steps:</t>
    </r>
    <r>
      <rPr>
        <sz val="11"/>
        <color rgb="FF000000"/>
        <rFont val="Calibri"/>
      </rPr>
      <t xml:space="preserve">
</t>
    </r>
    <r>
      <rPr>
        <sz val="11"/>
        <color rgb="FF000000"/>
        <rFont val="Calibri"/>
      </rPr>
      <t xml:space="preserve">- Select </t>
    </r>
    <r>
      <rPr>
        <b/>
        <sz val="11"/>
        <color rgb="FF000000"/>
        <rFont val="Calibri"/>
      </rPr>
      <t></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About This Mac</t>
    </r>
    <r>
      <rPr>
        <sz val="11"/>
        <color rgb="FF000000"/>
        <rFont val="Calibri"/>
      </rPr>
      <t xml:space="preserve">
</t>
    </r>
    <r>
      <rPr>
        <sz val="11"/>
        <color rgb="FF000000"/>
        <rFont val="Calibri"/>
      </rPr>
      <t xml:space="preserve">- Verify that the </t>
    </r>
    <r>
      <rPr>
        <b/>
        <sz val="11"/>
        <color rgb="FF000000"/>
        <rFont val="Calibri"/>
      </rPr>
      <t>Chip</t>
    </r>
    <r>
      <rPr>
        <sz val="11"/>
        <color rgb="FF000000"/>
        <rFont val="Calibri"/>
      </rPr>
      <t xml:space="preserve"> field included Intel</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if Power Nap is disabled:</t>
    </r>
    <r>
      <rPr>
        <sz val="11"/>
        <color rgb="FF000000"/>
        <rFont val="Calibri"/>
      </rPr>
      <t xml:space="preserve">
</t>
    </r>
    <r>
      <rPr>
        <sz val="11"/>
        <color rgb="FF006096"/>
        <rFont val="Roboto Condensed"/>
      </rPr>
      <t>$ /usr/bin/sudo /usr/bin/pmset -g custom | /usr/bin/grep -c "powernap'\s+'1"</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verify if you are running an Intel processor, run </t>
    </r>
    <r>
      <rPr>
        <b/>
        <sz val="11"/>
        <color rgb="FF000000"/>
        <rFont val="Calibri"/>
      </rPr>
      <t>/usr/sbin/sysctl -n machdep.cpu.brand_string</t>
    </r>
    <r>
      <rPr>
        <sz val="11"/>
        <color rgb="FF000000"/>
        <rFont val="Calibri"/>
      </rPr>
      <t xml:space="preserve">. The output will include </t>
    </r>
    <r>
      <rPr>
        <b/>
        <sz val="11"/>
        <color rgb="FF000000"/>
        <rFont val="Calibri"/>
      </rPr>
      <t>Intel</t>
    </r>
    <r>
      <rPr>
        <sz val="11"/>
        <color rgb="FF000000"/>
        <rFont val="Calibri"/>
      </rPr>
      <t>.</t>
    </r>
  </si>
  <si>
    <t>System Preferences</t>
  </si>
  <si>
    <t>2.9</t>
  </si>
  <si>
    <r>
      <rPr>
        <sz val="11"/>
        <rFont val="Calibri"/>
      </rPr>
      <t>Ensure Legacy EFI Is Valid and Updating</t>
    </r>
  </si>
  <si>
    <r>
      <rPr>
        <sz val="11"/>
        <color rgb="FF000000"/>
        <rFont val="Calibri"/>
      </rPr>
      <t>If EFI does not pass the integrity check, you may send a report to Apple. Backing up files and clean installing a known good Operating System and Firmware is recommended.</t>
    </r>
  </si>
  <si>
    <r>
      <rPr>
        <sz val="11"/>
        <color rgb="FF000000"/>
        <rFont val="Calibri"/>
      </rPr>
      <t>In order to mitigate firmware attacks, Apple has created an automated Firmware check to ensure that the EFI version running is a known good version from Apple. There is also an automated process to check it every seven days.</t>
    </r>
    <r>
      <rPr>
        <sz val="11"/>
        <color rgb="FF000000"/>
        <rFont val="Calibri"/>
      </rPr>
      <t xml:space="preserve">
</t>
    </r>
    <r>
      <rPr>
        <sz val="11"/>
        <color rgb="FF000000"/>
        <rFont val="Calibri"/>
      </rPr>
      <t>This check is only valid on T1 chips and prior. Neither T2 chips nor Apple silicon require this control check.</t>
    </r>
  </si>
  <si>
    <r>
      <rPr>
        <b/>
        <sz val="11"/>
        <color rgb="FF000000"/>
        <rFont val="Calibri"/>
      </rPr>
      <t>Terminal Method:</t>
    </r>
    <r>
      <rPr>
        <sz val="11"/>
        <color rgb="FF000000"/>
        <rFont val="Calibri"/>
      </rPr>
      <t xml:space="preserve">
</t>
    </r>
    <r>
      <rPr>
        <sz val="11"/>
        <color rgb="FF000000"/>
        <rFont val="Calibri"/>
      </rPr>
      <t>Perform the following to verify that the computer has up-to-date firmware if running a pre-T2 or Apple Silicon Mac:</t>
    </r>
    <r>
      <rPr>
        <sz val="11"/>
        <color rgb="FF000000"/>
        <rFont val="Calibri"/>
      </rPr>
      <t xml:space="preserve">
</t>
    </r>
    <r>
      <rPr>
        <sz val="11"/>
        <color rgb="FF000000"/>
        <rFont val="Calibri"/>
      </rPr>
      <t>Run the following command to verify which processor the Mac is running:</t>
    </r>
    <r>
      <rPr>
        <sz val="11"/>
        <color rgb="FF000000"/>
        <rFont val="Calibri"/>
      </rPr>
      <t xml:space="preserve">
</t>
    </r>
    <r>
      <rPr>
        <sz val="11"/>
        <color rgb="FF006096"/>
        <rFont val="Roboto Condensed"/>
      </rPr>
      <t>$ /usr/bin/sudo /usr/sbin/sysctl -n machdep.cpu.brand_string</t>
    </r>
    <r>
      <rPr>
        <sz val="11"/>
        <color rgb="FF006096"/>
        <rFont val="Roboto Condensed"/>
      </rPr>
      <t xml:space="preserve">
</t>
    </r>
    <r>
      <rPr>
        <sz val="11"/>
        <color rgb="FF000000"/>
        <rFont val="Calibri"/>
      </rPr>
      <t xml:space="preserve">
</t>
    </r>
    <r>
      <rPr>
        <sz val="11"/>
        <color rgb="FF000000"/>
        <rFont val="Calibri"/>
      </rPr>
      <t xml:space="preserve">If the output includes </t>
    </r>
    <r>
      <rPr>
        <b/>
        <sz val="11"/>
        <color rgb="FF000000"/>
        <rFont val="Calibri"/>
      </rPr>
      <t>Apple</t>
    </r>
    <r>
      <rPr>
        <sz val="11"/>
        <color rgb="FF000000"/>
        <rFont val="Calibri"/>
      </rPr>
      <t xml:space="preserve"> then the computer is compliant.</t>
    </r>
    <r>
      <rPr>
        <sz val="11"/>
        <color rgb="FF000000"/>
        <rFont val="Calibri"/>
      </rPr>
      <t xml:space="preserve">
</t>
    </r>
    <r>
      <rPr>
        <sz val="11"/>
        <color rgb="FF000000"/>
        <rFont val="Calibri"/>
      </rPr>
      <t xml:space="preserve">If the output includes </t>
    </r>
    <r>
      <rPr>
        <b/>
        <sz val="11"/>
        <color rgb="FF000000"/>
        <rFont val="Calibri"/>
      </rPr>
      <t>Intel</t>
    </r>
    <r>
      <rPr>
        <sz val="11"/>
        <color rgb="FF000000"/>
        <rFont val="Calibri"/>
      </rPr>
      <t>, run the following to verify if the model has a T2 Security Chip:</t>
    </r>
    <r>
      <rPr>
        <sz val="11"/>
        <color rgb="FF000000"/>
        <rFont val="Calibri"/>
      </rPr>
      <t xml:space="preserve">
</t>
    </r>
    <r>
      <rPr>
        <sz val="11"/>
        <color rgb="FF006096"/>
        <rFont val="Roboto Condensed"/>
      </rPr>
      <t>$ /usr/bin/sudo /usr/sbin/system_profiler SPiBridgeDataType | grep "T2"</t>
    </r>
    <r>
      <rPr>
        <sz val="11"/>
        <color rgb="FF006096"/>
        <rFont val="Roboto Condensed"/>
      </rPr>
      <t xml:space="preserve">
</t>
    </r>
    <r>
      <rPr>
        <sz val="11"/>
        <color rgb="FF000000"/>
        <rFont val="Calibri"/>
      </rPr>
      <t xml:space="preserve">
</t>
    </r>
    <r>
      <rPr>
        <sz val="11"/>
        <color rgb="FF000000"/>
        <rFont val="Calibri"/>
      </rPr>
      <t xml:space="preserve">If the output is </t>
    </r>
    <r>
      <rPr>
        <b/>
        <sz val="11"/>
        <color rgb="FF000000"/>
        <rFont val="Calibri"/>
      </rPr>
      <t>Model Name: Apple T2 Security Chip</t>
    </r>
    <r>
      <rPr>
        <sz val="11"/>
        <color rgb="FF000000"/>
        <rFont val="Calibri"/>
      </rPr>
      <t>, the computer is compliant.</t>
    </r>
    <r>
      <rPr>
        <sz val="11"/>
        <color rgb="FF000000"/>
        <rFont val="Calibri"/>
      </rPr>
      <t xml:space="preserve">
</t>
    </r>
    <r>
      <rPr>
        <sz val="11"/>
        <color rgb="FF000000"/>
        <rFont val="Calibri"/>
      </rPr>
      <t>If there is no output, run the following to determine if the EFI firmware is up-to-date:</t>
    </r>
    <r>
      <rPr>
        <sz val="11"/>
        <color rgb="FF000000"/>
        <rFont val="Calibri"/>
      </rPr>
      <t xml:space="preserve">
</t>
    </r>
    <r>
      <rPr>
        <sz val="11"/>
        <color rgb="FF006096"/>
        <rFont val="Roboto Condensed"/>
      </rPr>
      <t>$ /usr/bin/sudo /usr/libexec/firmwarecheckers/eficheck/eficheck --integrity-check</t>
    </r>
    <r>
      <rPr>
        <sz val="11"/>
        <color rgb="FF006096"/>
        <rFont val="Roboto Condensed"/>
      </rPr>
      <t xml:space="preserve">
</t>
    </r>
    <r>
      <rPr>
        <sz val="11"/>
        <color rgb="FF000000"/>
        <rFont val="Calibri"/>
      </rPr>
      <t xml:space="preserve">
</t>
    </r>
    <r>
      <rPr>
        <sz val="11"/>
        <color rgb="FF000000"/>
        <rFont val="Calibri"/>
      </rPr>
      <t xml:space="preserve">The output should include </t>
    </r>
    <r>
      <rPr>
        <b/>
        <sz val="11"/>
        <color rgb="FF000000"/>
        <rFont val="Calibri"/>
      </rPr>
      <t>Primary allowlist version match found. No changes detected in primary hashes.</t>
    </r>
    <r>
      <rPr>
        <sz val="11"/>
        <color rgb="FF000000"/>
        <rFont val="Calibri"/>
      </rPr>
      <t xml:space="preserve"> as well as the model and version in this format &lt;Model Number&gt;.xxx.xxxx.xxx.xxxxxxxxx.</t>
    </r>
    <r>
      <rPr>
        <sz val="11"/>
        <color rgb="FF000000"/>
        <rFont val="Calibri"/>
      </rPr>
      <t xml:space="preserve">
</t>
    </r>
    <r>
      <rPr>
        <sz val="11"/>
        <color rgb="FF000000"/>
        <rFont val="Calibri"/>
      </rPr>
      <t>Then run the following command to verify that the EFI check system daemon is running:</t>
    </r>
    <r>
      <rPr>
        <sz val="11"/>
        <color rgb="FF000000"/>
        <rFont val="Calibri"/>
      </rPr>
      <t xml:space="preserve">
</t>
    </r>
    <r>
      <rPr>
        <sz val="11"/>
        <color rgb="FF006096"/>
        <rFont val="Roboto Condensed"/>
      </rPr>
      <t>$ /usr/bin/sudo /bin/launchctl list | /usr/bin/grep com.apple.driver.eficheck</t>
    </r>
    <r>
      <rPr>
        <sz val="11"/>
        <color rgb="FF006096"/>
        <rFont val="Roboto Condensed"/>
      </rPr>
      <t xml:space="preserve">
</t>
    </r>
    <r>
      <rPr>
        <sz val="11"/>
        <color rgb="FF006096"/>
        <rFont val="Roboto Condensed"/>
      </rPr>
      <t>Result: -	0	com.apple.driver.eficheck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command to verify if the EFI check daemon is running can also be ran on Macs with a T2 Security Chip.</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/usr/bin/sudo /usr/libexec/firmwarecheckers/eficheck/eficheck --integrity-check</t>
    </r>
    <r>
      <rPr>
        <sz val="11"/>
        <color rgb="FF006096"/>
        <rFont val="Roboto Condensed"/>
      </rPr>
      <t xml:space="preserve">
</t>
    </r>
    <r>
      <rPr>
        <sz val="11"/>
        <color rgb="FF006096"/>
        <rFont val="Roboto Condensed"/>
      </rPr>
      <t>EFI Version: MB101.88Z.F000.B00.2203161719  (Boot ROM Version: 451.120.7.0.0)</t>
    </r>
    <r>
      <rPr>
        <sz val="11"/>
        <color rgb="FF006096"/>
        <rFont val="Roboto Condensed"/>
      </rPr>
      <t xml:space="preserve">
</t>
    </r>
    <r>
      <rPr>
        <sz val="11"/>
        <color rgb="FF006096"/>
        <rFont val="Roboto Condensed"/>
      </rPr>
      <t>Primary allowlist version match found. No changes detected in primary hashes.</t>
    </r>
    <r>
      <rPr>
        <sz val="11"/>
        <color rgb="FF006096"/>
        <rFont val="Roboto Condensed"/>
      </rPr>
      <t xml:space="preserve">
</t>
    </r>
    <r>
      <rPr>
        <sz val="11"/>
        <color rgb="FF006096"/>
        <rFont val="Roboto Condensed"/>
      </rPr>
      <t>$ /usr/bin/sudo /bin/launchctl list | /usr/bin/grep com.apple.driver.eficheck</t>
    </r>
    <r>
      <rPr>
        <sz val="11"/>
        <color rgb="FF006096"/>
        <rFont val="Roboto Condensed"/>
      </rPr>
      <t xml:space="preserve">
</t>
    </r>
    <r>
      <rPr>
        <sz val="11"/>
        <color rgb="FF006096"/>
        <rFont val="Roboto Condensed"/>
      </rPr>
      <t>Result: -	0	com.apple.driver.eficheck</t>
    </r>
    <r>
      <rPr>
        <sz val="11"/>
        <color rgb="FF006096"/>
        <rFont val="Roboto Condensed"/>
      </rPr>
      <t xml:space="preserve">
</t>
    </r>
  </si>
  <si>
    <t>2.10</t>
  </si>
  <si>
    <r>
      <rPr>
        <sz val="11"/>
        <rFont val="Calibri"/>
      </rPr>
      <t>Audit Siri Settings</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</si>
  <si>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allowAssistant</t>
    </r>
    <r>
      <rPr>
        <sz val="11"/>
        <color rgb="FF000000"/>
        <rFont val="Calibri"/>
      </rPr>
      <t xml:space="preserve">
</t>
    </r>
    <r>
      <rPr>
        <sz val="11"/>
        <color rgb="FF000000"/>
        <rFont val="Calibri"/>
      </rPr>
      <t xml:space="preserve">- Set the key to </t>
    </r>
    <r>
      <rPr>
        <b/>
        <sz val="11"/>
        <color rgb="FF000000"/>
        <rFont val="Calibri"/>
      </rPr>
      <t>&lt;true/&gt;</t>
    </r>
    <r>
      <rPr>
        <sz val="11"/>
        <color rgb="FF000000"/>
        <rFont val="Calibri"/>
      </rPr>
      <t xml:space="preserve"> or </t>
    </r>
    <r>
      <rPr>
        <b/>
        <sz val="11"/>
        <color rgb="FF000000"/>
        <rFont val="Calibri"/>
      </rPr>
      <t>&lt;false/&gt;</t>
    </r>
    <r>
      <rPr>
        <sz val="11"/>
        <color rgb="FF000000"/>
        <rFont val="Calibri"/>
      </rPr>
      <t xml:space="preserve"> based on your organization's requirements</t>
    </r>
    <r>
      <rPr>
        <sz val="11"/>
        <color rgb="FF000000"/>
        <rFont val="Calibri"/>
      </rPr>
      <t xml:space="preserve">
</t>
    </r>
    <r>
      <rPr>
        <b/>
        <sz val="11"/>
        <color rgb="FF000000"/>
        <rFont val="Calibri"/>
      </rPr>
      <t>Note:</t>
    </r>
    <r>
      <rPr>
        <sz val="11"/>
        <color rgb="FF000000"/>
        <rFont val="Calibri"/>
      </rPr>
      <t xml:space="preserve"> Siri can only be enabled or disabled through configuration profiles. Any additional settings need to be set through either </t>
    </r>
    <r>
      <rPr>
        <b/>
        <sz val="11"/>
        <color rgb="FF000000"/>
        <rFont val="Calibri"/>
      </rPr>
      <t>System Settings</t>
    </r>
    <r>
      <rPr>
        <sz val="11"/>
        <color rgb="FF000000"/>
        <rFont val="Calibri"/>
      </rPr>
      <t xml:space="preserve"> or </t>
    </r>
    <r>
      <rPr>
        <b/>
        <sz val="11"/>
        <color rgb="FF000000"/>
        <rFont val="Calibri"/>
      </rPr>
      <t>Terminal</t>
    </r>
    <r>
      <rPr>
        <sz val="11"/>
        <color rgb="FF000000"/>
        <rFont val="Calibri"/>
      </rPr>
      <t>.</t>
    </r>
  </si>
  <si>
    <r>
      <rPr>
        <sz val="11"/>
        <color rgb="FF000000"/>
        <rFont val="Calibri"/>
      </rPr>
      <t>With macOS 10.12 Sierra, Apple has introduced Siri from iOS to macOS. While there are data spillage concerns with the use of data-gathering personal assistant software, the risk here does not seem greater in sending queries to Apple through Siri than in sending search terms in a browser to Google or Microsoft. While it is possible that Siri will be used for local actions rather than Internet searches, Siri could, in theory, tell Apple about confidential Programs and Projects that should not be revealed. This appears be a usage edge case.</t>
    </r>
    <r>
      <rPr>
        <sz val="11"/>
        <color rgb="FF000000"/>
        <rFont val="Calibri"/>
      </rPr>
      <t xml:space="preserve">
</t>
    </r>
    <r>
      <rPr>
        <sz val="11"/>
        <color rgb="FF000000"/>
        <rFont val="Calibri"/>
      </rPr>
      <t>In cases where sensitive or protected data is processed and Siri could expose that information through assisting a user in navigating their machine, it should be disabled. Siri does need to phone home to Apple, so it should not be available from air-gapped networks as part of its requirements.</t>
    </r>
    <r>
      <rPr>
        <sz val="11"/>
        <color rgb="FF000000"/>
        <rFont val="Calibri"/>
      </rPr>
      <t xml:space="preserve">
</t>
    </r>
    <r>
      <rPr>
        <sz val="11"/>
        <color rgb="FF000000"/>
        <rFont val="Calibri"/>
      </rPr>
      <t>Most of the use case data published has shown that Siri is a tremendous time saver on iOS where multiple screens and menus need to be navigated through. Information like sports scores, weather, movie times, and simple to-do items on existing calendars can be easily found with Siri. None of the standard use cases should be more risky than already approved activity.</t>
    </r>
    <r>
      <rPr>
        <sz val="11"/>
        <color rgb="FF000000"/>
        <rFont val="Calibri"/>
      </rPr>
      <t xml:space="preserve">
</t>
    </r>
    <r>
      <rPr>
        <sz val="11"/>
        <color rgb="FF000000"/>
        <rFont val="Calibri"/>
      </rPr>
      <t xml:space="preserve">For information on Apple's privacy policy for Siri, click here </t>
    </r>
    <r>
      <rPr>
        <sz val="11"/>
        <color rgb="FF0000FF"/>
        <rFont val="Calibri"/>
      </rPr>
      <t>(https://support.apple.com/en-us/HT210657)</t>
    </r>
    <r>
      <rPr>
        <sz val="11"/>
        <color rgb="FF000000"/>
        <rFont val="Calibri"/>
      </rPr>
      <t>.</t>
    </r>
  </si>
  <si>
    <r>
      <rPr>
        <b/>
        <sz val="11"/>
        <color rgb="FF000000"/>
        <rFont val="Calibri"/>
      </rPr>
      <t>Graphical Method:</t>
    </r>
    <r>
      <rPr>
        <sz val="11"/>
        <color rgb="FF000000"/>
        <rFont val="Calibri"/>
      </rPr>
      <t xml:space="preserve">
</t>
    </r>
    <r>
      <rPr>
        <sz val="11"/>
        <color rgb="FF000000"/>
        <rFont val="Calibri"/>
      </rPr>
      <t>Perform the following steps to verify Siri settings: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Allow Assistant</t>
    </r>
    <r>
      <rPr>
        <sz val="11"/>
        <color rgb="FF000000"/>
        <rFont val="Calibri"/>
      </rPr>
      <t xml:space="preserve"> is set to your organization's parameters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Siri to your organization's setting:</t>
    </r>
    <r>
      <rPr>
        <sz val="11"/>
        <color rgb="FF000000"/>
        <rFont val="Calibri"/>
      </rPr>
      <t xml:space="preserve">
</t>
    </r>
    <r>
      <rPr>
        <sz val="11"/>
        <color rgb="FF006096"/>
        <rFont val="Roboto Condensed"/>
      </rPr>
      <t xml:space="preserve">$ /usr/bin/sudo /usr/bin/osascript -l JavaScript &lt;&lt; EOS                       </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 xml:space="preserve">.objectForKey('allowAssistant').js         </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The output will be </t>
    </r>
    <r>
      <rPr>
        <b/>
        <sz val="11"/>
        <color rgb="FF000000"/>
        <rFont val="Calibri"/>
      </rPr>
      <t>true</t>
    </r>
    <r>
      <rPr>
        <sz val="11"/>
        <color rgb="FF000000"/>
        <rFont val="Calibri"/>
      </rPr>
      <t xml:space="preserve"> if Siri is enabled with a profile or </t>
    </r>
    <r>
      <rPr>
        <b/>
        <sz val="11"/>
        <color rgb="FF000000"/>
        <rFont val="Calibri"/>
      </rPr>
      <t>false</t>
    </r>
    <r>
      <rPr>
        <sz val="11"/>
        <color rgb="FF000000"/>
        <rFont val="Calibri"/>
      </rPr>
      <t xml:space="preserve"> if is disabled with a profile.</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</si>
  <si>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2.11</t>
  </si>
  <si>
    <r>
      <rPr>
        <sz val="11"/>
        <rFont val="Calibri"/>
      </rPr>
      <t>Audit Universal Control Settings</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</si>
  <si>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com.apple.universalcontrol</t>
    </r>
    <r>
      <rPr>
        <sz val="11"/>
        <color rgb="FF000000"/>
        <rFont val="Calibri"/>
      </rPr>
      <t xml:space="preserve">
</t>
    </r>
    <r>
      <rPr>
        <sz val="11"/>
        <color rgb="FF000000"/>
        <rFont val="Calibri"/>
      </rPr>
      <t xml:space="preserve">- The key to include is </t>
    </r>
    <r>
      <rPr>
        <b/>
        <sz val="11"/>
        <color rgb="FF000000"/>
        <rFont val="Calibri"/>
      </rPr>
      <t>Disable</t>
    </r>
    <r>
      <rPr>
        <sz val="11"/>
        <color rgb="FF000000"/>
        <rFont val="Calibri"/>
      </rPr>
      <t xml:space="preserve">
</t>
    </r>
    <r>
      <rPr>
        <sz val="11"/>
        <color rgb="FF000000"/>
        <rFont val="Calibri"/>
      </rPr>
      <t xml:space="preserve">- Set the key to </t>
    </r>
    <r>
      <rPr>
        <b/>
        <sz val="11"/>
        <color rgb="FF000000"/>
        <rFont val="Calibri"/>
      </rPr>
      <t>&lt;true/&gt;</t>
    </r>
    <r>
      <rPr>
        <sz val="11"/>
        <color rgb="FF000000"/>
        <rFont val="Calibri"/>
      </rPr>
      <t xml:space="preserve"> or </t>
    </r>
    <r>
      <rPr>
        <b/>
        <sz val="11"/>
        <color rgb="FF000000"/>
        <rFont val="Calibri"/>
      </rPr>
      <t>&lt;false/&gt;</t>
    </r>
    <r>
      <rPr>
        <sz val="11"/>
        <color rgb="FF000000"/>
        <rFont val="Calibri"/>
      </rPr>
      <t xml:space="preserve"> based on your organization's requirements</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</si>
  <si>
    <r>
      <rPr>
        <sz val="11"/>
        <color rgb="FF000000"/>
        <rFont val="Calibri"/>
      </rPr>
      <t>Universal Control is an Apple feature that allows Mac users to control multiple other Macs and iPads with the same keyboard, mouse, and trackpad using the same Apple ID. The technology relies on already available iCloud services, particularly Handoff.</t>
    </r>
    <r>
      <rPr>
        <sz val="11"/>
        <color rgb="FF000000"/>
        <rFont val="Calibri"/>
      </rPr>
      <t xml:space="preserve">
</t>
    </r>
    <r>
      <rPr>
        <sz val="11"/>
        <color rgb="FF000000"/>
        <rFont val="Calibri"/>
      </rPr>
      <t>Universal Control simplifies the use of iCloud connectivity of multiple computers using the same Apple ID. This may simplify data transfer from organizationally-managed and personal devices. The use of the same iCloud account and Handoff is the underlying concern that should be evaluated. The use of the same keyboard or mouse across multiple devices does not by itself decrease organizational security.</t>
    </r>
  </si>
  <si>
    <r>
      <rPr>
        <b/>
        <sz val="11"/>
        <color rgb="FF000000"/>
        <rFont val="Calibri"/>
      </rPr>
      <t>Graphical Method: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with </t>
    </r>
    <r>
      <rPr>
        <b/>
        <sz val="11"/>
        <color rgb="FF000000"/>
        <rFont val="Calibri"/>
      </rPr>
      <t>com.apple.universalcontrol</t>
    </r>
    <r>
      <rPr>
        <sz val="11"/>
        <color rgb="FF000000"/>
        <rFont val="Calibri"/>
      </rPr>
      <t xml:space="preserve"> in </t>
    </r>
    <r>
      <rPr>
        <b/>
        <sz val="11"/>
        <color rgb="FF000000"/>
        <rFont val="Calibri"/>
      </rPr>
      <t>Details</t>
    </r>
    <r>
      <rPr>
        <sz val="11"/>
        <color rgb="FF000000"/>
        <rFont val="Calibri"/>
      </rPr>
      <t xml:space="preserve"> and has </t>
    </r>
    <r>
      <rPr>
        <b/>
        <sz val="11"/>
        <color rgb="FF000000"/>
        <rFont val="Calibri"/>
      </rPr>
      <t>Disable</t>
    </r>
    <r>
      <rPr>
        <sz val="11"/>
        <color rgb="FF000000"/>
        <rFont val="Calibri"/>
      </rPr>
      <t xml:space="preserve"> set to your organization's parameters.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Universal Control to your organization's parameters: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$.NSUserDefaults.alloc.initWithSuiteName('com.apple.universalcontrol')\</t>
    </r>
    <r>
      <rPr>
        <sz val="11"/>
        <color rgb="FF006096"/>
        <rFont val="Roboto Condensed"/>
      </rPr>
      <t xml:space="preserve">
</t>
    </r>
    <r>
      <rPr>
        <sz val="11"/>
        <color rgb="FF006096"/>
        <rFont val="Roboto Condensed"/>
      </rPr>
      <t>.objectForKey('Disable').js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If the output is </t>
    </r>
    <r>
      <rPr>
        <b/>
        <sz val="11"/>
        <color rgb="FF000000"/>
        <rFont val="Calibri"/>
      </rPr>
      <t>true</t>
    </r>
    <r>
      <rPr>
        <sz val="11"/>
        <color rgb="FF000000"/>
        <rFont val="Calibri"/>
      </rPr>
      <t xml:space="preserve">, Universal Control is disabled. If it is </t>
    </r>
    <r>
      <rPr>
        <b/>
        <sz val="11"/>
        <color rgb="FF000000"/>
        <rFont val="Calibri"/>
      </rPr>
      <t>false</t>
    </r>
    <r>
      <rPr>
        <sz val="11"/>
        <color rgb="FF000000"/>
        <rFont val="Calibri"/>
      </rPr>
      <t>, then Universal Control is enabled.</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</si>
  <si>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2.12</t>
  </si>
  <si>
    <r>
      <rPr>
        <sz val="11"/>
        <rFont val="Calibri"/>
      </rPr>
      <t>Audit Touch ID</t>
    </r>
  </si>
  <si>
    <r>
      <rPr>
        <b/>
        <sz val="11"/>
        <color rgb="FF000000"/>
        <rFont val="Calibri"/>
      </rPr>
      <t>Graphical Method:</t>
    </r>
    <r>
      <rPr>
        <sz val="11"/>
        <color rgb="FF000000"/>
        <rFont val="Calibri"/>
      </rPr>
      <t xml:space="preserve">
</t>
    </r>
    <r>
      <rPr>
        <sz val="11"/>
        <color rgb="FF000000"/>
        <rFont val="Calibri"/>
      </rPr>
      <t>Perform the following steps to set Touch ID to your organization's settings: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Touch ID</t>
    </r>
    <r>
      <rPr>
        <sz val="11"/>
        <color rgb="FF000000"/>
        <rFont val="Calibri"/>
      </rPr>
      <t xml:space="preserve">
</t>
    </r>
    <r>
      <rPr>
        <sz val="11"/>
        <color rgb="FF000000"/>
        <rFont val="Calibri"/>
      </rPr>
      <t xml:space="preserve">- Select the </t>
    </r>
    <r>
      <rPr>
        <b/>
        <sz val="11"/>
        <color rgb="FF000000"/>
        <rFont val="Calibri"/>
      </rPr>
      <t>Touch ID</t>
    </r>
    <r>
      <rPr>
        <sz val="11"/>
        <color rgb="FF000000"/>
        <rFont val="Calibri"/>
      </rPr>
      <t xml:space="preserve"> settings match your organization's settings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For each user, run the following commands to set TouchID to your organization's parameters:</t>
    </r>
    <r>
      <rPr>
        <sz val="11"/>
        <color rgb="FF000000"/>
        <rFont val="Calibri"/>
      </rPr>
      <t xml:space="preserve">
</t>
    </r>
    <r>
      <rPr>
        <sz val="11"/>
        <color rgb="FF000000"/>
        <rFont val="Calibri"/>
      </rPr>
      <t xml:space="preserve">Use this command for TouchID to unlock the system. Use </t>
    </r>
    <r>
      <rPr>
        <b/>
        <sz val="11"/>
        <color rgb="FF000000"/>
        <rFont val="Calibri"/>
      </rPr>
      <t>0</t>
    </r>
    <r>
      <rPr>
        <sz val="11"/>
        <color rgb="FF000000"/>
        <rFont val="Calibri"/>
      </rPr>
      <t xml:space="preserve"> to disable unlock or </t>
    </r>
    <r>
      <rPr>
        <b/>
        <sz val="11"/>
        <color rgb="FF000000"/>
        <rFont val="Calibri"/>
      </rPr>
      <t>1</t>
    </r>
    <r>
      <rPr>
        <sz val="11"/>
        <color rgb="FF000000"/>
        <rFont val="Calibri"/>
      </rPr>
      <t xml:space="preserve"> to enable unlock:</t>
    </r>
    <r>
      <rPr>
        <sz val="11"/>
        <color rgb="FF000000"/>
        <rFont val="Calibri"/>
      </rPr>
      <t xml:space="preserve">
</t>
    </r>
    <r>
      <rPr>
        <sz val="11"/>
        <color rgb="FF006096"/>
        <rFont val="Roboto Condensed"/>
      </rPr>
      <t>$ /usr/bin/sudo -u &lt;username&gt; /usr/bin/bioutil -w -u &lt;0,1&gt;</t>
    </r>
    <r>
      <rPr>
        <sz val="11"/>
        <color rgb="FF006096"/>
        <rFont val="Roboto Condensed"/>
      </rPr>
      <t xml:space="preserve">
</t>
    </r>
    <r>
      <rPr>
        <sz val="11"/>
        <color rgb="FF000000"/>
        <rFont val="Calibri"/>
      </rPr>
      <t xml:space="preserve">
</t>
    </r>
    <r>
      <rPr>
        <sz val="11"/>
        <color rgb="FF000000"/>
        <rFont val="Calibri"/>
      </rPr>
      <t xml:space="preserve">Use this command for TouchID to use ApplePay. Use </t>
    </r>
    <r>
      <rPr>
        <b/>
        <sz val="11"/>
        <color rgb="FF000000"/>
        <rFont val="Calibri"/>
      </rPr>
      <t>0</t>
    </r>
    <r>
      <rPr>
        <sz val="11"/>
        <color rgb="FF000000"/>
        <rFont val="Calibri"/>
      </rPr>
      <t xml:space="preserve"> to disable ApplePay or </t>
    </r>
    <r>
      <rPr>
        <b/>
        <sz val="11"/>
        <color rgb="FF000000"/>
        <rFont val="Calibri"/>
      </rPr>
      <t>1</t>
    </r>
    <r>
      <rPr>
        <sz val="11"/>
        <color rgb="FF000000"/>
        <rFont val="Calibri"/>
      </rPr>
      <t xml:space="preserve"> to enable ApplePay:</t>
    </r>
    <r>
      <rPr>
        <sz val="11"/>
        <color rgb="FF000000"/>
        <rFont val="Calibri"/>
      </rPr>
      <t xml:space="preserve">
</t>
    </r>
    <r>
      <rPr>
        <sz val="11"/>
        <color rgb="FF006096"/>
        <rFont val="Roboto Condensed"/>
      </rPr>
      <t>$ /usr/bin/sudo -u &lt;username&gt; /usr/bin/bioutil -w -a &lt;0,1&gt;</t>
    </r>
    <r>
      <rPr>
        <sz val="11"/>
        <color rgb="FF006096"/>
        <rFont val="Roboto Condensed"/>
      </rPr>
      <t xml:space="preserve">
</t>
    </r>
    <r>
      <rPr>
        <sz val="11"/>
        <color rgb="FF000000"/>
        <rFont val="Calibri"/>
      </rPr>
      <t xml:space="preserve">
</t>
    </r>
    <r>
      <rPr>
        <sz val="11"/>
        <color rgb="FF000000"/>
        <rFont val="Calibri"/>
      </rPr>
      <t>Use this command to set the timeout at the system level:</t>
    </r>
    <r>
      <rPr>
        <sz val="11"/>
        <color rgb="FF000000"/>
        <rFont val="Calibri"/>
      </rPr>
      <t xml:space="preserve">
</t>
    </r>
    <r>
      <rPr>
        <sz val="11"/>
        <color rgb="FF006096"/>
        <rFont val="Roboto Condensed"/>
      </rPr>
      <t>$ /usr/bin/sudo usr/bin/bioutil -w -s -o &lt;value≤172800&gt;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&lt;username&gt; /usr/bin/bioutil -w -u 1</t>
    </r>
    <r>
      <rPr>
        <sz val="11"/>
        <color rgb="FF006096"/>
        <rFont val="Roboto Condensed"/>
      </rPr>
      <t xml:space="preserve">
</t>
    </r>
    <r>
      <rPr>
        <sz val="11"/>
        <color rgb="FF006096"/>
        <rFont val="Roboto Condensed"/>
      </rPr>
      <t>$ /usr/bin/sudo -u &lt;username&gt; /usr/bin/bioutil -w -a 1</t>
    </r>
    <r>
      <rPr>
        <sz val="11"/>
        <color rgb="FF006096"/>
        <rFont val="Roboto Condensed"/>
      </rPr>
      <t xml:space="preserve">
</t>
    </r>
    <r>
      <rPr>
        <sz val="11"/>
        <color rgb="FF006096"/>
        <rFont val="Roboto Condensed"/>
      </rPr>
      <t>$ /usr/bin/sudo usr/bin/bioutil -w -s -o 86400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t>
    </r>
    <r>
      <rPr>
        <sz val="11"/>
        <color rgb="FF000000"/>
        <rFont val="Calibri"/>
      </rPr>
      <t xml:space="preserve"> notates a system configuration and does not need to be ran for each user.</t>
    </r>
  </si>
  <si>
    <r>
      <rPr>
        <sz val="11"/>
        <color rgb="FF000000"/>
        <rFont val="Calibri"/>
      </rPr>
      <t>Apple has integrated Touch ID with macOS and allows fingerprint use for many common operations. All use of Touch ID requires the presence of a password and the use of that password after every reboot, or when more than 48 hours has elapsed since the device was last unlocked. Touch ID is not a password replacement. The use of Touch ID can make the use of passwords more secure for authorized users with physical access to a Mac. Normal day-to-day work operations can eliminate the use of console password entry unless a reboot is required other than on Monday morning. The infrequency of password screen unlock can enable a more complicated pass phrase that is seldom used. When Touch ID is used it remediates the risk of shoulder surfing (including video surveillance) to capture console credentials. There have been many reported shoulder surfing password captures on iOS devices. Reports have not been widespread on Macs, but shoulder surfing password capture is simpler than the other methods of breaking in to an encrypted Mac.</t>
    </r>
    <r>
      <rPr>
        <sz val="11"/>
        <color rgb="FF000000"/>
        <rFont val="Calibri"/>
      </rPr>
      <t xml:space="preserve">
</t>
    </r>
    <r>
      <rPr>
        <sz val="11"/>
        <color rgb="FF000000"/>
        <rFont val="Calibri"/>
      </rPr>
      <t>When a SmartCard or YubiKey is provisioned by an organization and is available for Console authentication, that is a much more secure option than the use of Touch ID and is preferred.</t>
    </r>
  </si>
  <si>
    <r>
      <rPr>
        <sz val="11"/>
        <color rgb="FF000000"/>
        <rFont val="Calibri"/>
      </rPr>
      <t>Touch ID is more convenient for use with aggressive screen lock controls.</t>
    </r>
  </si>
  <si>
    <r>
      <rPr>
        <b/>
        <sz val="11"/>
        <color rgb="FF000000"/>
        <rFont val="Calibri"/>
      </rPr>
      <t>Graphical Method:</t>
    </r>
    <r>
      <rPr>
        <sz val="11"/>
        <color rgb="FF000000"/>
        <rFont val="Calibri"/>
      </rPr>
      <t xml:space="preserve">
</t>
    </r>
    <r>
      <rPr>
        <sz val="11"/>
        <color rgb="FF000000"/>
        <rFont val="Calibri"/>
      </rPr>
      <t>Perform the following steps to verify Touch ID settings: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Touch ID</t>
    </r>
    <r>
      <rPr>
        <sz val="11"/>
        <color rgb="FF000000"/>
        <rFont val="Calibri"/>
      </rPr>
      <t xml:space="preserve">
</t>
    </r>
    <r>
      <rPr>
        <sz val="11"/>
        <color rgb="FF000000"/>
        <rFont val="Calibri"/>
      </rPr>
      <t xml:space="preserve">- Verify the </t>
    </r>
    <r>
      <rPr>
        <b/>
        <sz val="11"/>
        <color rgb="FF000000"/>
        <rFont val="Calibri"/>
      </rPr>
      <t>Touch ID</t>
    </r>
    <r>
      <rPr>
        <sz val="11"/>
        <color rgb="FF000000"/>
        <rFont val="Calibri"/>
      </rPr>
      <t xml:space="preserve"> settings match your organization's settings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For each user, run the following commands to verify that the TouchID settings are within your organization's paramters:</t>
    </r>
    <r>
      <rPr>
        <sz val="11"/>
        <color rgb="FF000000"/>
        <rFont val="Calibri"/>
      </rPr>
      <t xml:space="preserve">
</t>
    </r>
    <r>
      <rPr>
        <sz val="11"/>
        <color rgb="FF006096"/>
        <rFont val="Roboto Condensed"/>
      </rPr>
      <t xml:space="preserve">$ /usr/bin/sudo -u &lt;username&gt; /usr/bin/bioutil -r    </t>
    </r>
    <r>
      <rPr>
        <sz val="11"/>
        <color rgb="FF006096"/>
        <rFont val="Roboto Condensed"/>
      </rPr>
      <t xml:space="preserve">
</t>
    </r>
    <r>
      <rPr>
        <sz val="11"/>
        <color rgb="FF006096"/>
        <rFont val="Roboto Condensed"/>
      </rPr>
      <t>User Touch ID configuration:</t>
    </r>
    <r>
      <rPr>
        <sz val="11"/>
        <color rgb="FF006096"/>
        <rFont val="Roboto Condensed"/>
      </rPr>
      <t xml:space="preserve">
</t>
    </r>
    <r>
      <rPr>
        <sz val="11"/>
        <color rgb="FF006096"/>
        <rFont val="Roboto Condensed"/>
      </rPr>
      <t xml:space="preserve">	Touch ID for unlock: &lt;0,1&gt;</t>
    </r>
    <r>
      <rPr>
        <sz val="11"/>
        <color rgb="FF006096"/>
        <rFont val="Roboto Condensed"/>
      </rPr>
      <t xml:space="preserve">
</t>
    </r>
    <r>
      <rPr>
        <sz val="11"/>
        <color rgb="FF006096"/>
        <rFont val="Roboto Condensed"/>
      </rPr>
      <t xml:space="preserve">	Touch ID for ApplePay: &lt;0,1&gt;</t>
    </r>
    <r>
      <rPr>
        <sz val="11"/>
        <color rgb="FF006096"/>
        <rFont val="Roboto Condensed"/>
      </rPr>
      <t xml:space="preserve">
</t>
    </r>
    <r>
      <rPr>
        <sz val="11"/>
        <color rgb="FF006096"/>
        <rFont val="Roboto Condensed"/>
      </rPr>
      <t xml:space="preserve">	Effective Touch ID for unlock: &lt;0,1&gt;</t>
    </r>
    <r>
      <rPr>
        <sz val="11"/>
        <color rgb="FF006096"/>
        <rFont val="Roboto Condensed"/>
      </rPr>
      <t xml:space="preserve">
</t>
    </r>
    <r>
      <rPr>
        <sz val="11"/>
        <color rgb="FF006096"/>
        <rFont val="Roboto Condensed"/>
      </rPr>
      <t xml:space="preserve">	Effective Touch ID for ApplePay: &lt;0,1&gt;</t>
    </r>
    <r>
      <rPr>
        <sz val="11"/>
        <color rgb="FF006096"/>
        <rFont val="Roboto Condensed"/>
      </rPr>
      <t xml:space="preserve">
</t>
    </r>
    <r>
      <rPr>
        <sz val="11"/>
        <color rgb="FF006096"/>
        <rFont val="Roboto Condensed"/>
      </rPr>
      <t>$ /usr/bin/sudo /usr/bin/bioutil -r -s | /usr/bin/awk '/timeout/'</t>
    </r>
    <r>
      <rPr>
        <sz val="11"/>
        <color rgb="FF006096"/>
        <rFont val="Roboto Condensed"/>
      </rPr>
      <t xml:space="preserve">
</t>
    </r>
    <r>
      <rPr>
        <sz val="11"/>
        <color rgb="FF006096"/>
        <rFont val="Roboto Condensed"/>
      </rPr>
      <t xml:space="preserve">	Touch ID timeout (in seconds): &lt;value≤172800&gt;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t>
    </r>
    <r>
      <rPr>
        <sz val="11"/>
        <color rgb="FF000000"/>
        <rFont val="Calibri"/>
      </rPr>
      <t xml:space="preserve"> notates a system configuration and does not need to be ran for each user.</t>
    </r>
    <r>
      <rPr>
        <sz val="11"/>
        <color rgb="FF000000"/>
        <rFont val="Calibri"/>
      </rPr>
      <t xml:space="preserve">
</t>
    </r>
    <r>
      <rPr>
        <b/>
        <sz val="11"/>
        <color rgb="FF000000"/>
        <rFont val="Calibri"/>
      </rPr>
      <t>Note:</t>
    </r>
    <r>
      <rPr>
        <sz val="11"/>
        <color rgb="FF000000"/>
        <rFont val="Calibri"/>
      </rPr>
      <t xml:space="preserve"> The output for unlock and ApplePay is </t>
    </r>
    <r>
      <rPr>
        <b/>
        <sz val="11"/>
        <color rgb="FF000000"/>
        <rFont val="Calibri"/>
      </rPr>
      <t>0</t>
    </r>
    <r>
      <rPr>
        <sz val="11"/>
        <color rgb="FF000000"/>
        <rFont val="Calibri"/>
      </rPr>
      <t xml:space="preserve"> for disabled and </t>
    </r>
    <r>
      <rPr>
        <b/>
        <sz val="11"/>
        <color rgb="FF000000"/>
        <rFont val="Calibri"/>
      </rPr>
      <t>1</t>
    </r>
    <r>
      <rPr>
        <sz val="11"/>
        <color rgb="FF000000"/>
        <rFont val="Calibri"/>
      </rPr>
      <t xml:space="preserve"> for enabled. The timeout value is seconds and can be set to any value.</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xml:space="preserve">$ /usr/bin/sudo -u firstuser /usr/bin/bioutil -r    </t>
    </r>
    <r>
      <rPr>
        <sz val="11"/>
        <color rgb="FF006096"/>
        <rFont val="Roboto Condensed"/>
      </rPr>
      <t xml:space="preserve">
</t>
    </r>
    <r>
      <rPr>
        <sz val="11"/>
        <color rgb="FF006096"/>
        <rFont val="Roboto Condensed"/>
      </rPr>
      <t>User Touch ID configuration:</t>
    </r>
    <r>
      <rPr>
        <sz val="11"/>
        <color rgb="FF006096"/>
        <rFont val="Roboto Condensed"/>
      </rPr>
      <t xml:space="preserve">
</t>
    </r>
    <r>
      <rPr>
        <sz val="11"/>
        <color rgb="FF006096"/>
        <rFont val="Roboto Condensed"/>
      </rPr>
      <t xml:space="preserve">	Touch ID for unlock: 1</t>
    </r>
    <r>
      <rPr>
        <sz val="11"/>
        <color rgb="FF006096"/>
        <rFont val="Roboto Condensed"/>
      </rPr>
      <t xml:space="preserve">
</t>
    </r>
    <r>
      <rPr>
        <sz val="11"/>
        <color rgb="FF006096"/>
        <rFont val="Roboto Condensed"/>
      </rPr>
      <t xml:space="preserve">	Touch ID for ApplePay: 1</t>
    </r>
    <r>
      <rPr>
        <sz val="11"/>
        <color rgb="FF006096"/>
        <rFont val="Roboto Condensed"/>
      </rPr>
      <t xml:space="preserve">
</t>
    </r>
    <r>
      <rPr>
        <sz val="11"/>
        <color rgb="FF006096"/>
        <rFont val="Roboto Condensed"/>
      </rPr>
      <t xml:space="preserve">	Effective Touch ID for unlock: 1</t>
    </r>
    <r>
      <rPr>
        <sz val="11"/>
        <color rgb="FF006096"/>
        <rFont val="Roboto Condensed"/>
      </rPr>
      <t xml:space="preserve">
</t>
    </r>
    <r>
      <rPr>
        <sz val="11"/>
        <color rgb="FF006096"/>
        <rFont val="Roboto Condensed"/>
      </rPr>
      <t xml:space="preserve">	Effective Touch ID for ApplePay: 1</t>
    </r>
    <r>
      <rPr>
        <sz val="11"/>
        <color rgb="FF006096"/>
        <rFont val="Roboto Condensed"/>
      </rPr>
      <t xml:space="preserve">
</t>
    </r>
    <r>
      <rPr>
        <sz val="11"/>
        <color rgb="FF006096"/>
        <rFont val="Roboto Condensed"/>
      </rPr>
      <t>$ /usr/bin/sudo usr/bin/bioutil -r -s | /usr/bin/awk '/timeout/'</t>
    </r>
    <r>
      <rPr>
        <sz val="11"/>
        <color rgb="FF006096"/>
        <rFont val="Roboto Condensed"/>
      </rPr>
      <t xml:space="preserve">
</t>
    </r>
    <r>
      <rPr>
        <sz val="11"/>
        <color rgb="FF006096"/>
        <rFont val="Roboto Condensed"/>
      </rPr>
      <t xml:space="preserve">	Touch ID timeout (in seconds): 172800</t>
    </r>
    <r>
      <rPr>
        <sz val="11"/>
        <color rgb="FF006096"/>
        <rFont val="Roboto Condensed"/>
      </rPr>
      <t xml:space="preserve">
</t>
    </r>
    <r>
      <rPr>
        <sz val="11"/>
        <color rgb="FF000000"/>
        <rFont val="Calibri"/>
      </rPr>
      <t xml:space="preserve">
</t>
    </r>
    <r>
      <rPr>
        <sz val="11"/>
        <color rgb="FF000000"/>
        <rFont val="Calibri"/>
      </rPr>
      <t>In the above example, the user has TouchID enabled for both unlocking the system and for ApplePay. The timeout for TouchID is set to the maximum of 48 hours (172800 seconds).</t>
    </r>
  </si>
  <si>
    <t>2.13</t>
  </si>
  <si>
    <r>
      <rPr>
        <sz val="11"/>
        <rFont val="Calibri"/>
      </rPr>
      <t>Audit Notification &amp; Focus Settings</t>
    </r>
  </si>
  <si>
    <r>
      <rPr>
        <b/>
        <sz val="11"/>
        <color rgb="FF000000"/>
        <rFont val="Calibri"/>
      </rPr>
      <t>Graphical Method:</t>
    </r>
    <r>
      <rPr>
        <sz val="11"/>
        <color rgb="FF000000"/>
        <rFont val="Calibri"/>
      </rPr>
      <t xml:space="preserve">
</t>
    </r>
    <r>
      <rPr>
        <sz val="11"/>
        <color rgb="FF000000"/>
        <rFont val="Calibri"/>
      </rPr>
      <t>Perform the following steps to set Notifications to your organization's requirements: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Notifications &amp; Focus</t>
    </r>
    <r>
      <rPr>
        <sz val="11"/>
        <color rgb="FF000000"/>
        <rFont val="Calibri"/>
      </rPr>
      <t xml:space="preserve">
</t>
    </r>
    <r>
      <rPr>
        <sz val="11"/>
        <color rgb="FF000000"/>
        <rFont val="Calibri"/>
      </rPr>
      <t xml:space="preserve">- Select the setting for </t>
    </r>
    <r>
      <rPr>
        <b/>
        <sz val="11"/>
        <color rgb="FF000000"/>
        <rFont val="Calibri"/>
      </rPr>
      <t>Show previews</t>
    </r>
    <r>
      <rPr>
        <sz val="11"/>
        <color rgb="FF000000"/>
        <rFont val="Calibri"/>
      </rPr>
      <t xml:space="preserve"> that are withing your organization's requirements</t>
    </r>
    <r>
      <rPr>
        <sz val="11"/>
        <color rgb="FF000000"/>
        <rFont val="Calibri"/>
      </rPr>
      <t xml:space="preserve">
</t>
    </r>
    <r>
      <rPr>
        <sz val="11"/>
        <color rgb="FF000000"/>
        <rFont val="Calibri"/>
      </rPr>
      <t>- Turn off or mute notifications that may expose information to unauthorized people that might be able to view screens of organizational computers.</t>
    </r>
  </si>
  <si>
    <r>
      <rPr>
        <sz val="11"/>
        <color rgb="FF000000"/>
        <rFont val="Calibri"/>
      </rPr>
      <t>Notification capabilities are designed to allow users to receive updates from applications that are not currently in use. These can be background applications or even notices from processes running on a computer that is not currently being actively used. Where the screen of a computer is visible to others other than the logged-in user due to shared working spaces or public spaces, consideration should be given to the exposure of sensitive data in notifications. Applications that use the system-wide application service may be individually managed, and applications that might expose confidential information to unauthorized users should not expose notifications except to the current user, especially on the locked screen when the computer may be unattended.</t>
    </r>
  </si>
  <si>
    <r>
      <rPr>
        <sz val="11"/>
        <color rgb="FF000000"/>
        <rFont val="Calibri"/>
      </rPr>
      <t>Computer users are often juggling too much information through too many applications that want their attention and are often designed to get attention and never let it go. Notifications are a mechanism that can be used to cut through the deluge and allow important issues to be resolved in a timely way. Global controls on limiting user notifications, even for certain applications, could impact productivity and the timely remediation of issues.</t>
    </r>
  </si>
  <si>
    <r>
      <rPr>
        <b/>
        <sz val="11"/>
        <color rgb="FF000000"/>
        <rFont val="Calibri"/>
      </rPr>
      <t>Graphical Method:</t>
    </r>
    <r>
      <rPr>
        <sz val="11"/>
        <color rgb="FF000000"/>
        <rFont val="Calibri"/>
      </rPr>
      <t xml:space="preserve">
</t>
    </r>
    <r>
      <rPr>
        <sz val="11"/>
        <color rgb="FF000000"/>
        <rFont val="Calibri"/>
      </rPr>
      <t>Perform the following steps to verify that Notifications are set to your organization's requirements: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Notifications &amp; Focus</t>
    </r>
    <r>
      <rPr>
        <sz val="11"/>
        <color rgb="FF000000"/>
        <rFont val="Calibri"/>
      </rPr>
      <t xml:space="preserve">
</t>
    </r>
    <r>
      <rPr>
        <sz val="11"/>
        <color rgb="FF000000"/>
        <rFont val="Calibri"/>
      </rPr>
      <t xml:space="preserve">- Verify that </t>
    </r>
    <r>
      <rPr>
        <b/>
        <sz val="11"/>
        <color rgb="FF000000"/>
        <rFont val="Calibri"/>
      </rPr>
      <t>Show previews</t>
    </r>
    <r>
      <rPr>
        <sz val="11"/>
        <color rgb="FF000000"/>
        <rFont val="Calibri"/>
      </rPr>
      <t xml:space="preserve"> is set to your organization's requirements</t>
    </r>
    <r>
      <rPr>
        <sz val="11"/>
        <color rgb="FF000000"/>
        <rFont val="Calibri"/>
      </rPr>
      <t xml:space="preserve">
</t>
    </r>
    <r>
      <rPr>
        <b/>
        <sz val="11"/>
        <color rgb="FF000000"/>
        <rFont val="Calibri"/>
      </rPr>
      <t>Note:</t>
    </r>
    <r>
      <rPr>
        <sz val="11"/>
        <color rgb="FF000000"/>
        <rFont val="Calibri"/>
      </rPr>
      <t xml:space="preserve"> If the exposure of controlled information or data leakage is possible with application notifications, the acceptable notification level should be established through a risk analysis of what unauthorized leaks may occur.</t>
    </r>
  </si>
  <si>
    <t>2.14</t>
  </si>
  <si>
    <r>
      <rPr>
        <sz val="11"/>
        <rFont val="Calibri"/>
      </rPr>
      <t>Audit Passwords System Preference Setting</t>
    </r>
  </si>
  <si>
    <r>
      <rPr>
        <b/>
        <sz val="11"/>
        <color rgb="FF000000"/>
        <rFont val="Calibri"/>
      </rPr>
      <t>Graphical Method:</t>
    </r>
    <r>
      <rPr>
        <sz val="11"/>
        <color rgb="FF000000"/>
        <rFont val="Calibri"/>
      </rPr>
      <t xml:space="preserve">
</t>
    </r>
    <r>
      <rPr>
        <sz val="11"/>
        <color rgb="FF000000"/>
        <rFont val="Calibri"/>
      </rPr>
      <t>Perform the following steps to set Password system settings to your organization's settings: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Passwords</t>
    </r>
    <r>
      <rPr>
        <sz val="11"/>
        <color rgb="FF000000"/>
        <rFont val="Calibri"/>
      </rPr>
      <t xml:space="preserve">
</t>
    </r>
    <r>
      <rPr>
        <sz val="11"/>
        <color rgb="FF000000"/>
        <rFont val="Calibri"/>
      </rPr>
      <t>- Enter the user password</t>
    </r>
    <r>
      <rPr>
        <sz val="11"/>
        <color rgb="FF000000"/>
        <rFont val="Calibri"/>
      </rPr>
      <t xml:space="preserve">
</t>
    </r>
    <r>
      <rPr>
        <sz val="11"/>
        <color rgb="FF000000"/>
        <rFont val="Calibri"/>
      </rPr>
      <t xml:space="preserve">- Select the </t>
    </r>
    <r>
      <rPr>
        <b/>
        <sz val="11"/>
        <color rgb="FF000000"/>
        <rFont val="Calibri"/>
      </rPr>
      <t>Detect compromised passwords</t>
    </r>
    <r>
      <rPr>
        <sz val="11"/>
        <color rgb="FF000000"/>
        <rFont val="Calibri"/>
      </rPr>
      <t xml:space="preserve"> setting to match your organization's settings</t>
    </r>
    <r>
      <rPr>
        <sz val="11"/>
        <color rgb="FF000000"/>
        <rFont val="Calibri"/>
      </rPr>
      <t xml:space="preserve">
</t>
    </r>
    <r>
      <rPr>
        <sz val="11"/>
        <color rgb="FF000000"/>
        <rFont val="Calibri"/>
      </rPr>
      <t>- Remove stored passwords that should not be saved.</t>
    </r>
  </si>
  <si>
    <r>
      <rPr>
        <sz val="11"/>
        <color rgb="FF000000"/>
        <rFont val="Calibri"/>
      </rPr>
      <t>Apple has provided a new interface in macOS Monterey for managing passwords that mirrors the interfaced capability already available in iOS. Password management in macOS was previously available in both Safari Preferences and in Keychain Access. Apple is attempting to simplify password management for macOS and make the user experience more similar to iOS. Organizations are justifiably concerned about the risk of password managers, particularly as a possible backdoor to improved credential management regimes and greater use of Multi-Factor-Authentication (MFA).</t>
    </r>
    <r>
      <rPr>
        <sz val="11"/>
        <color rgb="FF000000"/>
        <rFont val="Calibri"/>
      </rPr>
      <t xml:space="preserve">
</t>
    </r>
    <r>
      <rPr>
        <sz val="11"/>
        <color rgb="FF000000"/>
        <rFont val="Calibri"/>
      </rPr>
      <t>Apple has information posted on this system preference with additional information.</t>
    </r>
    <r>
      <rPr>
        <sz val="11"/>
        <color rgb="FF000000"/>
        <rFont val="Calibri"/>
      </rPr>
      <t xml:space="preserve">
</t>
    </r>
    <r>
      <rPr>
        <sz val="11"/>
        <color rgb="FF000000"/>
        <rFont val="Calibri"/>
      </rPr>
      <t xml:space="preserve">Change Passwords preferences on Mac </t>
    </r>
    <r>
      <rPr>
        <sz val="11"/>
        <color rgb="FF0000FF"/>
        <rFont val="Calibri"/>
      </rPr>
      <t>(https://support.apple.com/guide/mac-help/change-passwords-preferences-on-mac-sfri40599/mac)</t>
    </r>
    <r>
      <rPr>
        <sz val="11"/>
        <color rgb="FF000000"/>
        <rFont val="Calibri"/>
      </rPr>
      <t xml:space="preserve">
</t>
    </r>
    <r>
      <rPr>
        <sz val="11"/>
        <color rgb="FF000000"/>
        <rFont val="Calibri"/>
      </rPr>
      <t>A warning icon is shown next to a website for any of the following reasons:</t>
    </r>
    <r>
      <rPr>
        <sz val="11"/>
        <color rgb="FF000000"/>
        <rFont val="Calibri"/>
      </rPr>
      <t xml:space="preserve">
</t>
    </r>
    <r>
      <rPr>
        <sz val="11"/>
        <color rgb="FF000000"/>
        <rFont val="Calibri"/>
      </rPr>
      <t>- Easily guessed</t>
    </r>
    <r>
      <rPr>
        <sz val="11"/>
        <color rgb="FF000000"/>
        <rFont val="Calibri"/>
      </rPr>
      <t xml:space="preserve">
</t>
    </r>
    <r>
      <rPr>
        <sz val="11"/>
        <color rgb="FF000000"/>
        <rFont val="Calibri"/>
      </rPr>
      <t>- Appeared in a data leak</t>
    </r>
    <r>
      <rPr>
        <sz val="11"/>
        <color rgb="FF000000"/>
        <rFont val="Calibri"/>
      </rPr>
      <t xml:space="preserve">
</t>
    </r>
    <r>
      <rPr>
        <sz val="11"/>
        <color rgb="FF000000"/>
        <rFont val="Calibri"/>
      </rPr>
      <t>- Reused on another website</t>
    </r>
  </si>
  <si>
    <r>
      <rPr>
        <sz val="11"/>
        <color rgb="FF000000"/>
        <rFont val="Calibri"/>
      </rPr>
      <t>Organizations using passwords are constantly reported as having their password databases leaked to the Internet, so every password a user has should be unique. Locking down secure password management solutions so that it cannot be used pushes users to password reuse, sticky notes, or always open text files with long lists of credentials.</t>
    </r>
  </si>
  <si>
    <r>
      <rPr>
        <b/>
        <sz val="11"/>
        <color rgb="FF000000"/>
        <rFont val="Calibri"/>
      </rPr>
      <t>Graphical Method:</t>
    </r>
    <r>
      <rPr>
        <sz val="11"/>
        <color rgb="FF000000"/>
        <rFont val="Calibri"/>
      </rPr>
      <t xml:space="preserve">
</t>
    </r>
    <r>
      <rPr>
        <sz val="11"/>
        <color rgb="FF000000"/>
        <rFont val="Calibri"/>
      </rPr>
      <t>Perform the following steps to audit the Password system settings: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Passwords</t>
    </r>
    <r>
      <rPr>
        <sz val="11"/>
        <color rgb="FF000000"/>
        <rFont val="Calibri"/>
      </rPr>
      <t xml:space="preserve">
</t>
    </r>
    <r>
      <rPr>
        <sz val="11"/>
        <color rgb="FF000000"/>
        <rFont val="Calibri"/>
      </rPr>
      <t>- Enter the user password</t>
    </r>
    <r>
      <rPr>
        <sz val="11"/>
        <color rgb="FF000000"/>
        <rFont val="Calibri"/>
      </rPr>
      <t xml:space="preserve">
</t>
    </r>
    <r>
      <rPr>
        <sz val="11"/>
        <color rgb="FF000000"/>
        <rFont val="Calibri"/>
      </rPr>
      <t xml:space="preserve">- Verify that </t>
    </r>
    <r>
      <rPr>
        <b/>
        <sz val="11"/>
        <color rgb="FF000000"/>
        <rFont val="Calibri"/>
      </rPr>
      <t>Detect compromised passwords</t>
    </r>
    <r>
      <rPr>
        <sz val="11"/>
        <color rgb="FF000000"/>
        <rFont val="Calibri"/>
      </rPr>
      <t xml:space="preserve"> is set to match your organization's settings</t>
    </r>
    <r>
      <rPr>
        <sz val="11"/>
        <color rgb="FF000000"/>
        <rFont val="Calibri"/>
      </rPr>
      <t xml:space="preserve">
</t>
    </r>
    <r>
      <rPr>
        <sz val="11"/>
        <color rgb="FF000000"/>
        <rFont val="Calibri"/>
      </rPr>
      <t>- Review applications with stored passwords to ensure that Enterprise managed passwords are not stored inappropriately. Application interfaces may need to be considered as well, as they allow the opportunity to store passwords that should not be saved.</t>
    </r>
  </si>
  <si>
    <t>2.15</t>
  </si>
  <si>
    <r>
      <rPr>
        <sz val="11"/>
        <rFont val="Calibri"/>
      </rPr>
      <t>Audit Dictation</t>
    </r>
  </si>
  <si>
    <r>
      <rPr>
        <b/>
        <sz val="11"/>
        <color rgb="FF000000"/>
        <rFont val="Calibri"/>
      </rPr>
      <t>Graphical Method:</t>
    </r>
    <r>
      <rPr>
        <sz val="11"/>
        <color rgb="FF000000"/>
        <rFont val="Calibri"/>
      </rPr>
      <t xml:space="preserve">
</t>
    </r>
    <r>
      <rPr>
        <sz val="11"/>
        <color rgb="FF000000"/>
        <rFont val="Calibri"/>
      </rPr>
      <t>Perform the following steps to ensure the firewall is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Keyboard</t>
    </r>
    <r>
      <rPr>
        <sz val="11"/>
        <color rgb="FF000000"/>
        <rFont val="Calibri"/>
      </rPr>
      <t xml:space="preserve">
</t>
    </r>
    <r>
      <rPr>
        <sz val="11"/>
        <color rgb="FF000000"/>
        <rFont val="Calibri"/>
      </rPr>
      <t xml:space="preserve">- Select </t>
    </r>
    <r>
      <rPr>
        <b/>
        <sz val="11"/>
        <color rgb="FF000000"/>
        <rFont val="Calibri"/>
      </rPr>
      <t>Dictation</t>
    </r>
    <r>
      <rPr>
        <sz val="11"/>
        <color rgb="FF000000"/>
        <rFont val="Calibri"/>
      </rPr>
      <t xml:space="preserve">
</t>
    </r>
    <r>
      <rPr>
        <sz val="11"/>
        <color rgb="FF000000"/>
        <rFont val="Calibri"/>
      </rPr>
      <t>- Set to your organization's requirements</t>
    </r>
  </si>
  <si>
    <r>
      <rPr>
        <sz val="11"/>
        <color rgb="FF000000"/>
        <rFont val="Calibri"/>
      </rPr>
      <t>The use of dictation is likely to include editing documents with confidential information. While Apple does have controls to obfuscate voice data that exists on their servers, it is recommended that Dictation collected information does not leave the local Mac.</t>
    </r>
  </si>
  <si>
    <r>
      <rPr>
        <sz val="11"/>
        <color rgb="FF000000"/>
        <rFont val="Calibri"/>
      </rPr>
      <t>Keeping all dictation on-device does not allow the system to better understand and learn, through machine learning, from the user.</t>
    </r>
  </si>
  <si>
    <r>
      <rPr>
        <b/>
        <sz val="11"/>
        <color rgb="FF000000"/>
        <rFont val="Calibri"/>
      </rPr>
      <t>Graphical Method:</t>
    </r>
    <r>
      <rPr>
        <sz val="11"/>
        <color rgb="FF000000"/>
        <rFont val="Calibri"/>
      </rPr>
      <t xml:space="preserve">
</t>
    </r>
    <r>
      <rPr>
        <sz val="11"/>
        <color rgb="FF000000"/>
        <rFont val="Calibri"/>
      </rPr>
      <t>Perform the following steps to ensure the firewall is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Keyboard</t>
    </r>
    <r>
      <rPr>
        <sz val="11"/>
        <color rgb="FF000000"/>
        <rFont val="Calibri"/>
      </rPr>
      <t xml:space="preserve">
</t>
    </r>
    <r>
      <rPr>
        <sz val="11"/>
        <color rgb="FF000000"/>
        <rFont val="Calibri"/>
      </rPr>
      <t xml:space="preserve">- Select </t>
    </r>
    <r>
      <rPr>
        <b/>
        <sz val="11"/>
        <color rgb="FF000000"/>
        <rFont val="Calibri"/>
      </rPr>
      <t>Dictation</t>
    </r>
    <r>
      <rPr>
        <sz val="11"/>
        <color rgb="FF000000"/>
        <rFont val="Calibri"/>
      </rPr>
      <t xml:space="preserve">
</t>
    </r>
    <r>
      <rPr>
        <sz val="11"/>
        <color rgb="FF000000"/>
        <rFont val="Calibri"/>
      </rPr>
      <t>- Verify that is set to your organization's requirements</t>
    </r>
  </si>
  <si>
    <t>2.16</t>
  </si>
  <si>
    <r>
      <rPr>
        <sz val="11"/>
        <rFont val="Calibri"/>
      </rPr>
      <t>Audit Internet Accounts for Authorized Use</t>
    </r>
  </si>
  <si>
    <r>
      <rPr>
        <b/>
        <sz val="11"/>
        <color rgb="FF000000"/>
        <rFont val="Calibri"/>
      </rPr>
      <t>Graphical Method:</t>
    </r>
    <r>
      <rPr>
        <sz val="11"/>
        <color rgb="FF000000"/>
        <rFont val="Calibri"/>
      </rPr>
      <t xml:space="preserve">
</t>
    </r>
    <r>
      <rPr>
        <sz val="11"/>
        <color rgb="FF000000"/>
        <rFont val="Calibri"/>
      </rPr>
      <t>Perform the following steps to set accounts in Internet Accounts to your organization's requirements: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Internet Accounts</t>
    </r>
    <r>
      <rPr>
        <sz val="11"/>
        <color rgb="FF000000"/>
        <rFont val="Calibri"/>
      </rPr>
      <t xml:space="preserve">
</t>
    </r>
    <r>
      <rPr>
        <sz val="11"/>
        <color rgb="FF000000"/>
        <rFont val="Calibri"/>
      </rPr>
      <t>- For each account, select the account</t>
    </r>
    <r>
      <rPr>
        <sz val="11"/>
        <color rgb="FF000000"/>
        <rFont val="Calibri"/>
      </rPr>
      <t xml:space="preserve">
</t>
    </r>
    <r>
      <rPr>
        <sz val="11"/>
        <color rgb="FF000000"/>
        <rFont val="Calibri"/>
      </rPr>
      <t>- Verify that each sync option is set to yout organizations requirements</t>
    </r>
    <r>
      <rPr>
        <sz val="11"/>
        <color rgb="FF000000"/>
        <rFont val="Calibri"/>
      </rPr>
      <t xml:space="preserve">
</t>
    </r>
    <r>
      <rPr>
        <sz val="11"/>
        <color rgb="FF000000"/>
        <rFont val="Calibri"/>
      </rPr>
      <t xml:space="preserve">- (Optional) Select </t>
    </r>
    <r>
      <rPr>
        <b/>
        <sz val="11"/>
        <color rgb="FF000000"/>
        <rFont val="Calibri"/>
      </rPr>
      <t>Delete Account...</t>
    </r>
    <r>
      <rPr>
        <sz val="11"/>
        <color rgb="FF000000"/>
        <rFont val="Calibri"/>
      </rPr>
      <t xml:space="preserve"> to remove the account</t>
    </r>
    <r>
      <rPr>
        <sz val="11"/>
        <color rgb="FF000000"/>
        <rFont val="Calibri"/>
      </rPr>
      <t xml:space="preserve">
</t>
    </r>
    <r>
      <rPr>
        <sz val="11"/>
        <color rgb="FF000000"/>
        <rFont val="Calibri"/>
      </rPr>
      <t xml:space="preserve">- (Optional) Select </t>
    </r>
    <r>
      <rPr>
        <b/>
        <sz val="11"/>
        <color rgb="FF000000"/>
        <rFont val="Calibri"/>
      </rPr>
      <t>Add Account...</t>
    </r>
    <r>
      <rPr>
        <sz val="11"/>
        <color rgb="FF000000"/>
        <rFont val="Calibri"/>
      </rPr>
      <t xml:space="preserve"> to add an account to the system</t>
    </r>
  </si>
  <si>
    <r>
      <rPr>
        <b/>
        <sz val="11"/>
        <color rgb="FF000000"/>
        <rFont val="Calibri"/>
      </rPr>
      <t>Graphical Method:</t>
    </r>
    <r>
      <rPr>
        <sz val="11"/>
        <color rgb="FF000000"/>
        <rFont val="Calibri"/>
      </rPr>
      <t xml:space="preserve">
</t>
    </r>
    <r>
      <rPr>
        <sz val="11"/>
        <color rgb="FF000000"/>
        <rFont val="Calibri"/>
      </rPr>
      <t>Perform the following steps to verify what accounts have been added to Internet Accounts: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Internet Accounts</t>
    </r>
    <r>
      <rPr>
        <sz val="11"/>
        <color rgb="FF000000"/>
        <rFont val="Calibri"/>
      </rPr>
      <t xml:space="preserve">
</t>
    </r>
    <r>
      <rPr>
        <sz val="11"/>
        <color rgb="FF000000"/>
        <rFont val="Calibri"/>
      </rPr>
      <t>- Verify that all accounts are set to your organization's requirements</t>
    </r>
  </si>
  <si>
    <t>Logging and Auditing</t>
  </si>
  <si>
    <t>3.1</t>
  </si>
  <si>
    <r>
      <rPr>
        <sz val="11"/>
        <rFont val="Calibri"/>
      </rPr>
      <t>Ensure Security Auditing Is Enabled</t>
    </r>
  </si>
  <si>
    <r>
      <rPr>
        <b/>
        <sz val="11"/>
        <color rgb="FF000000"/>
        <rFont val="Calibri"/>
      </rPr>
      <t>Terminal Method:</t>
    </r>
    <r>
      <rPr>
        <sz val="11"/>
        <color rgb="FF000000"/>
        <rFont val="Calibri"/>
      </rPr>
      <t xml:space="preserve">
</t>
    </r>
    <r>
      <rPr>
        <sz val="11"/>
        <color rgb="FF000000"/>
        <rFont val="Calibri"/>
      </rPr>
      <t>Perform the following to enable security auditing:</t>
    </r>
    <r>
      <rPr>
        <sz val="11"/>
        <color rgb="FF000000"/>
        <rFont val="Calibri"/>
      </rPr>
      <t xml:space="preserve">
</t>
    </r>
    <r>
      <rPr>
        <sz val="11"/>
        <color rgb="FF000000"/>
        <rFont val="Calibri"/>
      </rPr>
      <t>Run the following command to load auditd:</t>
    </r>
    <r>
      <rPr>
        <sz val="11"/>
        <color rgb="FF000000"/>
        <rFont val="Calibri"/>
      </rPr>
      <t xml:space="preserve">
</t>
    </r>
    <r>
      <rPr>
        <sz val="11"/>
        <color rgb="FF006096"/>
        <rFont val="Roboto Condensed"/>
      </rPr>
      <t>$ /usr/bin/sudo /bin/launchctl load -w /System/Library/LaunchDaemons/com.apple.auditd.plist</t>
    </r>
    <r>
      <rPr>
        <sz val="11"/>
        <color rgb="FF006096"/>
        <rFont val="Roboto Condensed"/>
      </rPr>
      <t xml:space="preserve">
</t>
    </r>
  </si>
  <si>
    <r>
      <rPr>
        <sz val="11"/>
        <color rgb="FF000000"/>
        <rFont val="Calibri"/>
      </rPr>
      <t xml:space="preserve">macOS's audit facility, </t>
    </r>
    <r>
      <rPr>
        <b/>
        <sz val="11"/>
        <color rgb="FF000000"/>
        <rFont val="Calibri"/>
      </rPr>
      <t>auditd</t>
    </r>
    <r>
      <rPr>
        <sz val="11"/>
        <color rgb="FF000000"/>
        <rFont val="Calibri"/>
      </rPr>
      <t xml:space="preserve">, receives notifications from the kernel when certain system calls, such as </t>
    </r>
    <r>
      <rPr>
        <b/>
        <sz val="11"/>
        <color rgb="FF000000"/>
        <rFont val="Calibri"/>
      </rPr>
      <t>open</t>
    </r>
    <r>
      <rPr>
        <sz val="11"/>
        <color rgb="FF000000"/>
        <rFont val="Calibri"/>
      </rPr>
      <t xml:space="preserve">, </t>
    </r>
    <r>
      <rPr>
        <b/>
        <sz val="11"/>
        <color rgb="FF000000"/>
        <rFont val="Calibri"/>
      </rPr>
      <t>fork</t>
    </r>
    <r>
      <rPr>
        <sz val="11"/>
        <color rgb="FF000000"/>
        <rFont val="Calibri"/>
      </rPr>
      <t xml:space="preserve">, and </t>
    </r>
    <r>
      <rPr>
        <b/>
        <sz val="11"/>
        <color rgb="FF000000"/>
        <rFont val="Calibri"/>
      </rPr>
      <t>exit</t>
    </r>
    <r>
      <rPr>
        <sz val="11"/>
        <color rgb="FF000000"/>
        <rFont val="Calibri"/>
      </rPr>
      <t>, are made. These notifications are captured and written to an audit log.</t>
    </r>
    <r>
      <rPr>
        <sz val="11"/>
        <color rgb="FF000000"/>
        <rFont val="Calibri"/>
      </rPr>
      <t xml:space="preserve">
</t>
    </r>
    <r>
      <rPr>
        <sz val="11"/>
        <color rgb="FF000000"/>
        <rFont val="Calibri"/>
      </rPr>
      <t xml:space="preserve">Apple has deprecated </t>
    </r>
    <r>
      <rPr>
        <b/>
        <sz val="11"/>
        <color rgb="FF000000"/>
        <rFont val="Calibri"/>
      </rPr>
      <t>auditd</t>
    </r>
    <r>
      <rPr>
        <sz val="11"/>
        <color rgb="FF000000"/>
        <rFont val="Calibri"/>
      </rPr>
      <t xml:space="preserve"> as of macOS 11.0 Big Sur. In macOS 14.0 Sonoma it is no longer enabled by default.</t>
    </r>
  </si>
  <si>
    <r>
      <rPr>
        <b/>
        <sz val="11"/>
        <color rgb="FF000000"/>
        <rFont val="Calibri"/>
      </rPr>
      <t>Terminal Method:</t>
    </r>
    <r>
      <rPr>
        <sz val="11"/>
        <color rgb="FF000000"/>
        <rFont val="Calibri"/>
      </rPr>
      <t xml:space="preserve">
</t>
    </r>
    <r>
      <rPr>
        <sz val="11"/>
        <color rgb="FF000000"/>
        <rFont val="Calibri"/>
      </rPr>
      <t>Perform the following to verify that security auditing is enabled:</t>
    </r>
    <r>
      <rPr>
        <sz val="11"/>
        <color rgb="FF000000"/>
        <rFont val="Calibri"/>
      </rPr>
      <t xml:space="preserve">
</t>
    </r>
    <r>
      <rPr>
        <sz val="11"/>
        <color rgb="FF000000"/>
        <rFont val="Calibri"/>
      </rPr>
      <t>Run the following command to verify auditd:</t>
    </r>
    <r>
      <rPr>
        <sz val="11"/>
        <color rgb="FF000000"/>
        <rFont val="Calibri"/>
      </rPr>
      <t xml:space="preserve">
</t>
    </r>
    <r>
      <rPr>
        <sz val="11"/>
        <color rgb="FF006096"/>
        <rFont val="Roboto Condensed"/>
      </rPr>
      <t xml:space="preserve">$ /usr/bin/sudo /bin/launchctl list | /usr/bin/grep -i auditd </t>
    </r>
    <r>
      <rPr>
        <sz val="11"/>
        <color rgb="FF006096"/>
        <rFont val="Roboto Condensed"/>
      </rPr>
      <t xml:space="preserve">
</t>
    </r>
    <r>
      <rPr>
        <sz val="11"/>
        <color rgb="FF006096"/>
        <rFont val="Roboto Condensed"/>
      </rPr>
      <t>-	0	com.apple.auditd</t>
    </r>
    <r>
      <rPr>
        <sz val="11"/>
        <color rgb="FF006096"/>
        <rFont val="Roboto Condensed"/>
      </rPr>
      <t xml:space="preserve">
</t>
    </r>
  </si>
  <si>
    <t>3.2</t>
  </si>
  <si>
    <r>
      <rPr>
        <sz val="11"/>
        <rFont val="Calibri"/>
      </rPr>
      <t>Ensure Security Auditing Flags For User-Attributable Events Are Configured Per Local Organizational Requirements</t>
    </r>
  </si>
  <si>
    <r>
      <rPr>
        <b/>
        <sz val="11"/>
        <color rgb="FF000000"/>
        <rFont val="Calibri"/>
      </rPr>
      <t>Terminal Method:</t>
    </r>
    <r>
      <rPr>
        <sz val="11"/>
        <color rgb="FF000000"/>
        <rFont val="Calibri"/>
      </rPr>
      <t xml:space="preserve">
</t>
    </r>
    <r>
      <rPr>
        <sz val="11"/>
        <color rgb="FF000000"/>
        <rFont val="Calibri"/>
      </rPr>
      <t>Perform the following to set the required Security Auditing Flags:</t>
    </r>
    <r>
      <rPr>
        <sz val="11"/>
        <color rgb="FF000000"/>
        <rFont val="Calibri"/>
      </rPr>
      <t xml:space="preserve">
</t>
    </r>
    <r>
      <rPr>
        <sz val="11"/>
        <color rgb="FF000000"/>
        <rFont val="Calibri"/>
      </rPr>
      <t xml:space="preserve">Edit the </t>
    </r>
    <r>
      <rPr>
        <b/>
        <sz val="11"/>
        <color rgb="FF000000"/>
        <rFont val="Calibri"/>
      </rPr>
      <t>/etc/security/audit_control</t>
    </r>
    <r>
      <rPr>
        <sz val="11"/>
        <color rgb="FF000000"/>
        <rFont val="Calibri"/>
      </rPr>
      <t xml:space="preserve"> file and add </t>
    </r>
    <r>
      <rPr>
        <b/>
        <sz val="11"/>
        <color rgb="FF000000"/>
        <rFont val="Calibri"/>
      </rPr>
      <t>-fm</t>
    </r>
    <r>
      <rPr>
        <sz val="11"/>
        <color rgb="FF000000"/>
        <rFont val="Calibri"/>
      </rPr>
      <t xml:space="preserve">, </t>
    </r>
    <r>
      <rPr>
        <b/>
        <sz val="11"/>
        <color rgb="FF000000"/>
        <rFont val="Calibri"/>
      </rPr>
      <t>ad</t>
    </r>
    <r>
      <rPr>
        <sz val="11"/>
        <color rgb="FF000000"/>
        <rFont val="Calibri"/>
      </rPr>
      <t xml:space="preserve">, </t>
    </r>
    <r>
      <rPr>
        <b/>
        <sz val="11"/>
        <color rgb="FF000000"/>
        <rFont val="Calibri"/>
      </rPr>
      <t>-ex</t>
    </r>
    <r>
      <rPr>
        <sz val="11"/>
        <color rgb="FF000000"/>
        <rFont val="Calibri"/>
      </rPr>
      <t xml:space="preserve">, </t>
    </r>
    <r>
      <rPr>
        <b/>
        <sz val="11"/>
        <color rgb="FF000000"/>
        <rFont val="Calibri"/>
      </rPr>
      <t>aa</t>
    </r>
    <r>
      <rPr>
        <sz val="11"/>
        <color rgb="FF000000"/>
        <rFont val="Calibri"/>
      </rPr>
      <t xml:space="preserve">, </t>
    </r>
    <r>
      <rPr>
        <b/>
        <sz val="11"/>
        <color rgb="FF000000"/>
        <rFont val="Calibri"/>
      </rPr>
      <t>-fr</t>
    </r>
    <r>
      <rPr>
        <sz val="11"/>
        <color rgb="FF000000"/>
        <rFont val="Calibri"/>
      </rPr>
      <t xml:space="preserve">, </t>
    </r>
    <r>
      <rPr>
        <b/>
        <sz val="11"/>
        <color rgb="FF000000"/>
        <rFont val="Calibri"/>
      </rPr>
      <t>lo</t>
    </r>
    <r>
      <rPr>
        <sz val="11"/>
        <color rgb="FF000000"/>
        <rFont val="Calibri"/>
      </rPr>
      <t xml:space="preserve">, and </t>
    </r>
    <r>
      <rPr>
        <b/>
        <sz val="11"/>
        <color rgb="FF000000"/>
        <rFont val="Calibri"/>
      </rPr>
      <t>-fw</t>
    </r>
    <r>
      <rPr>
        <sz val="11"/>
        <color rgb="FF000000"/>
        <rFont val="Calibri"/>
      </rPr>
      <t xml:space="preserve"> to </t>
    </r>
    <r>
      <rPr>
        <b/>
        <sz val="11"/>
        <color rgb="FF000000"/>
        <rFont val="Calibri"/>
      </rPr>
      <t>flags</t>
    </r>
    <r>
      <rPr>
        <sz val="11"/>
        <color rgb="FF000000"/>
        <rFont val="Calibri"/>
      </rPr>
      <t xml:space="preserve">. You can also substitute </t>
    </r>
    <r>
      <rPr>
        <b/>
        <sz val="11"/>
        <color rgb="FF000000"/>
        <rFont val="Calibri"/>
      </rPr>
      <t>-all</t>
    </r>
    <r>
      <rPr>
        <sz val="11"/>
        <color rgb="FF000000"/>
        <rFont val="Calibri"/>
      </rPr>
      <t xml:space="preserve"> for </t>
    </r>
    <r>
      <rPr>
        <b/>
        <sz val="11"/>
        <color rgb="FF000000"/>
        <rFont val="Calibri"/>
      </rPr>
      <t>-fm</t>
    </r>
    <r>
      <rPr>
        <sz val="11"/>
        <color rgb="FF000000"/>
        <rFont val="Calibri"/>
      </rPr>
      <t xml:space="preserve">, </t>
    </r>
    <r>
      <rPr>
        <b/>
        <sz val="11"/>
        <color rgb="FF000000"/>
        <rFont val="Calibri"/>
      </rPr>
      <t>-ex</t>
    </r>
    <r>
      <rPr>
        <sz val="11"/>
        <color rgb="FF000000"/>
        <rFont val="Calibri"/>
      </rPr>
      <t xml:space="preserve">, </t>
    </r>
    <r>
      <rPr>
        <b/>
        <sz val="11"/>
        <color rgb="FF000000"/>
        <rFont val="Calibri"/>
      </rPr>
      <t>-fr</t>
    </r>
    <r>
      <rPr>
        <sz val="11"/>
        <color rgb="FF000000"/>
        <rFont val="Calibri"/>
      </rPr>
      <t xml:space="preserve">, and </t>
    </r>
    <r>
      <rPr>
        <b/>
        <sz val="11"/>
        <color rgb="FF000000"/>
        <rFont val="Calibri"/>
      </rPr>
      <t>-fw</t>
    </r>
    <r>
      <rPr>
        <sz val="11"/>
        <color rgb="FF000000"/>
        <rFont val="Calibri"/>
      </rPr>
      <t>.</t>
    </r>
  </si>
  <si>
    <r>
      <rPr>
        <sz val="11"/>
        <color rgb="FF000000"/>
        <rFont val="Calibri"/>
      </rPr>
      <t>Auditing is the capture and maintenance of information about security-related events. Auditable events often depend on differing organizational requirements.</t>
    </r>
  </si>
  <si>
    <r>
      <rPr>
        <b/>
        <sz val="11"/>
        <color rgb="FF000000"/>
        <rFont val="Calibri"/>
      </rPr>
      <t>Terminal Method:</t>
    </r>
    <r>
      <rPr>
        <sz val="11"/>
        <color rgb="FF000000"/>
        <rFont val="Calibri"/>
      </rPr>
      <t xml:space="preserve">
</t>
    </r>
    <r>
      <rPr>
        <sz val="11"/>
        <color rgb="FF000000"/>
        <rFont val="Calibri"/>
      </rPr>
      <t>Run the following command to verify the Security Auditing Flags that are enabled:</t>
    </r>
    <r>
      <rPr>
        <sz val="11"/>
        <color rgb="FF000000"/>
        <rFont val="Calibri"/>
      </rPr>
      <t xml:space="preserve">
</t>
    </r>
    <r>
      <rPr>
        <sz val="11"/>
        <color rgb="FF006096"/>
        <rFont val="Roboto Condensed"/>
      </rPr>
      <t>$ /usr/bin/sudo /usr/bin/grep -e "^flags:" /etc/security/audit_control</t>
    </r>
    <r>
      <rPr>
        <sz val="11"/>
        <color rgb="FF006096"/>
        <rFont val="Roboto Condensed"/>
      </rPr>
      <t xml:space="preserve">
</t>
    </r>
    <r>
      <rPr>
        <sz val="11"/>
        <color rgb="FF000000"/>
        <rFont val="Calibri"/>
      </rPr>
      <t xml:space="preserve">
</t>
    </r>
    <r>
      <rPr>
        <sz val="11"/>
        <color rgb="FF000000"/>
        <rFont val="Calibri"/>
      </rPr>
      <t>The output should include the following flags:</t>
    </r>
    <r>
      <rPr>
        <sz val="11"/>
        <color rgb="FF000000"/>
        <rFont val="Calibri"/>
      </rPr>
      <t xml:space="preserve">
</t>
    </r>
    <r>
      <rPr>
        <sz val="11"/>
        <color rgb="FF000000"/>
        <rFont val="Calibri"/>
      </rPr>
      <t xml:space="preserve">- </t>
    </r>
    <r>
      <rPr>
        <b/>
        <sz val="11"/>
        <color rgb="FF000000"/>
        <rFont val="Calibri"/>
      </rPr>
      <t>-fm</t>
    </r>
    <r>
      <rPr>
        <sz val="11"/>
        <color rgb="FF000000"/>
        <rFont val="Calibri"/>
      </rPr>
      <t xml:space="preserve"> - audit failed file attribute modification events</t>
    </r>
    <r>
      <rPr>
        <sz val="11"/>
        <color rgb="FF000000"/>
        <rFont val="Calibri"/>
      </rPr>
      <t xml:space="preserve">
</t>
    </r>
    <r>
      <rPr>
        <sz val="11"/>
        <color rgb="FF000000"/>
        <rFont val="Calibri"/>
      </rPr>
      <t xml:space="preserve">- </t>
    </r>
    <r>
      <rPr>
        <b/>
        <sz val="11"/>
        <color rgb="FF000000"/>
        <rFont val="Calibri"/>
      </rPr>
      <t>ad</t>
    </r>
    <r>
      <rPr>
        <sz val="11"/>
        <color rgb="FF000000"/>
        <rFont val="Calibri"/>
      </rPr>
      <t xml:space="preserve"> - audit successful/failed administrative events</t>
    </r>
    <r>
      <rPr>
        <sz val="11"/>
        <color rgb="FF000000"/>
        <rFont val="Calibri"/>
      </rPr>
      <t xml:space="preserve">
</t>
    </r>
    <r>
      <rPr>
        <sz val="11"/>
        <color rgb="FF000000"/>
        <rFont val="Calibri"/>
      </rPr>
      <t xml:space="preserve">- </t>
    </r>
    <r>
      <rPr>
        <b/>
        <sz val="11"/>
        <color rgb="FF000000"/>
        <rFont val="Calibri"/>
      </rPr>
      <t>-ex</t>
    </r>
    <r>
      <rPr>
        <sz val="11"/>
        <color rgb="FF000000"/>
        <rFont val="Calibri"/>
      </rPr>
      <t xml:space="preserve"> - audit failed program execution</t>
    </r>
    <r>
      <rPr>
        <sz val="11"/>
        <color rgb="FF000000"/>
        <rFont val="Calibri"/>
      </rPr>
      <t xml:space="preserve">
</t>
    </r>
    <r>
      <rPr>
        <sz val="11"/>
        <color rgb="FF000000"/>
        <rFont val="Calibri"/>
      </rPr>
      <t xml:space="preserve">- </t>
    </r>
    <r>
      <rPr>
        <b/>
        <sz val="11"/>
        <color rgb="FF000000"/>
        <rFont val="Calibri"/>
      </rPr>
      <t>aa</t>
    </r>
    <r>
      <rPr>
        <sz val="11"/>
        <color rgb="FF000000"/>
        <rFont val="Calibri"/>
      </rPr>
      <t xml:space="preserve"> - audit all authorization and authentication events</t>
    </r>
    <r>
      <rPr>
        <sz val="11"/>
        <color rgb="FF000000"/>
        <rFont val="Calibri"/>
      </rPr>
      <t xml:space="preserve">
</t>
    </r>
    <r>
      <rPr>
        <sz val="11"/>
        <color rgb="FF000000"/>
        <rFont val="Calibri"/>
      </rPr>
      <t xml:space="preserve">- </t>
    </r>
    <r>
      <rPr>
        <b/>
        <sz val="11"/>
        <color rgb="FF000000"/>
        <rFont val="Calibri"/>
      </rPr>
      <t>-fr</t>
    </r>
    <r>
      <rPr>
        <sz val="11"/>
        <color rgb="FF000000"/>
        <rFont val="Calibri"/>
      </rPr>
      <t xml:space="preserve"> - audit all failed read actions where enforcement stops a read of a file</t>
    </r>
    <r>
      <rPr>
        <sz val="11"/>
        <color rgb="FF000000"/>
        <rFont val="Calibri"/>
      </rPr>
      <t xml:space="preserve">
</t>
    </r>
    <r>
      <rPr>
        <sz val="11"/>
        <color rgb="FF000000"/>
        <rFont val="Calibri"/>
      </rPr>
      <t xml:space="preserve">- </t>
    </r>
    <r>
      <rPr>
        <b/>
        <sz val="11"/>
        <color rgb="FF000000"/>
        <rFont val="Calibri"/>
      </rPr>
      <t>lo</t>
    </r>
    <r>
      <rPr>
        <sz val="11"/>
        <color rgb="FF000000"/>
        <rFont val="Calibri"/>
      </rPr>
      <t xml:space="preserve"> - audit successful/failed login/logout events</t>
    </r>
    <r>
      <rPr>
        <sz val="11"/>
        <color rgb="FF000000"/>
        <rFont val="Calibri"/>
      </rPr>
      <t xml:space="preserve">
</t>
    </r>
    <r>
      <rPr>
        <sz val="11"/>
        <color rgb="FF000000"/>
        <rFont val="Calibri"/>
      </rPr>
      <t xml:space="preserve">- </t>
    </r>
    <r>
      <rPr>
        <b/>
        <sz val="11"/>
        <color rgb="FF000000"/>
        <rFont val="Calibri"/>
      </rPr>
      <t>-fw</t>
    </r>
    <r>
      <rPr>
        <sz val="11"/>
        <color rgb="FF000000"/>
        <rFont val="Calibri"/>
      </rPr>
      <t xml:space="preserve"> - audit all failed write actions where enforcement stopped a file write</t>
    </r>
    <r>
      <rPr>
        <sz val="11"/>
        <color rgb="FF000000"/>
        <rFont val="Calibri"/>
      </rPr>
      <t xml:space="preserve">
</t>
    </r>
    <r>
      <rPr>
        <sz val="11"/>
        <color rgb="FF000000"/>
        <rFont val="Calibri"/>
      </rPr>
      <t xml:space="preserve">The </t>
    </r>
    <r>
      <rPr>
        <b/>
        <sz val="11"/>
        <color rgb="FF000000"/>
        <rFont val="Calibri"/>
      </rPr>
      <t>-all</t>
    </r>
    <r>
      <rPr>
        <sz val="11"/>
        <color rgb="FF000000"/>
        <rFont val="Calibri"/>
      </rPr>
      <t xml:space="preserve"> flag will capture all failed events across all audit classes and can be used to supersede the individual flags for failed events.</t>
    </r>
    <r>
      <rPr>
        <sz val="11"/>
        <color rgb="FF000000"/>
        <rFont val="Calibri"/>
      </rPr>
      <t xml:space="preserve">
</t>
    </r>
    <r>
      <rPr>
        <b/>
        <sz val="11"/>
        <color rgb="FF000000"/>
        <rFont val="Calibri"/>
      </rPr>
      <t>Note:</t>
    </r>
    <r>
      <rPr>
        <sz val="11"/>
        <color rgb="FF000000"/>
        <rFont val="Calibri"/>
      </rPr>
      <t xml:space="preserve"> Excluding potentially noisy audit events may be ideal, depending on your use-case.</t>
    </r>
    <r>
      <rPr>
        <sz val="11"/>
        <color rgb="FF000000"/>
        <rFont val="Calibri"/>
      </rPr>
      <t xml:space="preserve">
</t>
    </r>
    <r>
      <rPr>
        <b/>
        <sz val="11"/>
        <color rgb="FF000000"/>
        <rFont val="Calibri"/>
      </rPr>
      <t>Note:</t>
    </r>
    <r>
      <rPr>
        <sz val="11"/>
        <color rgb="FF000000"/>
        <rFont val="Calibri"/>
      </rPr>
      <t xml:space="preserve"> Historical audit flags are listed below as preliminary guidance.</t>
    </r>
  </si>
  <si>
    <t>3.3</t>
  </si>
  <si>
    <r>
      <rPr>
        <sz val="11"/>
        <rFont val="Calibri"/>
      </rPr>
      <t>Ensure install.log Is Retained for 365 or More Days and No Maximum Size</t>
    </r>
  </si>
  <si>
    <r>
      <rPr>
        <b/>
        <sz val="11"/>
        <color rgb="FF000000"/>
        <rFont val="Calibri"/>
      </rPr>
      <t>Terminal Method:</t>
    </r>
    <r>
      <rPr>
        <sz val="11"/>
        <color rgb="FF000000"/>
        <rFont val="Calibri"/>
      </rPr>
      <t xml:space="preserve">
</t>
    </r>
    <r>
      <rPr>
        <sz val="11"/>
        <color rgb="FF000000"/>
        <rFont val="Calibri"/>
      </rPr>
      <t>Perform the following to ensure that install logs are retained for at least 365 days:</t>
    </r>
    <r>
      <rPr>
        <sz val="11"/>
        <color rgb="FF000000"/>
        <rFont val="Calibri"/>
      </rPr>
      <t xml:space="preserve">
</t>
    </r>
    <r>
      <rPr>
        <sz val="11"/>
        <color rgb="FF000000"/>
        <rFont val="Calibri"/>
      </rPr>
      <t xml:space="preserve">Edit the </t>
    </r>
    <r>
      <rPr>
        <b/>
        <sz val="11"/>
        <color rgb="FF000000"/>
        <rFont val="Calibri"/>
      </rPr>
      <t>/etc/asl/com.apple.install</t>
    </r>
    <r>
      <rPr>
        <sz val="11"/>
        <color rgb="FF000000"/>
        <rFont val="Calibri"/>
      </rPr>
      <t xml:space="preserve"> file and add or modify the </t>
    </r>
    <r>
      <rPr>
        <b/>
        <sz val="11"/>
        <color rgb="FF000000"/>
        <rFont val="Calibri"/>
      </rPr>
      <t>ttl</t>
    </r>
    <r>
      <rPr>
        <sz val="11"/>
        <color rgb="FF000000"/>
        <rFont val="Calibri"/>
      </rPr>
      <t xml:space="preserve"> value to </t>
    </r>
    <r>
      <rPr>
        <b/>
        <sz val="11"/>
        <color rgb="FF000000"/>
        <rFont val="Calibri"/>
      </rPr>
      <t>365</t>
    </r>
    <r>
      <rPr>
        <sz val="11"/>
        <color rgb="FF000000"/>
        <rFont val="Calibri"/>
      </rPr>
      <t xml:space="preserve"> or greater on the </t>
    </r>
    <r>
      <rPr>
        <b/>
        <sz val="11"/>
        <color rgb="FF000000"/>
        <rFont val="Calibri"/>
      </rPr>
      <t>file</t>
    </r>
    <r>
      <rPr>
        <sz val="11"/>
        <color rgb="FF000000"/>
        <rFont val="Calibri"/>
      </rPr>
      <t xml:space="preserve"> line. Also, remove the </t>
    </r>
    <r>
      <rPr>
        <b/>
        <sz val="11"/>
        <color rgb="FF000000"/>
        <rFont val="Calibri"/>
      </rPr>
      <t>all_max=</t>
    </r>
    <r>
      <rPr>
        <sz val="11"/>
        <color rgb="FF000000"/>
        <rFont val="Calibri"/>
      </rPr>
      <t xml:space="preserve"> setting and value from the </t>
    </r>
    <r>
      <rPr>
        <b/>
        <sz val="11"/>
        <color rgb="FF000000"/>
        <rFont val="Calibri"/>
      </rPr>
      <t>file</t>
    </r>
    <r>
      <rPr>
        <sz val="11"/>
        <color rgb="FF000000"/>
        <rFont val="Calibri"/>
      </rPr>
      <t xml:space="preserve"> line.</t>
    </r>
  </si>
  <si>
    <r>
      <rPr>
        <sz val="11"/>
        <color rgb="FF000000"/>
        <rFont val="Calibri"/>
      </rPr>
      <t xml:space="preserve">macOS writes information pertaining to system-related events to the file </t>
    </r>
    <r>
      <rPr>
        <b/>
        <sz val="11"/>
        <color rgb="FF000000"/>
        <rFont val="Calibri"/>
      </rPr>
      <t>/var/log/install.log</t>
    </r>
    <r>
      <rPr>
        <sz val="11"/>
        <color rgb="FF000000"/>
        <rFont val="Calibri"/>
      </rPr>
      <t xml:space="preserve"> and has a configurable retention policy for this file. The default logging setting limits the file size of the logs and the maximum size for all logs. The default allows for an errant application to fill the log files and does not enforce sufficient log retention. The Benchmark recommends a value based on standard use cases. The value should align with local requirements within the organization.</t>
    </r>
    <r>
      <rPr>
        <sz val="11"/>
        <color rgb="FF000000"/>
        <rFont val="Calibri"/>
      </rPr>
      <t xml:space="preserve">
</t>
    </r>
    <r>
      <rPr>
        <sz val="11"/>
        <color rgb="FF000000"/>
        <rFont val="Calibri"/>
      </rPr>
      <t>The default value has an "all_max" file limitation, no reference to a minimum retention, and a less precise rotation argument.</t>
    </r>
    <r>
      <rPr>
        <sz val="11"/>
        <color rgb="FF000000"/>
        <rFont val="Calibri"/>
      </rPr>
      <t xml:space="preserve">
</t>
    </r>
    <r>
      <rPr>
        <sz val="11"/>
        <color rgb="FF000000"/>
        <rFont val="Calibri"/>
      </rPr>
      <t>The all_max flag control will remove old log entries based only on the size of the log files. Log size can vary widely depending on how verbose installing applications are in their log entries. The decision here is to ensure that logs go back a year, and depending on the applications a size restriction could compromise the ability to store a full year.</t>
    </r>
    <r>
      <rPr>
        <sz val="11"/>
        <color rgb="FF000000"/>
        <rFont val="Calibri"/>
      </rPr>
      <t xml:space="preserve">
</t>
    </r>
    <r>
      <rPr>
        <sz val="11"/>
        <color rgb="FF000000"/>
        <rFont val="Calibri"/>
      </rPr>
      <t>While this Benchmark is not scoring for a rotation flag, the default rotation is sequential rather than using a timestamp. Auditors may prefer timestamps in order to simply review specific dates where event information is desired.</t>
    </r>
    <r>
      <rPr>
        <sz val="11"/>
        <color rgb="FF000000"/>
        <rFont val="Calibri"/>
      </rPr>
      <t xml:space="preserve">
</t>
    </r>
    <r>
      <rPr>
        <sz val="11"/>
        <color rgb="FF000000"/>
        <rFont val="Calibri"/>
      </rPr>
      <t>Please review the File Rotation section in the man page for more information.</t>
    </r>
    <r>
      <rPr>
        <sz val="11"/>
        <color rgb="FF000000"/>
        <rFont val="Calibri"/>
      </rPr>
      <t xml:space="preserve">
</t>
    </r>
    <r>
      <rPr>
        <sz val="11"/>
        <color rgb="FF006096"/>
        <rFont val="Roboto Condensed"/>
      </rPr>
      <t>man asl.conf</t>
    </r>
    <r>
      <rPr>
        <sz val="11"/>
        <color rgb="FF006096"/>
        <rFont val="Roboto Condensed"/>
      </rPr>
      <t xml:space="preserve">
</t>
    </r>
    <r>
      <rPr>
        <sz val="11"/>
        <color rgb="FF000000"/>
        <rFont val="Calibri"/>
      </rPr>
      <t xml:space="preserve">
</t>
    </r>
    <r>
      <rPr>
        <sz val="11"/>
        <color rgb="FF000000"/>
        <rFont val="Calibri"/>
      </rPr>
      <t>- The maximum file size limitation string should be removed "all_max="</t>
    </r>
    <r>
      <rPr>
        <sz val="11"/>
        <color rgb="FF000000"/>
        <rFont val="Calibri"/>
      </rPr>
      <t xml:space="preserve">
</t>
    </r>
    <r>
      <rPr>
        <sz val="11"/>
        <color rgb="FF000000"/>
        <rFont val="Calibri"/>
      </rPr>
      <t>- An organization-appropriate retention should be added "ttl="</t>
    </r>
    <r>
      <rPr>
        <sz val="11"/>
        <color rgb="FF000000"/>
        <rFont val="Calibri"/>
      </rPr>
      <t xml:space="preserve">
</t>
    </r>
    <r>
      <rPr>
        <sz val="11"/>
        <color rgb="FF000000"/>
        <rFont val="Calibri"/>
      </rPr>
      <t>- The rotation should be set with timestamps "rotate=utc" or "rotate=local"</t>
    </r>
  </si>
  <si>
    <r>
      <rPr>
        <sz val="11"/>
        <color rgb="FF000000"/>
        <rFont val="Calibri"/>
      </rPr>
      <t>Without log files, system maintenance and security forensics cannot be properly performed.</t>
    </r>
  </si>
  <si>
    <r>
      <rPr>
        <b/>
        <sz val="11"/>
        <color rgb="FF000000"/>
        <rFont val="Calibri"/>
      </rPr>
      <t>Terminal Method:</t>
    </r>
    <r>
      <rPr>
        <sz val="11"/>
        <color rgb="FF000000"/>
        <rFont val="Calibri"/>
      </rPr>
      <t xml:space="preserve">
</t>
    </r>
    <r>
      <rPr>
        <sz val="11"/>
        <color rgb="FF000000"/>
        <rFont val="Calibri"/>
      </rPr>
      <t>Run the following command to verify that log files are retained for at least 365 days with no maximum size:</t>
    </r>
    <r>
      <rPr>
        <sz val="11"/>
        <color rgb="FF000000"/>
        <rFont val="Calibri"/>
      </rPr>
      <t xml:space="preserve">
</t>
    </r>
    <r>
      <rPr>
        <sz val="11"/>
        <color rgb="FF006096"/>
        <rFont val="Roboto Condensed"/>
      </rPr>
      <t xml:space="preserve">$ /usr/bin/sudo /usr/bin/grep -i ttl /etc/asl/com.apple.install  </t>
    </r>
    <r>
      <rPr>
        <sz val="11"/>
        <color rgb="FF006096"/>
        <rFont val="Roboto Condensed"/>
      </rPr>
      <t xml:space="preserve">
</t>
    </r>
    <r>
      <rPr>
        <sz val="11"/>
        <color rgb="FF000000"/>
        <rFont val="Calibri"/>
      </rPr>
      <t xml:space="preserve">
</t>
    </r>
    <r>
      <rPr>
        <sz val="11"/>
        <color rgb="FF000000"/>
        <rFont val="Calibri"/>
      </rPr>
      <t xml:space="preserve">The output must include </t>
    </r>
    <r>
      <rPr>
        <b/>
        <sz val="11"/>
        <color rgb="FF000000"/>
        <rFont val="Calibri"/>
      </rPr>
      <t>ttl≥365</t>
    </r>
    <r>
      <rPr>
        <sz val="11"/>
        <color rgb="FF000000"/>
        <rFont val="Calibri"/>
      </rPr>
      <t xml:space="preserve">
</t>
    </r>
    <r>
      <rPr>
        <sz val="11"/>
        <color rgb="FF006096"/>
        <rFont val="Roboto Condensed"/>
      </rPr>
      <t>$ /usr/bin/sudo /usr/bin/grep -i all_max= /etc/asl/com.apple.install</t>
    </r>
    <r>
      <rPr>
        <sz val="11"/>
        <color rgb="FF006096"/>
        <rFont val="Roboto Condensed"/>
      </rPr>
      <t xml:space="preserve">
</t>
    </r>
    <r>
      <rPr>
        <sz val="11"/>
        <color rgb="FF000000"/>
        <rFont val="Calibri"/>
      </rPr>
      <t xml:space="preserve">
</t>
    </r>
    <r>
      <rPr>
        <sz val="11"/>
        <color rgb="FF000000"/>
        <rFont val="Calibri"/>
      </rPr>
      <t>No results should be returned.</t>
    </r>
  </si>
  <si>
    <t>3.4</t>
  </si>
  <si>
    <r>
      <rPr>
        <sz val="11"/>
        <rFont val="Calibri"/>
      </rPr>
      <t>Ensure Security Auditing Retention Is Enabled</t>
    </r>
  </si>
  <si>
    <r>
      <rPr>
        <b/>
        <sz val="11"/>
        <color rgb="FF000000"/>
        <rFont val="Calibri"/>
      </rPr>
      <t>Terminal Method:</t>
    </r>
    <r>
      <rPr>
        <sz val="11"/>
        <color rgb="FF000000"/>
        <rFont val="Calibri"/>
      </rPr>
      <t xml:space="preserve">
</t>
    </r>
    <r>
      <rPr>
        <sz val="11"/>
        <color rgb="FF000000"/>
        <rFont val="Calibri"/>
      </rPr>
      <t>Perform the following to set the audit retention length:</t>
    </r>
    <r>
      <rPr>
        <sz val="11"/>
        <color rgb="FF000000"/>
        <rFont val="Calibri"/>
      </rPr>
      <t xml:space="preserve">
</t>
    </r>
    <r>
      <rPr>
        <sz val="11"/>
        <color rgb="FF000000"/>
        <rFont val="Calibri"/>
      </rPr>
      <t xml:space="preserve">Edit the </t>
    </r>
    <r>
      <rPr>
        <b/>
        <sz val="11"/>
        <color rgb="FF000000"/>
        <rFont val="Calibri"/>
      </rPr>
      <t>/etc/security/audit_control</t>
    </r>
    <r>
      <rPr>
        <sz val="11"/>
        <color rgb="FF000000"/>
        <rFont val="Calibri"/>
      </rPr>
      <t xml:space="preserve"> file so that </t>
    </r>
    <r>
      <rPr>
        <b/>
        <sz val="11"/>
        <color rgb="FF000000"/>
        <rFont val="Calibri"/>
      </rPr>
      <t>expire-after:</t>
    </r>
    <r>
      <rPr>
        <sz val="11"/>
        <color rgb="FF000000"/>
        <rFont val="Calibri"/>
      </rPr>
      <t xml:space="preserve"> is at least </t>
    </r>
    <r>
      <rPr>
        <b/>
        <sz val="11"/>
        <color rgb="FF000000"/>
        <rFont val="Calibri"/>
      </rPr>
      <t>60d OR 5G</t>
    </r>
  </si>
  <si>
    <r>
      <rPr>
        <sz val="11"/>
        <color rgb="FF000000"/>
        <rFont val="Calibri"/>
      </rPr>
      <t>The macOS audit capability contains important information to investigate security or operational issues. This resource is only completely useful if it is retained long enough to allow technical staff to find the root cause of anomalies in the records.</t>
    </r>
    <r>
      <rPr>
        <sz val="11"/>
        <color rgb="FF000000"/>
        <rFont val="Calibri"/>
      </rPr>
      <t xml:space="preserve">
</t>
    </r>
    <r>
      <rPr>
        <sz val="11"/>
        <color rgb="FF000000"/>
        <rFont val="Calibri"/>
      </rPr>
      <t>Retention can be set to respect both size and longevity. To retain as much as possible under a certain size, the recommendation is to use the following:</t>
    </r>
    <r>
      <rPr>
        <sz val="11"/>
        <color rgb="FF000000"/>
        <rFont val="Calibri"/>
      </rPr>
      <t xml:space="preserve">
</t>
    </r>
    <r>
      <rPr>
        <sz val="11"/>
        <color rgb="FF000000"/>
        <rFont val="Calibri"/>
      </rPr>
      <t>expire-after:60d OR 5G</t>
    </r>
    <r>
      <rPr>
        <sz val="11"/>
        <color rgb="FF000000"/>
        <rFont val="Calibri"/>
      </rPr>
      <t xml:space="preserve">
</t>
    </r>
    <r>
      <rPr>
        <sz val="11"/>
        <color rgb="FF000000"/>
        <rFont val="Calibri"/>
      </rPr>
      <t>This recomendation is based on minimum storage for review and investigation. When a third party tool is in use to allow remote logging or the store and forwarding of logs, this local storage requirement is not required.</t>
    </r>
  </si>
  <si>
    <r>
      <rPr>
        <sz val="11"/>
        <color rgb="FF000000"/>
        <rFont val="Calibri"/>
      </rPr>
      <t>The recommendation is that at least 60 days or 5 gigabytes of audit records are retained. Systems that have very little remaining disk space may have issues retaining sufficient data.</t>
    </r>
  </si>
  <si>
    <r>
      <rPr>
        <b/>
        <sz val="11"/>
        <color rgb="FF000000"/>
        <rFont val="Calibri"/>
      </rPr>
      <t>Terminal Method:</t>
    </r>
    <r>
      <rPr>
        <sz val="11"/>
        <color rgb="FF000000"/>
        <rFont val="Calibri"/>
      </rPr>
      <t xml:space="preserve">
</t>
    </r>
    <r>
      <rPr>
        <sz val="11"/>
        <color rgb="FF000000"/>
        <rFont val="Calibri"/>
      </rPr>
      <t>Run the following command to verify audit retention:</t>
    </r>
    <r>
      <rPr>
        <sz val="11"/>
        <color rgb="FF000000"/>
        <rFont val="Calibri"/>
      </rPr>
      <t xml:space="preserve">
</t>
    </r>
    <r>
      <rPr>
        <sz val="11"/>
        <color rgb="FF006096"/>
        <rFont val="Roboto Condensed"/>
      </rPr>
      <t>$ /usr/bin/sudo /usr/bin/grep -e "^expire-after" /etc/security/audit_control</t>
    </r>
    <r>
      <rPr>
        <sz val="11"/>
        <color rgb="FF006096"/>
        <rFont val="Roboto Condensed"/>
      </rPr>
      <t xml:space="preserve">
</t>
    </r>
    <r>
      <rPr>
        <sz val="11"/>
        <color rgb="FF000000"/>
        <rFont val="Calibri"/>
      </rPr>
      <t xml:space="preserve">
</t>
    </r>
    <r>
      <rPr>
        <sz val="11"/>
        <color rgb="FF000000"/>
        <rFont val="Calibri"/>
      </rPr>
      <t xml:space="preserve">The output value for </t>
    </r>
    <r>
      <rPr>
        <b/>
        <sz val="11"/>
        <color rgb="FF000000"/>
        <rFont val="Calibri"/>
      </rPr>
      <t>expire-after:</t>
    </r>
    <r>
      <rPr>
        <sz val="11"/>
        <color rgb="FF000000"/>
        <rFont val="Calibri"/>
      </rPr>
      <t xml:space="preserve"> should be ≥ </t>
    </r>
    <r>
      <rPr>
        <b/>
        <sz val="11"/>
        <color rgb="FF000000"/>
        <rFont val="Calibri"/>
      </rPr>
      <t>60d OR 5G</t>
    </r>
    <r>
      <rPr>
        <sz val="11"/>
        <color rgb="FF000000"/>
        <rFont val="Calibri"/>
      </rPr>
      <t xml:space="preserve">
</t>
    </r>
    <r>
      <rPr>
        <b/>
        <sz val="11"/>
        <color rgb="FF000000"/>
        <rFont val="Calibri"/>
      </rPr>
      <t>Note:</t>
    </r>
    <r>
      <rPr>
        <sz val="11"/>
        <color rgb="FF000000"/>
        <rFont val="Calibri"/>
      </rPr>
      <t xml:space="preserve"> If your organization is offloading your security logs, we recommend following the same guidance (at minimum) for your off-site log storage. Your local storage limit (or time frame) may fail if they are set to lower in this case, but are following the guidance.</t>
    </r>
  </si>
  <si>
    <r>
      <rPr>
        <sz val="11"/>
        <color rgb="FF000000"/>
        <rFont val="Calibri"/>
      </rPr>
      <t xml:space="preserve">More info in the man page. To reference the man page use the command </t>
    </r>
    <r>
      <rPr>
        <b/>
        <sz val="11"/>
        <color rgb="FF000000"/>
        <rFont val="Calibri"/>
      </rPr>
      <t>$ man audit_control</t>
    </r>
  </si>
  <si>
    <t>3.5</t>
  </si>
  <si>
    <r>
      <rPr>
        <sz val="11"/>
        <rFont val="Calibri"/>
      </rPr>
      <t>Ensure Access to Audit Records Is Controlled</t>
    </r>
  </si>
  <si>
    <r>
      <rPr>
        <b/>
        <sz val="11"/>
        <color rgb="FF000000"/>
        <rFont val="Calibri"/>
      </rPr>
      <t>Terminal Method:</t>
    </r>
    <r>
      <rPr>
        <sz val="11"/>
        <color rgb="FF000000"/>
        <rFont val="Calibri"/>
      </rPr>
      <t xml:space="preserve">
</t>
    </r>
    <r>
      <rPr>
        <sz val="11"/>
        <color rgb="FF000000"/>
        <rFont val="Calibri"/>
      </rPr>
      <t>Run the following to commands to set the audit records to the root user and wheel group:</t>
    </r>
    <r>
      <rPr>
        <sz val="11"/>
        <color rgb="FF000000"/>
        <rFont val="Calibri"/>
      </rPr>
      <t xml:space="preserve">
</t>
    </r>
    <r>
      <rPr>
        <sz val="11"/>
        <color rgb="FF006096"/>
        <rFont val="Roboto Condensed"/>
      </rPr>
      <t>% /usr/bin/sudo /usr/sbin/chown -R root:wheel /etc/security/audit_control</t>
    </r>
    <r>
      <rPr>
        <sz val="11"/>
        <color rgb="FF006096"/>
        <rFont val="Roboto Condensed"/>
      </rPr>
      <t xml:space="preserve">
</t>
    </r>
    <r>
      <rPr>
        <sz val="11"/>
        <color rgb="FF006096"/>
        <rFont val="Roboto Condensed"/>
      </rPr>
      <t>% /usr/bin/sudo /bin/chmod -R og-rw /etc/security/audit_control</t>
    </r>
    <r>
      <rPr>
        <sz val="11"/>
        <color rgb="FF006096"/>
        <rFont val="Roboto Condensed"/>
      </rPr>
      <t xml:space="preserve">
</t>
    </r>
    <r>
      <rPr>
        <sz val="11"/>
        <color rgb="FF006096"/>
        <rFont val="Roboto Condensed"/>
      </rPr>
      <t>% /usr/bin/sudo /usr/sbin/chown -R root:wheel $(/usr/bin/sudo /usr/bin/grep '^dir' /etc/security/audit_control | /usr/bin/awk -F: '{print $2}')</t>
    </r>
    <r>
      <rPr>
        <sz val="11"/>
        <color rgb="FF006096"/>
        <rFont val="Roboto Condensed"/>
      </rPr>
      <t xml:space="preserve">
</t>
    </r>
    <r>
      <rPr>
        <sz val="11"/>
        <color rgb="FF006096"/>
        <rFont val="Roboto Condensed"/>
      </rPr>
      <t>% /usr/bin/sudo /bin/chmod -R og-rw $(/usr/bin/sudo /usr/bin/grep '^dir' /etc/security/audit_control | /usr/bin/awk -F: '{print $2}')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do a thorough verification process on why the audit logs have been changed before following the remediation steps. If the system has different access controls on the audit logs, and the changes cannot be traced, a new install may be prudent. Check for signs of file tampering as well as unapproved OS changes.</t>
    </r>
    <r>
      <rPr>
        <sz val="11"/>
        <color rgb="FF000000"/>
        <rFont val="Calibri"/>
      </rPr>
      <t xml:space="preserve">
</t>
    </r>
    <r>
      <rPr>
        <b/>
        <sz val="11"/>
        <color rgb="FF000000"/>
        <rFont val="Calibri"/>
      </rPr>
      <t>Note:</t>
    </r>
    <r>
      <rPr>
        <sz val="11"/>
        <color rgb="FF000000"/>
        <rFont val="Calibri"/>
      </rPr>
      <t xml:space="preserve"> In macOS 14, and versions going forward, Apple disabled </t>
    </r>
    <r>
      <rPr>
        <b/>
        <sz val="11"/>
        <color rgb="FF000000"/>
        <rFont val="Calibri"/>
      </rPr>
      <t>auditd</t>
    </r>
    <r>
      <rPr>
        <sz val="11"/>
        <color rgb="FF000000"/>
        <rFont val="Calibri"/>
      </rPr>
      <t xml:space="preserve"> by default. Since that is the default, the </t>
    </r>
    <r>
      <rPr>
        <b/>
        <sz val="11"/>
        <color rgb="FF000000"/>
        <rFont val="Calibri"/>
      </rPr>
      <t>/etc/security/audit_control</t>
    </r>
    <r>
      <rPr>
        <sz val="11"/>
        <color rgb="FF000000"/>
        <rFont val="Calibri"/>
      </rPr>
      <t xml:space="preserve"> does not exist. If this remediation is ran without copying the </t>
    </r>
    <r>
      <rPr>
        <b/>
        <sz val="11"/>
        <color rgb="FF000000"/>
        <rFont val="Calibri"/>
      </rPr>
      <t>/etc/security/audit_control.example</t>
    </r>
    <r>
      <rPr>
        <sz val="11"/>
        <color rgb="FF000000"/>
        <rFont val="Calibri"/>
      </rPr>
      <t xml:space="preserve"> to </t>
    </r>
    <r>
      <rPr>
        <b/>
        <sz val="11"/>
        <color rgb="FF000000"/>
        <rFont val="Calibri"/>
      </rPr>
      <t>/etc/security/audit_control</t>
    </r>
    <r>
      <rPr>
        <sz val="11"/>
        <color rgb="FF000000"/>
        <rFont val="Calibri"/>
      </rPr>
      <t xml:space="preserve"> then it can cause a recursive permissions issue and can cause an unsupported state (undesired results) and booting anomalies.</t>
    </r>
  </si>
  <si>
    <r>
      <rPr>
        <sz val="11"/>
        <color rgb="FF000000"/>
        <rFont val="Calibri"/>
      </rPr>
      <t xml:space="preserve">The audit system on macOS writes important operational and security information that can be both useful for an attacker and a place for an attacker to attempt to obfuscate unwanted changes that were recorded. As part of defense-in-depth, the </t>
    </r>
    <r>
      <rPr>
        <b/>
        <sz val="11"/>
        <color rgb="FF000000"/>
        <rFont val="Calibri"/>
      </rPr>
      <t>/etc/security/audit_control</t>
    </r>
    <r>
      <rPr>
        <sz val="11"/>
        <color rgb="FF000000"/>
        <rFont val="Calibri"/>
      </rPr>
      <t xml:space="preserve"> configuration and the files in </t>
    </r>
    <r>
      <rPr>
        <b/>
        <sz val="11"/>
        <color rgb="FF000000"/>
        <rFont val="Calibri"/>
      </rPr>
      <t>/var/audit</t>
    </r>
    <r>
      <rPr>
        <sz val="11"/>
        <color rgb="FF000000"/>
        <rFont val="Calibri"/>
      </rPr>
      <t xml:space="preserve"> should be owned only by root with group wheel with read-only rights and no other access allowed. macOS ACLs should not be used for these files.</t>
    </r>
    <r>
      <rPr>
        <sz val="11"/>
        <color rgb="FF000000"/>
        <rFont val="Calibri"/>
      </rPr>
      <t xml:space="preserve">
</t>
    </r>
    <r>
      <rPr>
        <sz val="11"/>
        <color rgb="FF000000"/>
        <rFont val="Calibri"/>
      </rPr>
      <t xml:space="preserve">The default folder for storing logs is </t>
    </r>
    <r>
      <rPr>
        <b/>
        <sz val="11"/>
        <color rgb="FF000000"/>
        <rFont val="Calibri"/>
      </rPr>
      <t>/var/audit</t>
    </r>
    <r>
      <rPr>
        <sz val="11"/>
        <color rgb="FF000000"/>
        <rFont val="Calibri"/>
      </rPr>
      <t xml:space="preserve">, but it can be changed. This recommendation will ensure that any target directory has appropriate access control in place even if the target directory is not the default of </t>
    </r>
    <r>
      <rPr>
        <b/>
        <sz val="11"/>
        <color rgb="FF000000"/>
        <rFont val="Calibri"/>
      </rPr>
      <t>/var/audit</t>
    </r>
    <r>
      <rPr>
        <sz val="11"/>
        <color rgb="FF000000"/>
        <rFont val="Calibri"/>
      </rPr>
      <t>.</t>
    </r>
  </si>
  <si>
    <r>
      <rPr>
        <sz val="11"/>
        <color rgb="FF000000"/>
        <rFont val="Calibri"/>
      </rPr>
      <t>This control is only checking the default configuration to ensure that unwanted access to audit records is not available.</t>
    </r>
  </si>
  <si>
    <r>
      <rPr>
        <b/>
        <sz val="11"/>
        <color rgb="FF000000"/>
        <rFont val="Calibri"/>
      </rPr>
      <t>Terminal Method:</t>
    </r>
    <r>
      <rPr>
        <sz val="11"/>
        <color rgb="FF000000"/>
        <rFont val="Calibri"/>
      </rPr>
      <t xml:space="preserve">
</t>
    </r>
    <r>
      <rPr>
        <sz val="11"/>
        <color rgb="FF000000"/>
        <rFont val="Calibri"/>
      </rPr>
      <t>Run the following commands to check file access rights:</t>
    </r>
    <r>
      <rPr>
        <sz val="11"/>
        <color rgb="FF000000"/>
        <rFont val="Calibri"/>
      </rPr>
      <t xml:space="preserve">
</t>
    </r>
    <r>
      <rPr>
        <sz val="11"/>
        <color rgb="FF006096"/>
        <rFont val="Roboto Condensed"/>
      </rPr>
      <t>% /usr/bin/sudo /bin/ls -n $(/usr/bin/sudo /usr/bin/grep '^dir' /etc/security/audit_control | /usr/bin/awk -F: '{print $2}') | /usr/bin/awk '{s+=$3}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$(/usr/bin/sudo /usr/bin/grep '^dir' /etc/security/audit_control | /usr/bin/awk -F: '{print $2}') | /usr/bin/awk '{s+=$4}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-l $(/usr/bin/sudo /usr/bin/grep '^dir' /etc/security/audit_control | /usr/bin/awk -F: '{print $2}') | /usr/bin/awk '!/-r--r-----|current|total/{print $1}' | /usr/bin/wc -l | /usr/bin/tr -d ' '</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$(/usr/bin/sudo /usr/bin/grep '^dir' /var/audit/ | /usr/bin/awk -F: '{print $2}') | /usr/bin/awk '{s+=$3}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$(/usr/bin/sudo /usr/bin/grep '^dir' /var/audit/ | /usr/bin/awk -F: '{print $2}') | /usr/bin/awk '{s+=$4}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-l $(/usr/bin/sudo /usr/bin/grep '^dir' /var/audit/ | /usr/bin/awk -F: '{print $2}') | /usr/bin/awk '!/-r--r-----|current|total/{print $1}' | /usr/bin/wc -l | /usr/bin/tr -d ' '</t>
    </r>
    <r>
      <rPr>
        <sz val="11"/>
        <color rgb="FF006096"/>
        <rFont val="Roboto Condensed"/>
      </rPr>
      <t xml:space="preserve">
</t>
    </r>
    <r>
      <rPr>
        <sz val="11"/>
        <color rgb="FF006096"/>
        <rFont val="Roboto Condensed"/>
      </rPr>
      <t>0</t>
    </r>
    <r>
      <rPr>
        <sz val="11"/>
        <color rgb="FF006096"/>
        <rFont val="Roboto Condensed"/>
      </rPr>
      <t xml:space="preserve">
</t>
    </r>
  </si>
  <si>
    <t>3.6</t>
  </si>
  <si>
    <r>
      <rPr>
        <sz val="11"/>
        <rFont val="Calibri"/>
      </rPr>
      <t>Ensure Firewall Logging Is Enabled and Configured</t>
    </r>
  </si>
  <si>
    <r>
      <rPr>
        <b/>
        <sz val="11"/>
        <color rgb="FF000000"/>
        <rFont val="Calibri"/>
      </rPr>
      <t>Terminal Method:</t>
    </r>
    <r>
      <rPr>
        <sz val="11"/>
        <color rgb="FF000000"/>
        <rFont val="Calibri"/>
      </rPr>
      <t xml:space="preserve">
</t>
    </r>
    <r>
      <rPr>
        <sz val="11"/>
        <color rgb="FF000000"/>
        <rFont val="Calibri"/>
      </rPr>
      <t>Run the following command to enable logging of the firewall:</t>
    </r>
    <r>
      <rPr>
        <sz val="11"/>
        <color rgb="FF000000"/>
        <rFont val="Calibri"/>
      </rPr>
      <t xml:space="preserve">
</t>
    </r>
    <r>
      <rPr>
        <sz val="11"/>
        <color rgb="FF006096"/>
        <rFont val="Roboto Condensed"/>
      </rPr>
      <t>$ /usr/bin/sudo /usr/libexec/ApplicationFirewall/socketfilterfw --setloggingmode on</t>
    </r>
    <r>
      <rPr>
        <sz val="11"/>
        <color rgb="FF006096"/>
        <rFont val="Roboto Condensed"/>
      </rPr>
      <t xml:space="preserve">
</t>
    </r>
    <r>
      <rPr>
        <sz val="11"/>
        <color rgb="FF006096"/>
        <rFont val="Roboto Condensed"/>
      </rPr>
      <t>Turning on log mode</t>
    </r>
    <r>
      <rPr>
        <sz val="11"/>
        <color rgb="FF006096"/>
        <rFont val="Roboto Condensed"/>
      </rPr>
      <t xml:space="preserve">
</t>
    </r>
    <r>
      <rPr>
        <sz val="11"/>
        <color rgb="FF006096"/>
        <rFont val="Roboto Condensed"/>
      </rPr>
      <t>$ /usr/bin/sudo /usr/libexec/ApplicationFirewall/socketfilterfw --setloggingopt detail</t>
    </r>
    <r>
      <rPr>
        <sz val="11"/>
        <color rgb="FF006096"/>
        <rFont val="Roboto Condensed"/>
      </rPr>
      <t xml:space="preserve">
</t>
    </r>
    <r>
      <rPr>
        <sz val="11"/>
        <color rgb="FF006096"/>
        <rFont val="Roboto Condensed"/>
      </rPr>
      <t xml:space="preserve">Setting detail log option </t>
    </r>
    <r>
      <rPr>
        <sz val="11"/>
        <color rgb="FF006096"/>
        <rFont val="Roboto Condensed"/>
      </rPr>
      <t xml:space="preserve">
</t>
    </r>
  </si>
  <si>
    <r>
      <rPr>
        <sz val="11"/>
        <color rgb="FF000000"/>
        <rFont val="Calibri"/>
      </rPr>
      <t>The socketfilter Firewall is what is used when the Firewall is turned on in the Security &amp; Privacy Preference Pane. In order to appropriately monitor what access is allowed and denied, logging must be enabled.The logging level must be set to "detailed" to be useful in monitoring connection attempts that the firewall detects. Throttled login is not sufficient for examining Firewall connection attempts.</t>
    </r>
    <r>
      <rPr>
        <sz val="11"/>
        <color rgb="FF000000"/>
        <rFont val="Calibri"/>
      </rPr>
      <t xml:space="preserve">
</t>
    </r>
    <r>
      <rPr>
        <sz val="11"/>
        <color rgb="FF000000"/>
        <rFont val="Calibri"/>
      </rPr>
      <t>In depth log monitoring on macOS may require changes to the "Enable-Private-Data" key in SystemLogging.System to ensure more complete logging.</t>
    </r>
    <r>
      <rPr>
        <sz val="11"/>
        <color rgb="FF000000"/>
        <rFont val="Calibri"/>
      </rPr>
      <t xml:space="preserve">
</t>
    </r>
    <r>
      <rPr>
        <sz val="11"/>
        <color rgb="FF000000"/>
        <rFont val="Calibri"/>
      </rPr>
      <t xml:space="preserve">Reviewing macOS Unified Logs </t>
    </r>
    <r>
      <rPr>
        <sz val="11"/>
        <color rgb="FF0000FF"/>
        <rFont val="Calibri"/>
      </rPr>
      <t>(https://www.mandiant.com/resources/blog/reviewing-macos-unified-logs)</t>
    </r>
  </si>
  <si>
    <r>
      <rPr>
        <sz val="11"/>
        <color rgb="FF000000"/>
        <rFont val="Calibri"/>
      </rPr>
      <t>Detailed logging may result in excessive storage.</t>
    </r>
  </si>
  <si>
    <r>
      <rPr>
        <b/>
        <sz val="11"/>
        <color rgb="FF000000"/>
        <rFont val="Calibri"/>
      </rPr>
      <t>Terminal Method:</t>
    </r>
    <r>
      <rPr>
        <sz val="11"/>
        <color rgb="FF000000"/>
        <rFont val="Calibri"/>
      </rPr>
      <t xml:space="preserve">
</t>
    </r>
    <r>
      <rPr>
        <sz val="11"/>
        <color rgb="FF000000"/>
        <rFont val="Calibri"/>
      </rPr>
      <t>Run the following command to verify that the Firewall log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$.NSUserDefaults.alloc.initWithSuiteName('com.apple.security.firewall')\</t>
    </r>
    <r>
      <rPr>
        <sz val="11"/>
        <color rgb="FF006096"/>
        <rFont val="Roboto Condensed"/>
      </rPr>
      <t xml:space="preserve">
</t>
    </r>
    <r>
      <rPr>
        <sz val="11"/>
        <color rgb="FF006096"/>
        <rFont val="Roboto Condensed"/>
      </rPr>
      <t xml:space="preserve">  .objectForKey('EnableLogging').js</t>
    </r>
    <r>
      <rPr>
        <sz val="11"/>
        <color rgb="FF006096"/>
        <rFont val="Roboto Condensed"/>
      </rPr>
      <t xml:space="preserve">
</t>
    </r>
    <r>
      <rPr>
        <sz val="11"/>
        <color rgb="FF006096"/>
        <rFont val="Roboto Condensed"/>
      </rPr>
      <t xml:space="preserve">  let pref2 = $.NSUserDefaults.alloc.initWithSuiteName('com.apple.security.firewall')\</t>
    </r>
    <r>
      <rPr>
        <sz val="11"/>
        <color rgb="FF006096"/>
        <rFont val="Roboto Condensed"/>
      </rPr>
      <t xml:space="preserve">
</t>
    </r>
    <r>
      <rPr>
        <sz val="11"/>
        <color rgb="FF006096"/>
        <rFont val="Roboto Condensed"/>
      </rPr>
      <t xml:space="preserve">  .objectForKey('LoggingOption').js</t>
    </r>
    <r>
      <rPr>
        <sz val="11"/>
        <color rgb="FF006096"/>
        <rFont val="Roboto Condensed"/>
      </rPr>
      <t xml:space="preserve">
</t>
    </r>
    <r>
      <rPr>
        <sz val="11"/>
        <color rgb="FF006096"/>
        <rFont val="Roboto Condensed"/>
      </rPr>
      <t xml:space="preserve">  let pref3 = $.NSUserDefaults.alloc.initWithSuiteName('com.apple.alf')\</t>
    </r>
    <r>
      <rPr>
        <sz val="11"/>
        <color rgb="FF006096"/>
        <rFont val="Roboto Condensed"/>
      </rPr>
      <t xml:space="preserve">
</t>
    </r>
    <r>
      <rPr>
        <sz val="11"/>
        <color rgb="FF006096"/>
        <rFont val="Roboto Condensed"/>
      </rPr>
      <t xml:space="preserve">  .objectForKey('loggingenabled').js</t>
    </r>
    <r>
      <rPr>
        <sz val="11"/>
        <color rgb="FF006096"/>
        <rFont val="Roboto Condensed"/>
      </rPr>
      <t xml:space="preserve">
</t>
    </r>
    <r>
      <rPr>
        <sz val="11"/>
        <color rgb="FF006096"/>
        <rFont val="Roboto Condensed"/>
      </rPr>
      <t xml:space="preserve">  let pref4 = $.NSUserDefaults.alloc.initWithSuiteName('com.apple.alf')\</t>
    </r>
    <r>
      <rPr>
        <sz val="11"/>
        <color rgb="FF006096"/>
        <rFont val="Roboto Condensed"/>
      </rPr>
      <t xml:space="preserve">
</t>
    </r>
    <r>
      <rPr>
        <sz val="11"/>
        <color rgb="FF006096"/>
        <rFont val="Roboto Condensed"/>
      </rPr>
      <t xml:space="preserve">  .objectForKey('loggingoption').js</t>
    </r>
    <r>
      <rPr>
        <sz val="11"/>
        <color rgb="FF006096"/>
        <rFont val="Roboto Condensed"/>
      </rPr>
      <t xml:space="preserve">
</t>
    </r>
    <r>
      <rPr>
        <sz val="11"/>
        <color rgb="FF006096"/>
        <rFont val="Roboto Condensed"/>
      </rPr>
      <t xml:space="preserve">  if ( ( pref1 == true &amp;&amp; pref2 == "detail" ) || ( pref3 == 1 &amp;&amp; pref4 == 2 )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</si>
  <si>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3.7</t>
  </si>
  <si>
    <r>
      <rPr>
        <sz val="11"/>
        <rFont val="Calibri"/>
      </rPr>
      <t>Audit Software Inventory</t>
    </r>
  </si>
  <si>
    <r>
      <rPr>
        <sz val="11"/>
        <color rgb="FF000000"/>
        <rFont val="Calibri"/>
      </rPr>
      <t>Delete any unnecessary applications from the system.</t>
    </r>
  </si>
  <si>
    <r>
      <rPr>
        <sz val="11"/>
        <color rgb="FF000000"/>
        <rFont val="Calibri"/>
      </rPr>
      <t>With the introduction of Mac OS X 10.6.6, Apple added a new application, App Store, which resides in the Applications directory. This application allows a user with admin privileges and an Apple ID to browse Apple's online App Store, purchase (including no-cost purchases), and install new applications, bypassing Enterprise software inventory controls. Any admin user can install software in the /Applications directory whether from internet downloads, thumb drives, optical media, cloud storage, or even binaries through email. Even standard users can run executables downloaded to their home folder by default. The source of the software is not nearly as important as a consistent audit of all installed software for patch compliance and appropriateness.</t>
    </r>
    <r>
      <rPr>
        <sz val="11"/>
        <color rgb="FF000000"/>
        <rFont val="Calibri"/>
      </rPr>
      <t xml:space="preserve">
</t>
    </r>
    <r>
      <rPr>
        <sz val="11"/>
        <color rgb="FF000000"/>
        <rFont val="Calibri"/>
      </rPr>
      <t>A single user desktop where the user, administrator, and the person approving software are all the same person probably does not need to audit software inventory to this extent. It is helpful in the case of stability problems or malware, however.</t>
    </r>
    <r>
      <rPr>
        <sz val="11"/>
        <color rgb="FF000000"/>
        <rFont val="Calibri"/>
      </rPr>
      <t xml:space="preserve">
</t>
    </r>
    <r>
      <rPr>
        <sz val="11"/>
        <color rgb="FF000000"/>
        <rFont val="Calibri"/>
      </rPr>
      <t>Scan systems on a monthly basis and determine the number of unauthorized pieces of software that are installed. Verify that if an unauthorized piece of software is found one month, it is removed from the system the next.</t>
    </r>
    <r>
      <rPr>
        <sz val="11"/>
        <color rgb="FF000000"/>
        <rFont val="Calibri"/>
      </rPr>
      <t xml:space="preserve">
</t>
    </r>
    <r>
      <rPr>
        <sz val="11"/>
        <color rgb="FF000000"/>
        <rFont val="Calibri"/>
      </rPr>
      <t>Export System Information through the built-in System Information Application or other third-party tools on an organizationally defined timetable.</t>
    </r>
  </si>
  <si>
    <r>
      <rPr>
        <b/>
        <sz val="11"/>
        <color rgb="FF000000"/>
        <rFont val="Calibri"/>
      </rPr>
      <t>Graphical Mode:</t>
    </r>
    <r>
      <rPr>
        <sz val="11"/>
        <color rgb="FF000000"/>
        <rFont val="Calibri"/>
      </rPr>
      <t xml:space="preserve">
</t>
    </r>
    <r>
      <rPr>
        <sz val="11"/>
        <color rgb="FF000000"/>
        <rFont val="Calibri"/>
      </rPr>
      <t>Perform the following steps to access System Information:</t>
    </r>
    <r>
      <rPr>
        <sz val="11"/>
        <color rgb="FF000000"/>
        <rFont val="Calibri"/>
      </rPr>
      <t xml:space="preserve">
</t>
    </r>
    <r>
      <rPr>
        <sz val="11"/>
        <color rgb="FF000000"/>
        <rFont val="Calibri"/>
      </rPr>
      <t xml:space="preserve">- Select the </t>
    </r>
    <r>
      <rPr>
        <b/>
        <sz val="11"/>
        <color rgb="FF000000"/>
        <rFont val="Calibri"/>
      </rPr>
      <t>Apple</t>
    </r>
    <r>
      <rPr>
        <sz val="11"/>
        <color rgb="FF000000"/>
        <rFont val="Calibri"/>
      </rPr>
      <t xml:space="preserve"> icon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About this Mac</t>
    </r>
    <r>
      <rPr>
        <sz val="11"/>
        <color rgb="FF000000"/>
        <rFont val="Calibri"/>
      </rPr>
      <t xml:space="preserve">
</t>
    </r>
    <r>
      <rPr>
        <sz val="11"/>
        <color rgb="FF000000"/>
        <rFont val="Calibri"/>
      </rPr>
      <t xml:space="preserve">- Select </t>
    </r>
    <r>
      <rPr>
        <b/>
        <sz val="11"/>
        <color rgb="FF000000"/>
        <rFont val="Calibri"/>
      </rPr>
      <t>System Report</t>
    </r>
    <r>
      <rPr>
        <sz val="11"/>
        <color rgb="FF000000"/>
        <rFont val="Calibri"/>
      </rPr>
      <t xml:space="preserve">
</t>
    </r>
    <r>
      <rPr>
        <sz val="11"/>
        <color rgb="FF000000"/>
        <rFont val="Calibri"/>
      </rPr>
      <t xml:space="preserve">- Select </t>
    </r>
    <r>
      <rPr>
        <b/>
        <sz val="11"/>
        <color rgb="FF000000"/>
        <rFont val="Calibri"/>
      </rPr>
      <t>File</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t>
    </r>
    <r>
      <rPr>
        <sz val="11"/>
        <color rgb="FF000000"/>
        <rFont val="Calibri"/>
      </rPr>
      <t>- Choose the name of the file and location to save the file to</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view all System Profiler details</t>
    </r>
    <r>
      <rPr>
        <sz val="11"/>
        <color rgb="FF000000"/>
        <rFont val="Calibri"/>
      </rPr>
      <t xml:space="preserve">
</t>
    </r>
    <r>
      <rPr>
        <sz val="11"/>
        <color rgb="FF006096"/>
        <rFont val="Roboto Condensed"/>
      </rPr>
      <t>$ /usr/bin/sudo /usr/sbin/system_profiler SPApplicationsDataType</t>
    </r>
    <r>
      <rPr>
        <sz val="11"/>
        <color rgb="FF006096"/>
        <rFont val="Roboto Condensed"/>
      </rPr>
      <t xml:space="preserve">
</t>
    </r>
  </si>
  <si>
    <t>Network Configurations</t>
  </si>
  <si>
    <t>4.1</t>
  </si>
  <si>
    <r>
      <rPr>
        <sz val="11"/>
        <rFont val="Calibri"/>
      </rPr>
      <t>Ensure Bonjour Advertising Services Is Disabled</t>
    </r>
  </si>
  <si>
    <r>
      <rPr>
        <b/>
        <sz val="11"/>
        <color rgb="FF000000"/>
        <rFont val="Calibri"/>
      </rPr>
      <t>Terminal Method:</t>
    </r>
    <r>
      <rPr>
        <sz val="11"/>
        <color rgb="FF000000"/>
        <rFont val="Calibri"/>
      </rPr>
      <t xml:space="preserve">
</t>
    </r>
    <r>
      <rPr>
        <sz val="11"/>
        <color rgb="FF000000"/>
        <rFont val="Calibri"/>
      </rPr>
      <t>Run the following command to disable Bonjour Advertising services:</t>
    </r>
    <r>
      <rPr>
        <sz val="11"/>
        <color rgb="FF000000"/>
        <rFont val="Calibri"/>
      </rPr>
      <t xml:space="preserve">
</t>
    </r>
    <r>
      <rPr>
        <sz val="11"/>
        <color rgb="FF006096"/>
        <rFont val="Roboto Condensed"/>
      </rPr>
      <t>$ /usr/bin/sudo /usr/bin/defaults write /Library/Preferences/com.apple.mDNSResponder.plist NoMulticastAdvertisements -bool true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com.apple.mDNSResponder</t>
    </r>
    <r>
      <rPr>
        <sz val="11"/>
        <color rgb="FF000000"/>
        <rFont val="Calibri"/>
      </rPr>
      <t xml:space="preserve">
</t>
    </r>
    <r>
      <rPr>
        <sz val="11"/>
        <color rgb="FF000000"/>
        <rFont val="Calibri"/>
      </rPr>
      <t xml:space="preserve">- The key to include is </t>
    </r>
    <r>
      <rPr>
        <b/>
        <sz val="11"/>
        <color rgb="FF000000"/>
        <rFont val="Calibri"/>
      </rPr>
      <t>NoMulticastAdvertisements</t>
    </r>
  </si>
  <si>
    <r>
      <rPr>
        <sz val="11"/>
        <color rgb="FF000000"/>
        <rFont val="Calibri"/>
      </rPr>
      <t>Bonjour is an auto-discovery mechanism for TCP/IP devices which enumerates devices and services within a local subnet. DNS on macOS is integrated with Bonjour and should not be turned off, but the Bonjour advertising service can be disabled.</t>
    </r>
  </si>
  <si>
    <r>
      <rPr>
        <sz val="11"/>
        <color rgb="FF000000"/>
        <rFont val="Calibri"/>
      </rPr>
      <t>Some applications may not operate properly if Bonjour advertising (discoverable) is turned off. In AirDrop, having this discoverability feature disabled makes the system unavailable to receive files in AirDrop on the local network.</t>
    </r>
  </si>
  <si>
    <r>
      <rPr>
        <b/>
        <sz val="11"/>
        <color rgb="FF000000"/>
        <rFont val="Calibri"/>
      </rPr>
      <t>Graphical Method:</t>
    </r>
    <r>
      <rPr>
        <sz val="11"/>
        <color rgb="FF000000"/>
        <rFont val="Calibri"/>
      </rPr>
      <t xml:space="preserve">
</t>
    </r>
    <r>
      <rPr>
        <sz val="11"/>
        <color rgb="FF000000"/>
        <rFont val="Calibri"/>
      </rPr>
      <t>Perform the following steps to ensure that Bonjour Advertising is disabled: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NoMulticastAdvertisements</t>
    </r>
    <r>
      <rPr>
        <sz val="11"/>
        <color rgb="FF000000"/>
        <rFont val="Calibri"/>
      </rPr>
      <t xml:space="preserve"> set to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Bonjour Advertising is not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$.NSUserDefaults.alloc.initWithSuiteName('com.apple.mDNSResponder')\</t>
    </r>
    <r>
      <rPr>
        <sz val="11"/>
        <color rgb="FF006096"/>
        <rFont val="Roboto Condensed"/>
      </rPr>
      <t xml:space="preserve">
</t>
    </r>
    <r>
      <rPr>
        <sz val="11"/>
        <color rgb="FF006096"/>
        <rFont val="Roboto Condensed"/>
      </rPr>
      <t>.objectForKey('NoMulticastAdvertisements').js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</si>
  <si>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4.2</t>
  </si>
  <si>
    <r>
      <rPr>
        <sz val="11"/>
        <rFont val="Calibri"/>
      </rPr>
      <t>Ensure HTTP Server Is Disabled</t>
    </r>
  </si>
  <si>
    <r>
      <rPr>
        <b/>
        <sz val="11"/>
        <color rgb="FF000000"/>
        <rFont val="Calibri"/>
      </rPr>
      <t>Terminal Method:</t>
    </r>
    <r>
      <rPr>
        <sz val="11"/>
        <color rgb="FF000000"/>
        <rFont val="Calibri"/>
      </rPr>
      <t xml:space="preserve">
</t>
    </r>
    <r>
      <rPr>
        <sz val="11"/>
        <color rgb="FF000000"/>
        <rFont val="Calibri"/>
      </rPr>
      <t>Run the following command to disable the HTTP server services:</t>
    </r>
    <r>
      <rPr>
        <sz val="11"/>
        <color rgb="FF000000"/>
        <rFont val="Calibri"/>
      </rPr>
      <t xml:space="preserve">
</t>
    </r>
    <r>
      <rPr>
        <sz val="11"/>
        <color rgb="FF006096"/>
        <rFont val="Roboto Condensed"/>
      </rPr>
      <t>$ sudo /usr/bin/sudo /bin/launchctl unload -w /System/Library/LaunchDaemons/org.apache.httpd.plist</t>
    </r>
    <r>
      <rPr>
        <sz val="11"/>
        <color rgb="FF006096"/>
        <rFont val="Roboto Condensed"/>
      </rPr>
      <t xml:space="preserve">
</t>
    </r>
  </si>
  <si>
    <r>
      <rPr>
        <sz val="11"/>
        <color rgb="FF000000"/>
        <rFont val="Calibri"/>
      </rPr>
      <t>macOS used to have a graphical front-end to the embedded Apache web server in the Operating System. Personal web sharing could be enabled to allow someone on another computer to download files or information from the user's computer. Personal web sharing from a user endpoint has long been considered questionable, and Apple has removed that capability from the GUI. Apache, however, is still part of the Operating System and can be easily turned on to share files and provide remote connectivity to an end-user computer. Web sharing should only be done through hardened web servers and appropriate cloud services.</t>
    </r>
  </si>
  <si>
    <r>
      <rPr>
        <sz val="11"/>
        <color rgb="FF000000"/>
        <rFont val="Calibri"/>
      </rPr>
      <t>The web server is both a point of attack for the system and a means for unauthorized file transfers.</t>
    </r>
  </si>
  <si>
    <r>
      <rPr>
        <b/>
        <sz val="11"/>
        <color rgb="FF000000"/>
        <rFont val="Calibri"/>
      </rPr>
      <t>Terminal Method:</t>
    </r>
    <r>
      <rPr>
        <sz val="11"/>
        <color rgb="FF000000"/>
        <rFont val="Calibri"/>
      </rPr>
      <t xml:space="preserve">
</t>
    </r>
    <r>
      <rPr>
        <sz val="11"/>
        <color rgb="FF000000"/>
        <rFont val="Calibri"/>
      </rPr>
      <t>Run the following command to verify that the HTTP server services are not currently enabled. This check does not reflect any auto-start settings, only whether the web server is currently enabled:</t>
    </r>
    <r>
      <rPr>
        <sz val="11"/>
        <color rgb="FF000000"/>
        <rFont val="Calibri"/>
      </rPr>
      <t xml:space="preserve">
</t>
    </r>
    <r>
      <rPr>
        <sz val="11"/>
        <color rgb="FF006096"/>
        <rFont val="Roboto Condensed"/>
      </rPr>
      <t>$ /usr/bin/sudo /bin/launchctl list | /usr/bin/grep -c "org.apache.httpd"</t>
    </r>
    <r>
      <rPr>
        <sz val="11"/>
        <color rgb="FF006096"/>
        <rFont val="Roboto Condensed"/>
      </rPr>
      <t xml:space="preserve">
</t>
    </r>
    <r>
      <rPr>
        <sz val="11"/>
        <color rgb="FF006096"/>
        <rFont val="Roboto Condensed"/>
      </rPr>
      <t>0</t>
    </r>
    <r>
      <rPr>
        <sz val="11"/>
        <color rgb="FF006096"/>
        <rFont val="Roboto Condensed"/>
      </rPr>
      <t xml:space="preserve">
</t>
    </r>
  </si>
  <si>
    <t>4.3</t>
  </si>
  <si>
    <r>
      <rPr>
        <sz val="11"/>
        <rFont val="Calibri"/>
      </rPr>
      <t>Ensure NFS Server Is Disabled</t>
    </r>
  </si>
  <si>
    <r>
      <rPr>
        <b/>
        <sz val="11"/>
        <color rgb="FF000000"/>
        <rFont val="Calibri"/>
      </rPr>
      <t>Terminal Method:</t>
    </r>
    <r>
      <rPr>
        <sz val="11"/>
        <color rgb="FF000000"/>
        <rFont val="Calibri"/>
      </rPr>
      <t xml:space="preserve">
</t>
    </r>
    <r>
      <rPr>
        <sz val="11"/>
        <color rgb="FF000000"/>
        <rFont val="Calibri"/>
      </rPr>
      <t>Run the following command to disable the nfsd fileserver services:</t>
    </r>
    <r>
      <rPr>
        <sz val="11"/>
        <color rgb="FF000000"/>
        <rFont val="Calibri"/>
      </rPr>
      <t xml:space="preserve">
</t>
    </r>
    <r>
      <rPr>
        <sz val="11"/>
        <color rgb="FF006096"/>
        <rFont val="Roboto Condensed"/>
      </rPr>
      <t>$ /usr/bin/sudo /bin/launchctl disable system/com.apple.nfsd</t>
    </r>
    <r>
      <rPr>
        <sz val="11"/>
        <color rgb="FF006096"/>
        <rFont val="Roboto Condensed"/>
      </rPr>
      <t xml:space="preserve">
</t>
    </r>
    <r>
      <rPr>
        <sz val="11"/>
        <color rgb="FF000000"/>
        <rFont val="Calibri"/>
      </rPr>
      <t xml:space="preserve">
</t>
    </r>
    <r>
      <rPr>
        <sz val="11"/>
        <color rgb="FF000000"/>
        <rFont val="Calibri"/>
      </rPr>
      <t>Remove the exported Directory listing.</t>
    </r>
    <r>
      <rPr>
        <sz val="11"/>
        <color rgb="FF000000"/>
        <rFont val="Calibri"/>
      </rPr>
      <t xml:space="preserve">
</t>
    </r>
    <r>
      <rPr>
        <sz val="11"/>
        <color rgb="FF006096"/>
        <rFont val="Roboto Condensed"/>
      </rPr>
      <t>$ /usr/bin/sudo /bin/rm /etc/exports</t>
    </r>
    <r>
      <rPr>
        <sz val="11"/>
        <color rgb="FF006096"/>
        <rFont val="Roboto Condensed"/>
      </rPr>
      <t xml:space="preserve">
</t>
    </r>
  </si>
  <si>
    <r>
      <rPr>
        <sz val="11"/>
        <color rgb="FF000000"/>
        <rFont val="Calibri"/>
      </rPr>
      <t>macOS can act as an NFS fileserver. NFS sharing could be enabled to allow someone on another computer to mount shares and gain access to information from the user's computer. File sharing from a user endpoint has long been considered questionable, and Apple has removed that capability from the GUI. NFSD is still part of the Operating System and can be easily turned on to export shares and provide remote connectivity to an end-user computer.</t>
    </r>
    <r>
      <rPr>
        <sz val="11"/>
        <color rgb="FF000000"/>
        <rFont val="Calibri"/>
      </rPr>
      <t xml:space="preserve">
</t>
    </r>
    <r>
      <rPr>
        <sz val="11"/>
        <color rgb="FF000000"/>
        <rFont val="Calibri"/>
      </rPr>
      <t>The etc/exports file contains the list of NFS shared directories. If the file exists, it is likely that NFS sharing has been enabled in the past or may be available periodically. As an additional check, the audit verifies that there is no /etc/exports file.</t>
    </r>
  </si>
  <si>
    <r>
      <rPr>
        <sz val="11"/>
        <color rgb="FF000000"/>
        <rFont val="Calibri"/>
      </rPr>
      <t>The nfs server is both a point of attack for the system and a means for unauthorized file transfers.</t>
    </r>
  </si>
  <si>
    <r>
      <rPr>
        <b/>
        <sz val="11"/>
        <color rgb="FF000000"/>
        <rFont val="Calibri"/>
      </rPr>
      <t>Terminal Method:</t>
    </r>
    <r>
      <rPr>
        <sz val="11"/>
        <color rgb="FF000000"/>
        <rFont val="Calibri"/>
      </rPr>
      <t xml:space="preserve">
</t>
    </r>
    <r>
      <rPr>
        <sz val="11"/>
        <color rgb="FF000000"/>
        <rFont val="Calibri"/>
      </rPr>
      <t>Run the following commands to verify that the NFS fileserver service is not enabled:</t>
    </r>
    <r>
      <rPr>
        <sz val="11"/>
        <color rgb="FF000000"/>
        <rFont val="Calibri"/>
      </rPr>
      <t xml:space="preserve">
</t>
    </r>
    <r>
      <rPr>
        <sz val="11"/>
        <color rgb="FF006096"/>
        <rFont val="Roboto Condensed"/>
      </rPr>
      <t>$ /usr/bin/sudo /bin/launchctl list | /usr/bin/grep -c com.apple.nfsd</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xml:space="preserve">$ /usr/bin/sudo /bin/cat /etc/exports </t>
    </r>
    <r>
      <rPr>
        <sz val="11"/>
        <color rgb="FF006096"/>
        <rFont val="Roboto Condensed"/>
      </rPr>
      <t xml:space="preserve">
</t>
    </r>
    <r>
      <rPr>
        <sz val="11"/>
        <color rgb="FF006096"/>
        <rFont val="Roboto Condensed"/>
      </rPr>
      <t>cat: /etc/exports: No such file or directory</t>
    </r>
    <r>
      <rPr>
        <sz val="11"/>
        <color rgb="FF006096"/>
        <rFont val="Roboto Condensed"/>
      </rPr>
      <t xml:space="preserve">
</t>
    </r>
  </si>
  <si>
    <t>File System Permissions and Access Controls</t>
  </si>
  <si>
    <t>5.1.1</t>
  </si>
  <si>
    <r>
      <rPr>
        <sz val="11"/>
        <rFont val="Calibri"/>
      </rPr>
      <t>Ensure Home Folders Are Secure</t>
    </r>
  </si>
  <si>
    <r>
      <rPr>
        <b/>
        <sz val="11"/>
        <color rgb="FF000000"/>
        <rFont val="Calibri"/>
      </rPr>
      <t>Terminal Method:</t>
    </r>
    <r>
      <rPr>
        <sz val="11"/>
        <color rgb="FF000000"/>
        <rFont val="Calibri"/>
      </rPr>
      <t xml:space="preserve">
</t>
    </r>
    <r>
      <rPr>
        <sz val="11"/>
        <color rgb="FF000000"/>
        <rFont val="Calibri"/>
      </rPr>
      <t>For each user, run the following command to secure all home folders:</t>
    </r>
    <r>
      <rPr>
        <sz val="11"/>
        <color rgb="FF000000"/>
        <rFont val="Calibri"/>
      </rPr>
      <t xml:space="preserve">
</t>
    </r>
    <r>
      <rPr>
        <sz val="11"/>
        <color rgb="FF006096"/>
        <rFont val="Roboto Condensed"/>
      </rPr>
      <t>$ /usr/bin/sudo /bin/chmod -R og-rwx /Users/&lt;username&gt;</t>
    </r>
    <r>
      <rPr>
        <sz val="11"/>
        <color rgb="FF006096"/>
        <rFont val="Roboto Condensed"/>
      </rPr>
      <t xml:space="preserve">
</t>
    </r>
    <r>
      <rPr>
        <sz val="11"/>
        <color rgb="FF000000"/>
        <rFont val="Calibri"/>
      </rPr>
      <t xml:space="preserve">
</t>
    </r>
    <r>
      <rPr>
        <sz val="11"/>
        <color rgb="FF000000"/>
        <rFont val="Calibri"/>
      </rPr>
      <t>Alternately, run the following command if there needs to be executable access for a home folder:</t>
    </r>
    <r>
      <rPr>
        <sz val="11"/>
        <color rgb="FF000000"/>
        <rFont val="Calibri"/>
      </rPr>
      <t xml:space="preserve">
</t>
    </r>
    <r>
      <rPr>
        <sz val="11"/>
        <color rgb="FF006096"/>
        <rFont val="Roboto Condensed"/>
      </rPr>
      <t>$ /usr/bin/sudo /bin/chmod -R og-rw /Users/&lt;username&gt;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/bin/chmod -R og-rw /Users/thirduser/</t>
    </r>
    <r>
      <rPr>
        <sz val="11"/>
        <color rgb="FF006096"/>
        <rFont val="Roboto Condensed"/>
      </rPr>
      <t xml:space="preserve">
</t>
    </r>
    <r>
      <rPr>
        <sz val="11"/>
        <color rgb="FF006096"/>
        <rFont val="Roboto Condensed"/>
      </rPr>
      <t>$ /usr/bin/sudo /bin/chmod -R og-rwx /Users/fourthuser/</t>
    </r>
    <r>
      <rPr>
        <sz val="11"/>
        <color rgb="FF006096"/>
        <rFont val="Roboto Condensed"/>
      </rPr>
      <t xml:space="preserve">
</t>
    </r>
    <r>
      <rPr>
        <sz val="11"/>
        <color rgb="FF006096"/>
        <rFont val="Roboto Condensed"/>
      </rPr>
      <t xml:space="preserve"># /bin/ls -l /Users/ </t>
    </r>
    <r>
      <rPr>
        <sz val="11"/>
        <color rgb="FF006096"/>
        <rFont val="Roboto Condensed"/>
      </rPr>
      <t xml:space="preserve">
</t>
    </r>
    <r>
      <rPr>
        <sz val="11"/>
        <color rgb="FF006096"/>
        <rFont val="Roboto Condensed"/>
      </rPr>
      <t>total 0</t>
    </r>
    <r>
      <rPr>
        <sz val="11"/>
        <color rgb="FF006096"/>
        <rFont val="Roboto Condensed"/>
      </rPr>
      <t xml:space="preserve">
</t>
    </r>
    <r>
      <rPr>
        <sz val="11"/>
        <color rgb="FF006096"/>
        <rFont val="Roboto Condensed"/>
      </rPr>
      <t>drwxr-xr-x+ 12 Guest       _guest  384 24 Jul 13:42 Guest</t>
    </r>
    <r>
      <rPr>
        <sz val="11"/>
        <color rgb="FF006096"/>
        <rFont val="Roboto Condensed"/>
      </rPr>
      <t xml:space="preserve">
</t>
    </r>
    <r>
      <rPr>
        <sz val="11"/>
        <color rgb="FF006096"/>
        <rFont val="Roboto Condensed"/>
      </rPr>
      <t>drwxrwxrwt   4 root        wheel   128 22 Jul 11:00 Shared</t>
    </r>
    <r>
      <rPr>
        <sz val="11"/>
        <color rgb="FF006096"/>
        <rFont val="Roboto Condensed"/>
      </rPr>
      <t xml:space="preserve">
</t>
    </r>
    <r>
      <rPr>
        <sz val="11"/>
        <color rgb="FF006096"/>
        <rFont val="Roboto Condensed"/>
      </rPr>
      <t>drwx--x--x+ 18 firstuser   staff   576 10 Aug 14:36 firstuser</t>
    </r>
    <r>
      <rPr>
        <sz val="11"/>
        <color rgb="FF006096"/>
        <rFont val="Roboto Condensed"/>
      </rPr>
      <t xml:space="preserve">
</t>
    </r>
    <r>
      <rPr>
        <sz val="11"/>
        <color rgb="FF006096"/>
        <rFont val="Roboto Condensed"/>
      </rPr>
      <t>drwx--x--x+ 15 seconduser  staff   480 10 Aug 09:16 seconduser</t>
    </r>
    <r>
      <rPr>
        <sz val="11"/>
        <color rgb="FF006096"/>
        <rFont val="Roboto Condensed"/>
      </rPr>
      <t xml:space="preserve">
</t>
    </r>
    <r>
      <rPr>
        <sz val="11"/>
        <color rgb="FF006096"/>
        <rFont val="Roboto Condensed"/>
      </rPr>
      <t>drwx--x--x+ 11 thirduser   staff   352 10 Aug 14:53 thirduser</t>
    </r>
    <r>
      <rPr>
        <sz val="11"/>
        <color rgb="FF006096"/>
        <rFont val="Roboto Condensed"/>
      </rPr>
      <t xml:space="preserve">
</t>
    </r>
    <r>
      <rPr>
        <sz val="11"/>
        <color rgb="FF006096"/>
        <rFont val="Roboto Condensed"/>
      </rPr>
      <t>drwx------+ 11 fourthuser  staff   352 10 Aug 14:53 fourthuser</t>
    </r>
    <r>
      <rPr>
        <sz val="11"/>
        <color rgb="FF006096"/>
        <rFont val="Roboto Condensed"/>
      </rPr>
      <t xml:space="preserve">
</t>
    </r>
  </si>
  <si>
    <r>
      <rPr>
        <sz val="11"/>
        <color rgb="FF000000"/>
        <rFont val="Calibri"/>
      </rPr>
      <t>By default, macOS allows all valid users into the top level of every other user's home folder and restricts access to the Apple default folders within. Another user on the same system can see you have a "Documents" folder but cannot see inside it. This configuration does work for personal file sharing but can expose user files to standard accounts on the system.</t>
    </r>
    <r>
      <rPr>
        <sz val="11"/>
        <color rgb="FF000000"/>
        <rFont val="Calibri"/>
      </rPr>
      <t xml:space="preserve">
</t>
    </r>
    <r>
      <rPr>
        <sz val="11"/>
        <color rgb="FF000000"/>
        <rFont val="Calibri"/>
      </rPr>
      <t>The best parallel for Enterprise environments is that everyone who has a Dropbox account can see everything that is at the top level but can't see your pictures. Similarly with macOS, users can see into every new Directory that is created because of the default permissions.</t>
    </r>
    <r>
      <rPr>
        <sz val="11"/>
        <color rgb="FF000000"/>
        <rFont val="Calibri"/>
      </rPr>
      <t xml:space="preserve">
</t>
    </r>
    <r>
      <rPr>
        <sz val="11"/>
        <color rgb="FF000000"/>
        <rFont val="Calibri"/>
      </rPr>
      <t>Home folders should be restricted to access only by the user. Sharing should be used on dedicated servers or cloud instances that are managing access controls. Some environments may encounter problems if execute rights are removed as well as read and write. Either no access or execute only for group or others is acceptable.</t>
    </r>
  </si>
  <si>
    <r>
      <rPr>
        <sz val="11"/>
        <color rgb="FF000000"/>
        <rFont val="Calibri"/>
      </rPr>
      <t>If implemented, users will not be able to use the "Public" folders in other users' home folders. "Public" folders with appropriate permissions would need to be set up in the /Shared folder.</t>
    </r>
  </si>
  <si>
    <r>
      <rPr>
        <b/>
        <sz val="11"/>
        <color rgb="FF000000"/>
        <rFont val="Calibri"/>
      </rPr>
      <t>Terminal Method:</t>
    </r>
    <r>
      <rPr>
        <sz val="11"/>
        <color rgb="FF000000"/>
        <rFont val="Calibri"/>
      </rPr>
      <t xml:space="preserve">
</t>
    </r>
    <r>
      <rPr>
        <sz val="11"/>
        <color rgb="FF000000"/>
        <rFont val="Calibri"/>
      </rPr>
      <t>Run the following command to ensure that all home folders are secure:</t>
    </r>
    <r>
      <rPr>
        <sz val="11"/>
        <color rgb="FF000000"/>
        <rFont val="Calibri"/>
      </rPr>
      <t xml:space="preserve">
</t>
    </r>
    <r>
      <rPr>
        <sz val="11"/>
        <color rgb="FF006096"/>
        <rFont val="Roboto Condensed"/>
      </rPr>
      <t>$ /usr/bin/sudo /bin/ls -l /Users/ | grep -v Shared</t>
    </r>
    <r>
      <rPr>
        <sz val="11"/>
        <color rgb="FF006096"/>
        <rFont val="Roboto Condensed"/>
      </rPr>
      <t xml:space="preserve">
</t>
    </r>
    <r>
      <rPr>
        <sz val="11"/>
        <color rgb="FF000000"/>
        <rFont val="Calibri"/>
      </rPr>
      <t xml:space="preserve">
</t>
    </r>
    <r>
      <rPr>
        <sz val="11"/>
        <color rgb="FF000000"/>
        <rFont val="Calibri"/>
      </rPr>
      <t xml:space="preserve">The output for each home folder should be either </t>
    </r>
    <r>
      <rPr>
        <b/>
        <sz val="11"/>
        <color rgb="FF000000"/>
        <rFont val="Calibri"/>
      </rPr>
      <t>drwx------</t>
    </r>
    <r>
      <rPr>
        <sz val="11"/>
        <color rgb="FF000000"/>
        <rFont val="Calibri"/>
      </rPr>
      <t xml:space="preserve"> or </t>
    </r>
    <r>
      <rPr>
        <b/>
        <sz val="11"/>
        <color rgb="FF000000"/>
        <rFont val="Calibri"/>
      </rPr>
      <t>drwx--x--x</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xml:space="preserve">$ /usr/bin/sudo /bin/ls -l /Users/ </t>
    </r>
    <r>
      <rPr>
        <sz val="11"/>
        <color rgb="FF006096"/>
        <rFont val="Roboto Condensed"/>
      </rPr>
      <t xml:space="preserve">
</t>
    </r>
    <r>
      <rPr>
        <sz val="11"/>
        <color rgb="FF006096"/>
        <rFont val="Roboto Condensed"/>
      </rPr>
      <t>total 0</t>
    </r>
    <r>
      <rPr>
        <sz val="11"/>
        <color rgb="FF006096"/>
        <rFont val="Roboto Condensed"/>
      </rPr>
      <t xml:space="preserve">
</t>
    </r>
    <r>
      <rPr>
        <sz val="11"/>
        <color rgb="FF006096"/>
        <rFont val="Roboto Condensed"/>
      </rPr>
      <t>drwxr-xr-x+ 12 Guest       _guest  384 24 Jul 13:42 Guest</t>
    </r>
    <r>
      <rPr>
        <sz val="11"/>
        <color rgb="FF006096"/>
        <rFont val="Roboto Condensed"/>
      </rPr>
      <t xml:space="preserve">
</t>
    </r>
    <r>
      <rPr>
        <sz val="11"/>
        <color rgb="FF006096"/>
        <rFont val="Roboto Condensed"/>
      </rPr>
      <t>drwx--x--x+ 18 firstuser   staff   576 10 Aug 14:36 firstuser</t>
    </r>
    <r>
      <rPr>
        <sz val="11"/>
        <color rgb="FF006096"/>
        <rFont val="Roboto Condensed"/>
      </rPr>
      <t xml:space="preserve">
</t>
    </r>
    <r>
      <rPr>
        <sz val="11"/>
        <color rgb="FF006096"/>
        <rFont val="Roboto Condensed"/>
      </rPr>
      <t>drwx--x--x+ 15 seconduser  staff   480 10 Aug 09:16 seconduser</t>
    </r>
    <r>
      <rPr>
        <sz val="11"/>
        <color rgb="FF006096"/>
        <rFont val="Roboto Condensed"/>
      </rPr>
      <t xml:space="preserve">
</t>
    </r>
    <r>
      <rPr>
        <sz val="11"/>
        <color rgb="FF006096"/>
        <rFont val="Roboto Condensed"/>
      </rPr>
      <t>drwxrwxrwx+ 11 thirduser   staff   352 10 Aug 14:53 thirduser</t>
    </r>
    <r>
      <rPr>
        <sz val="11"/>
        <color rgb="FF006096"/>
        <rFont val="Roboto Condensed"/>
      </rPr>
      <t xml:space="preserve">
</t>
    </r>
    <r>
      <rPr>
        <sz val="11"/>
        <color rgb="FF006096"/>
        <rFont val="Roboto Condensed"/>
      </rPr>
      <t>drwxrw-rw-+ 11 fourthuser  staff   352 10 Aug 14:53 fourthuser</t>
    </r>
    <r>
      <rPr>
        <sz val="11"/>
        <color rgb="FF006096"/>
        <rFont val="Roboto Condensed"/>
      </rPr>
      <t xml:space="preserve">
</t>
    </r>
  </si>
  <si>
    <t>5.1.2</t>
  </si>
  <si>
    <r>
      <rPr>
        <sz val="11"/>
        <rFont val="Calibri"/>
      </rPr>
      <t>Ensure System Integrity Protection Status (SIP) Is Enabled</t>
    </r>
  </si>
  <si>
    <r>
      <rPr>
        <b/>
        <sz val="11"/>
        <color rgb="FF000000"/>
        <rFont val="Calibri"/>
      </rPr>
      <t>Terminal Method:</t>
    </r>
    <r>
      <rPr>
        <sz val="11"/>
        <color rgb="FF000000"/>
        <rFont val="Calibri"/>
      </rPr>
      <t xml:space="preserve">
</t>
    </r>
    <r>
      <rPr>
        <sz val="11"/>
        <color rgb="FF000000"/>
        <rFont val="Calibri"/>
      </rPr>
      <t>Perform the following steps to enable System Integrity Protection:</t>
    </r>
    <r>
      <rPr>
        <sz val="11"/>
        <color rgb="FF000000"/>
        <rFont val="Calibri"/>
      </rPr>
      <t xml:space="preserve">
</t>
    </r>
    <r>
      <rPr>
        <sz val="11"/>
        <color rgb="FF000000"/>
        <rFont val="Calibri"/>
      </rPr>
      <t xml:space="preserve">- Reboot into the </t>
    </r>
    <r>
      <rPr>
        <b/>
        <sz val="11"/>
        <color rgb="FF000000"/>
        <rFont val="Calibri"/>
      </rPr>
      <t>Recovery Partition</t>
    </r>
    <r>
      <rPr>
        <sz val="11"/>
        <color rgb="FF000000"/>
        <rFont val="Calibri"/>
      </rPr>
      <t xml:space="preserve"> (reboot and hold down </t>
    </r>
    <r>
      <rPr>
        <b/>
        <sz val="11"/>
        <color rgb="FF000000"/>
        <rFont val="Calibri"/>
      </rPr>
      <t>Command (⌘)</t>
    </r>
    <r>
      <rPr>
        <sz val="11"/>
        <color rgb="FF000000"/>
        <rFont val="Calibri"/>
      </rPr>
      <t xml:space="preserve"> + </t>
    </r>
    <r>
      <rPr>
        <b/>
        <sz val="11"/>
        <color rgb="FF000000"/>
        <rFont val="Calibri"/>
      </rPr>
      <t>R</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Utilities</t>
    </r>
    <r>
      <rPr>
        <sz val="11"/>
        <color rgb="FF000000"/>
        <rFont val="Calibri"/>
      </rPr>
      <t xml:space="preserve">
</t>
    </r>
    <r>
      <rPr>
        <sz val="11"/>
        <color rgb="FF000000"/>
        <rFont val="Calibri"/>
      </rPr>
      <t xml:space="preserve">- Select </t>
    </r>
    <r>
      <rPr>
        <b/>
        <sz val="11"/>
        <color rgb="FF000000"/>
        <rFont val="Calibri"/>
      </rPr>
      <t>Terminal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 /usr/bin/sudo /usr/bin/csrutil enable</t>
    </r>
    <r>
      <rPr>
        <sz val="11"/>
        <color rgb="FF006096"/>
        <rFont val="Roboto Condensed"/>
      </rPr>
      <t xml:space="preserve">
</t>
    </r>
    <r>
      <rPr>
        <sz val="11"/>
        <color rgb="FF006096"/>
        <rFont val="Roboto Condensed"/>
      </rPr>
      <t>Successfully enabled System Integrity Protection. Please restart the machine for the changes to take effect.</t>
    </r>
    <r>
      <rPr>
        <sz val="11"/>
        <color rgb="FF006096"/>
        <rFont val="Roboto Condensed"/>
      </rPr>
      <t xml:space="preserve">
</t>
    </r>
    <r>
      <rPr>
        <sz val="11"/>
        <color rgb="FF000000"/>
        <rFont val="Calibri"/>
      </rPr>
      <t xml:space="preserve">
</t>
    </r>
    <r>
      <rPr>
        <sz val="11"/>
        <color rgb="FF000000"/>
        <rFont val="Calibri"/>
      </rPr>
      <t>- Reboot the computer</t>
    </r>
    <r>
      <rPr>
        <sz val="11"/>
        <color rgb="FF000000"/>
        <rFont val="Calibri"/>
      </rPr>
      <t xml:space="preserve">
</t>
    </r>
    <r>
      <rPr>
        <b/>
        <sz val="11"/>
        <color rgb="FF000000"/>
        <rFont val="Calibri"/>
      </rPr>
      <t>Note:</t>
    </r>
    <r>
      <rPr>
        <sz val="11"/>
        <color rgb="FF000000"/>
        <rFont val="Calibri"/>
      </rPr>
      <t xml:space="preserve"> If SIP has been disabled, the admin should research why it was disabled. You might also want to assume that the operating system has been compromised. If you believe this is the case, back up any files, and do a clean install to a known good Operating System.</t>
    </r>
    <r>
      <rPr>
        <sz val="11"/>
        <color rgb="FF000000"/>
        <rFont val="Calibri"/>
      </rPr>
      <t xml:space="preserve">
</t>
    </r>
    <r>
      <rPr>
        <sz val="11"/>
        <color rgb="FF000000"/>
        <rFont val="Calibri"/>
      </rPr>
      <t>It might be a better option to erase the Mac and reinstall the operating system. That is at your discretion.</t>
    </r>
    <r>
      <rPr>
        <sz val="11"/>
        <color rgb="FF000000"/>
        <rFont val="Calibri"/>
      </rPr>
      <t xml:space="preserve">
</t>
    </r>
    <r>
      <rPr>
        <b/>
        <sz val="11"/>
        <color rgb="FF000000"/>
        <rFont val="Calibri"/>
      </rPr>
      <t>Note:</t>
    </r>
    <r>
      <rPr>
        <sz val="11"/>
        <color rgb="FF000000"/>
        <rFont val="Calibri"/>
      </rPr>
      <t xml:space="preserve"> You cannot enable System Integrity Protection from the booted operating system. If the remediation is attempted in the booted OS and not the Recovery Partition, the output will give the error </t>
    </r>
    <r>
      <rPr>
        <b/>
        <sz val="11"/>
        <color rgb="FF000000"/>
        <rFont val="Calibri"/>
      </rPr>
      <t>csrutil: failed to modify system integrity configuration. This tool needs to be executed from the Recovery OS.</t>
    </r>
  </si>
  <si>
    <r>
      <rPr>
        <sz val="11"/>
        <color rgb="FF000000"/>
        <rFont val="Calibri"/>
      </rPr>
      <t>System Integrity Protection is a security feature introduced in OS X 10.11 El Capitan. System Integrity Protection restricts access to System domain locations and restricts runtime attachment to system processes. Any attempt to inspect or attach to a system process will fail. Kernel Extensions are now restricted to /Library/Extensions and are required to be signed with a Developer ID.</t>
    </r>
  </si>
  <si>
    <r>
      <rPr>
        <sz val="11"/>
        <color rgb="FF000000"/>
        <rFont val="Calibri"/>
      </rPr>
      <t>System binaries and processes could become compromised.</t>
    </r>
  </si>
  <si>
    <r>
      <rPr>
        <b/>
        <sz val="11"/>
        <color rgb="FF000000"/>
        <rFont val="Calibri"/>
      </rPr>
      <t>Terminal Method:</t>
    </r>
    <r>
      <rPr>
        <sz val="11"/>
        <color rgb="FF000000"/>
        <rFont val="Calibri"/>
      </rPr>
      <t xml:space="preserve">
</t>
    </r>
    <r>
      <rPr>
        <sz val="11"/>
        <color rgb="FF000000"/>
        <rFont val="Calibri"/>
      </rPr>
      <t>Run the following command to verify that System Integrity Protection is enabled:</t>
    </r>
    <r>
      <rPr>
        <sz val="11"/>
        <color rgb="FF000000"/>
        <rFont val="Calibri"/>
      </rPr>
      <t xml:space="preserve">
</t>
    </r>
    <r>
      <rPr>
        <sz val="11"/>
        <color rgb="FF006096"/>
        <rFont val="Roboto Condensed"/>
      </rPr>
      <t>$ /usr/bin/sudo /usr/bin/csrutil status</t>
    </r>
    <r>
      <rPr>
        <sz val="11"/>
        <color rgb="FF006096"/>
        <rFont val="Roboto Condensed"/>
      </rPr>
      <t xml:space="preserve">
</t>
    </r>
    <r>
      <rPr>
        <sz val="11"/>
        <color rgb="FF006096"/>
        <rFont val="Roboto Condensed"/>
      </rPr>
      <t>`System Integrity Protection status: enabled.`</t>
    </r>
    <r>
      <rPr>
        <sz val="11"/>
        <color rgb="FF006096"/>
        <rFont val="Roboto Condensed"/>
      </rPr>
      <t xml:space="preserve">
</t>
    </r>
  </si>
  <si>
    <t>5.1.3</t>
  </si>
  <si>
    <r>
      <rPr>
        <sz val="11"/>
        <rFont val="Calibri"/>
      </rPr>
      <t>Ensure Apple Mobile File Integrity (AMFI) Is Enabled</t>
    </r>
  </si>
  <si>
    <r>
      <rPr>
        <b/>
        <sz val="11"/>
        <color rgb="FF000000"/>
        <rFont val="Calibri"/>
      </rPr>
      <t>Terminal Method:</t>
    </r>
    <r>
      <rPr>
        <sz val="11"/>
        <color rgb="FF000000"/>
        <rFont val="Calibri"/>
      </rPr>
      <t xml:space="preserve">
</t>
    </r>
    <r>
      <rPr>
        <sz val="11"/>
        <color rgb="FF000000"/>
        <rFont val="Calibri"/>
      </rPr>
      <t>Run the following command to enable the Apple Mobile File Integrity service:</t>
    </r>
    <r>
      <rPr>
        <sz val="11"/>
        <color rgb="FF000000"/>
        <rFont val="Calibri"/>
      </rPr>
      <t xml:space="preserve">
</t>
    </r>
    <r>
      <rPr>
        <sz val="11"/>
        <color rgb="FF006096"/>
        <rFont val="Roboto Condensed"/>
      </rPr>
      <t xml:space="preserve">$ /usr/bin/sudo /usr/sbin/nvram boot-args="" </t>
    </r>
    <r>
      <rPr>
        <sz val="11"/>
        <color rgb="FF006096"/>
        <rFont val="Roboto Condensed"/>
      </rPr>
      <t xml:space="preserve">
</t>
    </r>
  </si>
  <si>
    <r>
      <rPr>
        <sz val="11"/>
        <color rgb="FF000000"/>
        <rFont val="Calibri"/>
      </rPr>
      <t>Apple Mobile File Integrity (AMFI) was first released in macOS 10.12. The daemon and service block attempts to run unsigned code. AMFI uses lanchd, code signatures, certificates, entitlements, and provisioning profiles to create a filtered entitlement dictionary for an app. AMFI is the macOS kernel module that enforces code-signing and library validation.</t>
    </r>
  </si>
  <si>
    <r>
      <rPr>
        <sz val="11"/>
        <color rgb="FF000000"/>
        <rFont val="Calibri"/>
      </rPr>
      <t>Applications could be compromised with malicious code.</t>
    </r>
  </si>
  <si>
    <r>
      <rPr>
        <b/>
        <sz val="11"/>
        <color rgb="FF000000"/>
        <rFont val="Calibri"/>
      </rPr>
      <t>Terminal Method:</t>
    </r>
    <r>
      <rPr>
        <sz val="11"/>
        <color rgb="FF000000"/>
        <rFont val="Calibri"/>
      </rPr>
      <t xml:space="preserve">
</t>
    </r>
    <r>
      <rPr>
        <sz val="11"/>
        <color rgb="FF000000"/>
        <rFont val="Calibri"/>
      </rPr>
      <t>Run the following command to verify that Apple Mobile File Integrity is enabled:</t>
    </r>
    <r>
      <rPr>
        <sz val="11"/>
        <color rgb="FF000000"/>
        <rFont val="Calibri"/>
      </rPr>
      <t xml:space="preserve">
</t>
    </r>
    <r>
      <rPr>
        <sz val="11"/>
        <color rgb="FF006096"/>
        <rFont val="Roboto Condensed"/>
      </rPr>
      <t>$ /usr/bin/sudo /usr/sbin/nvram -p | /usr/bin/grep -c "amfi_get_out_of_my_way=1"</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AMFI cannot be disabled with SIP enabled, but a change attempt can be made that will appear successful, and report incorrectly as successful. If the AMFI audit fails, and the SIP audit passes, this is still an issue the admin should research.</t>
    </r>
  </si>
  <si>
    <t>5.1.4</t>
  </si>
  <si>
    <r>
      <rPr>
        <sz val="11"/>
        <rFont val="Calibri"/>
      </rPr>
      <t>Ensure Sealed System Volume (SSV) Is Enabled</t>
    </r>
  </si>
  <si>
    <r>
      <rPr>
        <sz val="11"/>
        <color rgb="FF000000"/>
        <rFont val="Calibri"/>
      </rPr>
      <t>If SSV has been disabled, assume that the operating system has been compromised. Back up any files, and do a clean install to a known good Operating System.</t>
    </r>
  </si>
  <si>
    <r>
      <rPr>
        <sz val="11"/>
        <color rgb="FF000000"/>
        <rFont val="Calibri"/>
      </rPr>
      <t>Sealed System Volume is a security feature introduced in macOS 11.0 Big Sur.</t>
    </r>
    <r>
      <rPr>
        <sz val="11"/>
        <color rgb="FF000000"/>
        <rFont val="Calibri"/>
      </rPr>
      <t xml:space="preserve">
</t>
    </r>
    <r>
      <rPr>
        <sz val="11"/>
        <color rgb="FF000000"/>
        <rFont val="Calibri"/>
      </rPr>
      <t>During system installation, a SHA-256 cryptographic hash is calculated for all immutable system files and stored in a Merkle tree which itself is hashed as the Seal. Both are stored in the metadata of the snapshot created of the System volume.</t>
    </r>
    <r>
      <rPr>
        <sz val="11"/>
        <color rgb="FF000000"/>
        <rFont val="Calibri"/>
      </rPr>
      <t xml:space="preserve">
</t>
    </r>
    <r>
      <rPr>
        <sz val="11"/>
        <color rgb="FF000000"/>
        <rFont val="Calibri"/>
      </rPr>
      <t>The seal is verified by the boot loader at startup. macOS will not boot if system files have been tampered with. If validation fails, the user will be instructed to reinstall the operating system.</t>
    </r>
    <r>
      <rPr>
        <sz val="11"/>
        <color rgb="FF000000"/>
        <rFont val="Calibri"/>
      </rPr>
      <t xml:space="preserve">
</t>
    </r>
    <r>
      <rPr>
        <sz val="11"/>
        <color rgb="FF000000"/>
        <rFont val="Calibri"/>
      </rPr>
      <t>During read operations for files located in the Sealed System Volume, a hash is calculated and compared to the value stored in the Merkle tree.</t>
    </r>
  </si>
  <si>
    <r>
      <rPr>
        <sz val="11"/>
        <color rgb="FF000000"/>
        <rFont val="Calibri"/>
      </rPr>
      <t>Apple Software that integrates with the operating system could become compromised.</t>
    </r>
  </si>
  <si>
    <r>
      <rPr>
        <b/>
        <sz val="11"/>
        <color rgb="FF000000"/>
        <rFont val="Calibri"/>
      </rPr>
      <t>Terminal Method:</t>
    </r>
    <r>
      <rPr>
        <sz val="11"/>
        <color rgb="FF000000"/>
        <rFont val="Calibri"/>
      </rPr>
      <t xml:space="preserve">
</t>
    </r>
    <r>
      <rPr>
        <sz val="11"/>
        <color rgb="FF000000"/>
        <rFont val="Calibri"/>
      </rPr>
      <t>Run the following command to verify that Sealed System Volume is enabled:</t>
    </r>
    <r>
      <rPr>
        <sz val="11"/>
        <color rgb="FF000000"/>
        <rFont val="Calibri"/>
      </rPr>
      <t xml:space="preserve">
</t>
    </r>
    <r>
      <rPr>
        <sz val="11"/>
        <color rgb="FF006096"/>
        <rFont val="Roboto Condensed"/>
      </rPr>
      <t>$ /usr/bin/sudo /usr/bin/csrutil authenticated-root status</t>
    </r>
    <r>
      <rPr>
        <sz val="11"/>
        <color rgb="FF006096"/>
        <rFont val="Roboto Condensed"/>
      </rPr>
      <t xml:space="preserve">
</t>
    </r>
    <r>
      <rPr>
        <sz val="11"/>
        <color rgb="FF006096"/>
        <rFont val="Roboto Condensed"/>
      </rPr>
      <t>Authenticated Root status: enabled</t>
    </r>
    <r>
      <rPr>
        <sz val="11"/>
        <color rgb="FF006096"/>
        <rFont val="Roboto Condensed"/>
      </rPr>
      <t xml:space="preserve">
</t>
    </r>
  </si>
  <si>
    <t>5.1.5</t>
  </si>
  <si>
    <r>
      <rPr>
        <sz val="11"/>
        <rFont val="Calibri"/>
      </rPr>
      <t>Ensure Appropriate Permissions Are Enabled for System Wide Applications</t>
    </r>
  </si>
  <si>
    <r>
      <rPr>
        <b/>
        <sz val="11"/>
        <color rgb="FF000000"/>
        <rFont val="Calibri"/>
      </rPr>
      <t>Terminal Method:</t>
    </r>
    <r>
      <rPr>
        <sz val="11"/>
        <color rgb="FF000000"/>
        <rFont val="Calibri"/>
      </rPr>
      <t xml:space="preserve">
</t>
    </r>
    <r>
      <rPr>
        <sz val="11"/>
        <color rgb="FF000000"/>
        <rFont val="Calibri"/>
      </rPr>
      <t>Run the following command to change the permissions for each application that does not meet the requirements:</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apps in $( /usr/bin/find /System/Volumes/Data/Applications -iname "*\.app" -type d -perm -2 | grep -v Xcode.app ); do</t>
    </r>
    <r>
      <rPr>
        <sz val="11"/>
        <color rgb="FF006096"/>
        <rFont val="Roboto Condensed"/>
      </rPr>
      <t xml:space="preserve">
</t>
    </r>
    <r>
      <rPr>
        <sz val="11"/>
        <color rgb="FF006096"/>
        <rFont val="Roboto Condensed"/>
      </rPr>
      <t xml:space="preserve">  /bin/chmod -R o-w "$apps"</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Global changes should not be performed where mission-critical applications are part of the improperly permissioned applications.</t>
    </r>
  </si>
  <si>
    <r>
      <rPr>
        <sz val="11"/>
        <color rgb="FF000000"/>
        <rFont val="Calibri"/>
      </rPr>
      <t>Applications in the System Applications Directory (/Applications) should be world-executable since that is their reason to be on the system. They should not be world-writable and allow any process or user to alter them for other processes or users to then execute modified versions.</t>
    </r>
  </si>
  <si>
    <r>
      <rPr>
        <sz val="11"/>
        <color rgb="FF000000"/>
        <rFont val="Calibri"/>
      </rPr>
      <t>Applications changed will no longer be world-writable. Depending on the environment, there will be different risk tolerances on each non-conforming application. Global changes should not be performed where mission-critical applications are misconfigured.</t>
    </r>
  </si>
  <si>
    <r>
      <rPr>
        <b/>
        <sz val="11"/>
        <color rgb="FF000000"/>
        <rFont val="Calibri"/>
      </rPr>
      <t>Terminal Method:</t>
    </r>
    <r>
      <rPr>
        <sz val="11"/>
        <color rgb="FF000000"/>
        <rFont val="Calibri"/>
      </rPr>
      <t xml:space="preserve">
</t>
    </r>
    <r>
      <rPr>
        <sz val="11"/>
        <color rgb="FF000000"/>
        <rFont val="Calibri"/>
      </rPr>
      <t>Run the following command to verify that all applications have the correct permissions:</t>
    </r>
    <r>
      <rPr>
        <sz val="11"/>
        <color rgb="FF000000"/>
        <rFont val="Calibri"/>
      </rPr>
      <t xml:space="preserve">
</t>
    </r>
    <r>
      <rPr>
        <sz val="11"/>
        <color rgb="FF006096"/>
        <rFont val="Roboto Condensed"/>
      </rPr>
      <t>$ /usr/bin/sudo /usr/bin/find /System/Volumes/Data/Applications -iname "*\.app" -type d -perm -2 -ls | grep -v Xcode.app | /usr/bin/wc -l | /usr/bin/xargs</t>
    </r>
    <r>
      <rPr>
        <sz val="11"/>
        <color rgb="FF006096"/>
        <rFont val="Roboto Condensed"/>
      </rPr>
      <t xml:space="preserve">
</t>
    </r>
    <r>
      <rPr>
        <sz val="11"/>
        <color rgb="FF006096"/>
        <rFont val="Roboto Condensed"/>
      </rPr>
      <t>0</t>
    </r>
    <r>
      <rPr>
        <sz val="11"/>
        <color rgb="FF006096"/>
        <rFont val="Roboto Condensed"/>
      </rPr>
      <t xml:space="preserve">
</t>
    </r>
  </si>
  <si>
    <t>5.1.6</t>
  </si>
  <si>
    <r>
      <rPr>
        <sz val="11"/>
        <rFont val="Calibri"/>
      </rPr>
      <t>Ensure No World Writable Files Exist in the System Folder</t>
    </r>
  </si>
  <si>
    <r>
      <rPr>
        <b/>
        <sz val="11"/>
        <color rgb="FF000000"/>
        <rFont val="Calibri"/>
      </rPr>
      <t>Terminal Method:</t>
    </r>
    <r>
      <rPr>
        <sz val="11"/>
        <color rgb="FF000000"/>
        <rFont val="Calibri"/>
      </rPr>
      <t xml:space="preserve">
</t>
    </r>
    <r>
      <rPr>
        <sz val="11"/>
        <color rgb="FF000000"/>
        <rFont val="Calibri"/>
      </rPr>
      <t>Run the following command to set permissions so that folders are not world-writable in the /System folder:</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sysPermissions in $( /usr/bin/find /System/Volumes/Data/System -type d -perm -2 | /usr/bin/grep -v "Drop Box" ); do</t>
    </r>
    <r>
      <rPr>
        <sz val="11"/>
        <color rgb="FF006096"/>
        <rFont val="Roboto Condensed"/>
      </rPr>
      <t xml:space="preserve">
</t>
    </r>
    <r>
      <rPr>
        <sz val="11"/>
        <color rgb="FF006096"/>
        <rFont val="Roboto Condensed"/>
      </rPr>
      <t xml:space="preserve">  /bin/chmod -R o-w "$sysPermissions"</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</si>
  <si>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Software sometimes insists on being installed in the </t>
    </r>
    <r>
      <rPr>
        <b/>
        <sz val="11"/>
        <color rgb="FF000000"/>
        <rFont val="Calibri"/>
      </rPr>
      <t>/System/Volumes/Data/System</t>
    </r>
    <r>
      <rPr>
        <sz val="11"/>
        <color rgb="FF000000"/>
        <rFont val="Calibri"/>
      </rPr>
      <t xml:space="preserve"> Directory and has inappropriate world-writable permissions.</t>
    </r>
    <r>
      <rPr>
        <sz val="11"/>
        <color rgb="FF000000"/>
        <rFont val="Calibri"/>
      </rPr>
      <t xml:space="preserve">
</t>
    </r>
    <r>
      <rPr>
        <sz val="11"/>
        <color rgb="FF000000"/>
        <rFont val="Calibri"/>
      </rPr>
      <t>Macs with writable files in System should be investigated forensically. A file with open writable permissions is a sign of at best a rogue application.  It could also be a sign of a computer compromise and a persistent presence on the system.</t>
    </r>
  </si>
  <si>
    <r>
      <rPr>
        <sz val="11"/>
        <color rgb="FF000000"/>
        <rFont val="Calibri"/>
      </rPr>
      <t>Changing file permissions could disrupt the use of applications that rely on files in the System Folder with vulnerable permissions.</t>
    </r>
  </si>
  <si>
    <r>
      <rPr>
        <b/>
        <sz val="11"/>
        <color rgb="FF000000"/>
        <rFont val="Calibri"/>
      </rPr>
      <t>Terminal Method:</t>
    </r>
    <r>
      <rPr>
        <sz val="11"/>
        <color rgb="FF000000"/>
        <rFont val="Calibri"/>
      </rPr>
      <t xml:space="preserve">
</t>
    </r>
    <r>
      <rPr>
        <sz val="11"/>
        <color rgb="FF000000"/>
        <rFont val="Calibri"/>
      </rPr>
      <t>Run the following command to check for directories in the /System folder that are world-writable:</t>
    </r>
    <r>
      <rPr>
        <sz val="11"/>
        <color rgb="FF000000"/>
        <rFont val="Calibri"/>
      </rPr>
      <t xml:space="preserve">
</t>
    </r>
    <r>
      <rPr>
        <sz val="11"/>
        <color rgb="FF006096"/>
        <rFont val="Roboto Condensed"/>
      </rPr>
      <t>$ /usr/bin/sudo /usr/bin/find /System/Volumes/Data/System -type d -perm -2 -ls | /usr/bin/grep -v "Drop Box" | /usr/bin/wc -l | /usr/bin/xargs</t>
    </r>
    <r>
      <rPr>
        <sz val="11"/>
        <color rgb="FF006096"/>
        <rFont val="Roboto Condensed"/>
      </rPr>
      <t xml:space="preserve">
</t>
    </r>
    <r>
      <rPr>
        <sz val="11"/>
        <color rgb="FF006096"/>
        <rFont val="Roboto Condensed"/>
      </rPr>
      <t>0</t>
    </r>
    <r>
      <rPr>
        <sz val="11"/>
        <color rgb="FF006096"/>
        <rFont val="Roboto Condensed"/>
      </rPr>
      <t xml:space="preserve">
</t>
    </r>
  </si>
  <si>
    <t>5.1.7</t>
  </si>
  <si>
    <r>
      <rPr>
        <sz val="11"/>
        <rFont val="Calibri"/>
      </rPr>
      <t>Ensure No World Writable Files Exist in the Library Folder</t>
    </r>
  </si>
  <si>
    <r>
      <rPr>
        <b/>
        <sz val="11"/>
        <color rgb="FF000000"/>
        <rFont val="Calibri"/>
      </rPr>
      <t>Terminal Method:</t>
    </r>
    <r>
      <rPr>
        <sz val="11"/>
        <color rgb="FF000000"/>
        <rFont val="Calibri"/>
      </rPr>
      <t xml:space="preserve">
</t>
    </r>
    <r>
      <rPr>
        <sz val="11"/>
        <color rgb="FF000000"/>
        <rFont val="Calibri"/>
      </rPr>
      <t xml:space="preserve">Run the following command to set permissions so that folders are not world-writable in the </t>
    </r>
    <r>
      <rPr>
        <b/>
        <sz val="11"/>
        <color rgb="FF000000"/>
        <rFont val="Calibri"/>
      </rPr>
      <t>/System/Volumes/Data/Library</t>
    </r>
    <r>
      <rPr>
        <sz val="11"/>
        <color rgb="FF000000"/>
        <rFont val="Calibri"/>
      </rPr>
      <t xml:space="preserve"> folder:</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libPermissions in $( /usr/bin/find /System/Volumes/Data/Library -type d -perm -2 | /usr/bin/grep -v Caches | /usr/bin/grep -v /Preferences/Audio/Data ); do</t>
    </r>
    <r>
      <rPr>
        <sz val="11"/>
        <color rgb="FF006096"/>
        <rFont val="Roboto Condensed"/>
      </rPr>
      <t xml:space="preserve">
</t>
    </r>
    <r>
      <rPr>
        <sz val="11"/>
        <color rgb="FF006096"/>
        <rFont val="Roboto Condensed"/>
      </rPr>
      <t xml:space="preserve">  /bin/chmod -R o-w "$libPermissions"</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</si>
  <si>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Software sometimes insists on being installed in the </t>
    </r>
    <r>
      <rPr>
        <b/>
        <sz val="11"/>
        <color rgb="FF000000"/>
        <rFont val="Calibri"/>
      </rPr>
      <t>/System/Volumes/Data/Library Directory</t>
    </r>
    <r>
      <rPr>
        <sz val="11"/>
        <color rgb="FF000000"/>
        <rFont val="Calibri"/>
      </rPr>
      <t xml:space="preserve"> and has inappropriate world-writable permissions.</t>
    </r>
  </si>
  <si>
    <r>
      <rPr>
        <b/>
        <sz val="11"/>
        <color rgb="FF000000"/>
        <rFont val="Calibri"/>
      </rPr>
      <t>Terminal Method:</t>
    </r>
    <r>
      <rPr>
        <sz val="11"/>
        <color rgb="FF000000"/>
        <rFont val="Calibri"/>
      </rPr>
      <t xml:space="preserve">
</t>
    </r>
    <r>
      <rPr>
        <sz val="11"/>
        <color rgb="FF000000"/>
        <rFont val="Calibri"/>
      </rPr>
      <t xml:space="preserve">Run the following to verify that no directories in the </t>
    </r>
    <r>
      <rPr>
        <b/>
        <sz val="11"/>
        <color rgb="FF000000"/>
        <rFont val="Calibri"/>
      </rPr>
      <t>/System/Volumes/Data/Library</t>
    </r>
    <r>
      <rPr>
        <sz val="11"/>
        <color rgb="FF000000"/>
        <rFont val="Calibri"/>
      </rPr>
      <t xml:space="preserve"> folder are world-writable:</t>
    </r>
    <r>
      <rPr>
        <sz val="11"/>
        <color rgb="FF000000"/>
        <rFont val="Calibri"/>
      </rPr>
      <t xml:space="preserve">
</t>
    </r>
    <r>
      <rPr>
        <sz val="11"/>
        <color rgb="FF006096"/>
        <rFont val="Roboto Condensed"/>
      </rPr>
      <t>$ /usr/bin/sudo /usr/bin/find /System/Volumes/Data/Library -type d -perm -2 -ls | /usr/bin/grep -v Caches | /usr/bin/grep -v /Preferences/Audio/Data | /usr/bin/wc -l | /usr/bin/xargs</t>
    </r>
    <r>
      <rPr>
        <sz val="11"/>
        <color rgb="FF006096"/>
        <rFont val="Roboto Condensed"/>
      </rPr>
      <t xml:space="preserve">
</t>
    </r>
    <r>
      <rPr>
        <sz val="11"/>
        <color rgb="FF006096"/>
        <rFont val="Roboto Condensed"/>
      </rPr>
      <t>0</t>
    </r>
    <r>
      <rPr>
        <sz val="11"/>
        <color rgb="FF006096"/>
        <rFont val="Roboto Condensed"/>
      </rPr>
      <t xml:space="preserve">
</t>
    </r>
  </si>
  <si>
    <t>Password Management</t>
  </si>
  <si>
    <t>5.2.1</t>
  </si>
  <si>
    <r>
      <rPr>
        <sz val="11"/>
        <rFont val="Calibri"/>
      </rPr>
      <t>Ensure Password Account Lockout Threshold Is Configured</t>
    </r>
  </si>
  <si>
    <r>
      <rPr>
        <b/>
        <sz val="11"/>
        <color rgb="FF000000"/>
        <rFont val="Calibri"/>
      </rPr>
      <t>Terminal Method:</t>
    </r>
    <r>
      <rPr>
        <sz val="11"/>
        <color rgb="FF000000"/>
        <rFont val="Calibri"/>
      </rPr>
      <t xml:space="preserve">
</t>
    </r>
    <r>
      <rPr>
        <sz val="11"/>
        <color rgb="FF000000"/>
        <rFont val="Calibri"/>
      </rPr>
      <t>Run the following command to set the maximum number of failed login attempts to less than or equal to 5:</t>
    </r>
    <r>
      <rPr>
        <sz val="11"/>
        <color rgb="FF000000"/>
        <rFont val="Calibri"/>
      </rPr>
      <t xml:space="preserve">
</t>
    </r>
    <r>
      <rPr>
        <sz val="11"/>
        <color rgb="FF006096"/>
        <rFont val="Roboto Condensed"/>
      </rPr>
      <t>% /usr/bin/sudo /usr/bin/pwpolicy -n /Local/Default -setglobalpolicy "maxFailedLoginAttempts=&lt;value≤5&gt;"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"maxFailedLoginAttempts=5"</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maxFailedAttempts</t>
    </r>
    <r>
      <rPr>
        <sz val="11"/>
        <color rgb="FF000000"/>
        <rFont val="Calibri"/>
      </rPr>
      <t xml:space="preserve">
</t>
    </r>
    <r>
      <rPr>
        <sz val="11"/>
        <color rgb="FF000000"/>
        <rFont val="Calibri"/>
      </rPr>
      <t xml:space="preserve">- The key must be set to </t>
    </r>
    <r>
      <rPr>
        <b/>
        <sz val="11"/>
        <color rgb="FF000000"/>
        <rFont val="Calibri"/>
      </rPr>
      <t>&lt;integer&gt;&lt;value≤5&gt;&lt;/integer&gt;</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r>
      <rPr>
        <sz val="11"/>
        <color rgb="FF000000"/>
        <rFont val="Calibri"/>
      </rPr>
      <t xml:space="preserve">
</t>
    </r>
    <r>
      <rPr>
        <b/>
        <sz val="11"/>
        <color rgb="FF000000"/>
        <rFont val="Calibri"/>
      </rPr>
      <t>Note:</t>
    </r>
    <r>
      <rPr>
        <sz val="11"/>
        <color rgb="FF000000"/>
        <rFont val="Calibri"/>
      </rPr>
      <t xml:space="preserve"> This is for the login password only and does not affect the timeout of FileVault.</t>
    </r>
  </si>
  <si>
    <r>
      <rPr>
        <sz val="11"/>
        <color rgb="FF000000"/>
        <rFont val="Calibri"/>
      </rPr>
      <t>The account lockout threshold specifies the amount of times a user can enter an incorrect password before a lockout will occur.</t>
    </r>
    <r>
      <rPr>
        <sz val="11"/>
        <color rgb="FF000000"/>
        <rFont val="Calibri"/>
      </rPr>
      <t xml:space="preserve">
</t>
    </r>
    <r>
      <rPr>
        <sz val="11"/>
        <color rgb="FF000000"/>
        <rFont val="Calibri"/>
      </rPr>
      <t>Ensure that a lockout threshold is part of the password policy on the computer.</t>
    </r>
  </si>
  <si>
    <r>
      <rPr>
        <sz val="11"/>
        <color rgb="FF000000"/>
        <rFont val="Calibri"/>
      </rPr>
      <t>The number of incorrect log on attempts should be reasonably small to minimize the possibility of a successful password attack, while allowing for honest errors made during a normal user log on.</t>
    </r>
    <r>
      <rPr>
        <sz val="11"/>
        <color rgb="FF000000"/>
        <rFont val="Calibri"/>
      </rPr>
      <t xml:space="preserve">
</t>
    </r>
    <r>
      <rPr>
        <sz val="11"/>
        <color rgb="FF000000"/>
        <rFont val="Calibri"/>
      </rPr>
      <t>The locked account will auto-unlock after a few minutes when bad password attempts stop. The computer will accept the still-valid password if remembered or recovered.</t>
    </r>
  </si>
  <si>
    <r>
      <rPr>
        <b/>
        <sz val="11"/>
        <color rgb="FF000000"/>
        <rFont val="Calibri"/>
      </rPr>
      <t>Graphical Method:</t>
    </r>
    <r>
      <rPr>
        <sz val="11"/>
        <color rgb="FF000000"/>
        <rFont val="Calibri"/>
      </rPr>
      <t xml:space="preserve">
</t>
    </r>
    <r>
      <rPr>
        <sz val="11"/>
        <color rgb="FF000000"/>
        <rFont val="Calibri"/>
      </rPr>
      <t>Perform the following steps to ensure that the Password Account Threshold is set to less than or equal to 5 and the lockout time is greater than or equal to 15:</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Max Failed Attempts</t>
    </r>
    <r>
      <rPr>
        <sz val="11"/>
        <color rgb="FF000000"/>
        <rFont val="Calibri"/>
      </rPr>
      <t xml:space="preserve"> set to ≤ </t>
    </r>
    <r>
      <rPr>
        <b/>
        <sz val="11"/>
        <color rgb="FF000000"/>
        <rFont val="Calibri"/>
      </rPr>
      <t>5</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number of failed attempts is less than or equal to 5:</t>
    </r>
    <r>
      <rPr>
        <sz val="11"/>
        <color rgb="FF000000"/>
        <rFont val="Calibri"/>
      </rPr>
      <t xml:space="preserve">
</t>
    </r>
    <r>
      <rPr>
        <sz val="11"/>
        <color rgb="FF006096"/>
        <rFont val="Roboto Condensed"/>
      </rPr>
      <t>% /usr/bin/sudo /usr/bin/pwpolicy -getaccountpolicies 2&gt; /dev/null | /usr/bin/tail +2 | /usr/bin/xmllint --xpath '//dict/key[text()="policyAttributeMaximumFailedAuthentications"]/following-sibling::integer[1]/text()' -</t>
    </r>
    <r>
      <rPr>
        <sz val="11"/>
        <color rgb="FF006096"/>
        <rFont val="Roboto Condensed"/>
      </rPr>
      <t xml:space="preserve">
</t>
    </r>
    <r>
      <rPr>
        <sz val="11"/>
        <color rgb="FF000000"/>
        <rFont val="Calibri"/>
      </rPr>
      <t xml:space="preserve">
</t>
    </r>
    <r>
      <rPr>
        <sz val="11"/>
        <color rgb="FF000000"/>
        <rFont val="Calibri"/>
      </rPr>
      <t xml:space="preserve">The output should be ≤ </t>
    </r>
    <r>
      <rPr>
        <b/>
        <sz val="11"/>
        <color rgb="FF000000"/>
        <rFont val="Calibri"/>
      </rPr>
      <t>5</t>
    </r>
  </si>
  <si>
    <t>5.2.2</t>
  </si>
  <si>
    <r>
      <rPr>
        <sz val="11"/>
        <rFont val="Calibri"/>
      </rPr>
      <t>Ensure Password Minimum Length Is Configured</t>
    </r>
  </si>
  <si>
    <r>
      <rPr>
        <b/>
        <sz val="11"/>
        <color rgb="FF000000"/>
        <rFont val="Calibri"/>
      </rPr>
      <t>Terminal Method:</t>
    </r>
    <r>
      <rPr>
        <sz val="11"/>
        <color rgb="FF000000"/>
        <rFont val="Calibri"/>
      </rPr>
      <t xml:space="preserve">
</t>
    </r>
    <r>
      <rPr>
        <sz val="11"/>
        <color rgb="FF000000"/>
        <rFont val="Calibri"/>
      </rPr>
      <t>Run the following command to set the password length to greater than or equal to 15:</t>
    </r>
    <r>
      <rPr>
        <sz val="11"/>
        <color rgb="FF000000"/>
        <rFont val="Calibri"/>
      </rPr>
      <t xml:space="preserve">
</t>
    </r>
    <r>
      <rPr>
        <sz val="11"/>
        <color rgb="FF006096"/>
        <rFont val="Roboto Condensed"/>
      </rPr>
      <t>$ /usr/bin/sudo /usr/bin/pwpolicy -n /Local/Default -setglobalpolicy "minChars=&lt;value≥15&gt;"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"minChars=15"</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minLength</t>
    </r>
    <r>
      <rPr>
        <sz val="11"/>
        <color rgb="FF000000"/>
        <rFont val="Calibri"/>
      </rPr>
      <t xml:space="preserve">
</t>
    </r>
    <r>
      <rPr>
        <sz val="11"/>
        <color rgb="FF000000"/>
        <rFont val="Calibri"/>
      </rPr>
      <t xml:space="preserve">- The key must be set to </t>
    </r>
    <r>
      <rPr>
        <b/>
        <sz val="11"/>
        <color rgb="FF000000"/>
        <rFont val="Calibri"/>
      </rPr>
      <t>&lt;integer&gt;&lt;value≥15&gt;&lt;/integer&gt;</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</si>
  <si>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A minimum password length is the fewest number of characters a password can contain to meet a system's requirements.</t>
    </r>
    <r>
      <rPr>
        <sz val="11"/>
        <color rgb="FF000000"/>
        <rFont val="Calibri"/>
      </rPr>
      <t xml:space="preserve">
</t>
    </r>
    <r>
      <rPr>
        <sz val="11"/>
        <color rgb="FF000000"/>
        <rFont val="Calibri"/>
      </rPr>
      <t>Ensure that a minimum of a 15-character password is part of the password policy on the computer.</t>
    </r>
    <r>
      <rPr>
        <sz val="11"/>
        <color rgb="FF000000"/>
        <rFont val="Calibri"/>
      </rPr>
      <t xml:space="preserve">
</t>
    </r>
    <r>
      <rPr>
        <sz val="11"/>
        <color rgb="FF000000"/>
        <rFont val="Calibri"/>
      </rPr>
      <t>Where the confidentiality of encrypted information in FileVault is more of a concern, requiring a longer password or passphrase may be sufficient rather than imposing additional complexity requirements that may be self-defeating.</t>
    </r>
  </si>
  <si>
    <r>
      <rPr>
        <sz val="11"/>
        <color rgb="FF000000"/>
        <rFont val="Calibri"/>
      </rPr>
      <t>Short passwords can be easily attacked.</t>
    </r>
  </si>
  <si>
    <r>
      <rPr>
        <b/>
        <sz val="11"/>
        <color rgb="FF000000"/>
        <rFont val="Calibri"/>
      </rPr>
      <t>Graphical Method:</t>
    </r>
    <r>
      <rPr>
        <sz val="11"/>
        <color rgb="FF000000"/>
        <rFont val="Calibri"/>
      </rPr>
      <t xml:space="preserve">
</t>
    </r>
    <r>
      <rPr>
        <sz val="11"/>
        <color rgb="FF000000"/>
        <rFont val="Calibri"/>
      </rPr>
      <t>Perform the following steps to ensure that the Password Account Threshold is set to greater than or equal to 15:</t>
    </r>
    <r>
      <rPr>
        <sz val="11"/>
        <color rgb="FF000000"/>
        <rFont val="Calibri"/>
      </rPr>
      <t xml:space="preserve">
</t>
    </r>
    <r>
      <rPr>
        <sz val="11"/>
        <color rgb="FF000000"/>
        <rFont val="Calibri"/>
      </rPr>
      <t>- Open System Preferences</t>
    </r>
    <r>
      <rPr>
        <sz val="11"/>
        <color rgb="FF000000"/>
        <rFont val="Calibri"/>
      </rPr>
      <t xml:space="preserve">
</t>
    </r>
    <r>
      <rPr>
        <sz val="11"/>
        <color rgb="FF000000"/>
        <rFont val="Calibri"/>
      </rPr>
      <t>- Select Profiles</t>
    </r>
    <r>
      <rPr>
        <sz val="11"/>
        <color rgb="FF000000"/>
        <rFont val="Calibri"/>
      </rPr>
      <t xml:space="preserve">
</t>
    </r>
    <r>
      <rPr>
        <sz val="11"/>
        <color rgb="FF000000"/>
        <rFont val="Calibri"/>
      </rPr>
      <t xml:space="preserve">- Verify that an installed profile has </t>
    </r>
    <r>
      <rPr>
        <b/>
        <sz val="11"/>
        <color rgb="FF000000"/>
        <rFont val="Calibri"/>
      </rPr>
      <t>Min Password Length</t>
    </r>
    <r>
      <rPr>
        <sz val="11"/>
        <color rgb="FF000000"/>
        <rFont val="Calibri"/>
      </rPr>
      <t xml:space="preserve"> set to ≥ </t>
    </r>
    <r>
      <rPr>
        <b/>
        <sz val="11"/>
        <color rgb="FF000000"/>
        <rFont val="Calibri"/>
      </rPr>
      <t>15</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password length is greater than or equal to 15:</t>
    </r>
    <r>
      <rPr>
        <sz val="11"/>
        <color rgb="FF000000"/>
        <rFont val="Calibri"/>
      </rPr>
      <t xml:space="preserve">
</t>
    </r>
    <r>
      <rPr>
        <sz val="11"/>
        <color rgb="FF006096"/>
        <rFont val="Roboto Condensed"/>
      </rPr>
      <t>$ /usr/bin/sudo /usr/bin/pwpolicy -getaccountpolicies | /usr/bin/grep -e "policyAttributePassword matches" | /usr/bin/cut -b 46-53 | /usr/bin/cut -d',' -f1 | /usr/bin/cut -d'{' -f2</t>
    </r>
    <r>
      <rPr>
        <sz val="11"/>
        <color rgb="FF006096"/>
        <rFont val="Roboto Condensed"/>
      </rPr>
      <t xml:space="preserve">
</t>
    </r>
    <r>
      <rPr>
        <sz val="11"/>
        <color rgb="FF000000"/>
        <rFont val="Calibri"/>
      </rPr>
      <t xml:space="preserve">
</t>
    </r>
    <r>
      <rPr>
        <sz val="11"/>
        <color rgb="FF000000"/>
        <rFont val="Calibri"/>
      </rPr>
      <t xml:space="preserve">The output value should be ≥ </t>
    </r>
    <r>
      <rPr>
        <b/>
        <sz val="11"/>
        <color rgb="FF000000"/>
        <rFont val="Calibri"/>
      </rPr>
      <t>15</t>
    </r>
  </si>
  <si>
    <t>5.2.3</t>
  </si>
  <si>
    <r>
      <rPr>
        <sz val="11"/>
        <rFont val="Calibri"/>
      </rPr>
      <t>Ensure Complex Password Must Contain Alphabetic Characters Is Configured</t>
    </r>
  </si>
  <si>
    <r>
      <rPr>
        <b/>
        <sz val="11"/>
        <color rgb="FF000000"/>
        <rFont val="Calibri"/>
      </rPr>
      <t>Terminal Method:</t>
    </r>
    <r>
      <rPr>
        <sz val="11"/>
        <color rgb="FF000000"/>
        <rFont val="Calibri"/>
      </rPr>
      <t xml:space="preserve">
</t>
    </r>
    <r>
      <rPr>
        <sz val="11"/>
        <color rgb="FF000000"/>
        <rFont val="Calibri"/>
      </rPr>
      <t>Run the following command to set that passwords must contain at least one letter:</t>
    </r>
    <r>
      <rPr>
        <sz val="11"/>
        <color rgb="FF000000"/>
        <rFont val="Calibri"/>
      </rPr>
      <t xml:space="preserve">
</t>
    </r>
    <r>
      <rPr>
        <sz val="11"/>
        <color rgb="FF006096"/>
        <rFont val="Roboto Condensed"/>
      </rPr>
      <t>$ /usr/bin/sudo /usr/bin/pwpolicy -n /Local/Default -setglobalpolicy -setaccountpolicies "requiresAlpha=&lt;value≥1&gt;"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"requiresAlpha=1"</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requireAlphanumeric</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This profile sets a requirement of both an alphabetical and a numeric character.</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</si>
  <si>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an Alphabetic character is part of the password policy on the computer.</t>
    </r>
  </si>
  <si>
    <r>
      <rPr>
        <sz val="11"/>
        <color rgb="FF000000"/>
        <rFont val="Calibri"/>
      </rPr>
      <t>Password policy should be in effect to reduce the risk of exposed services being compromised easily through dictionary attacks or other social engineering attempts.</t>
    </r>
  </si>
  <si>
    <r>
      <rPr>
        <b/>
        <sz val="11"/>
        <color rgb="FF000000"/>
        <rFont val="Calibri"/>
      </rPr>
      <t>Graphical Method:</t>
    </r>
    <r>
      <rPr>
        <sz val="11"/>
        <color rgb="FF000000"/>
        <rFont val="Calibri"/>
      </rPr>
      <t xml:space="preserve">
</t>
    </r>
    <r>
      <rPr>
        <sz val="11"/>
        <color rgb="FF000000"/>
        <rFont val="Calibri"/>
      </rPr>
      <t>Perform the following steps to ensure that the passwords must contain at least 1 alphabetic character: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Requires Alphanumeric</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password requires at least one letter:</t>
    </r>
    <r>
      <rPr>
        <sz val="11"/>
        <color rgb="FF000000"/>
        <rFont val="Calibri"/>
      </rPr>
      <t xml:space="preserve">
</t>
    </r>
    <r>
      <rPr>
        <sz val="11"/>
        <color rgb="FF006096"/>
        <rFont val="Roboto Condensed"/>
      </rPr>
      <t>$ pref1=$(/usr/bin/sudo /usr/bin/pwpolicy -getaccountpolicies | /usr/bin/grep -e "Contain at least one number and one alphabetic character." | cut -b 13-68) &amp;&amp; pref2=$(/usr/bin/sudo /usr/bin/pwpolicy -getaccountpolicies | /usr/bin/grep -A1 minimumLetters | /usr/bin/tail -1 | /usr/bin/cut -d'&gt;' -f2 | /usr/bin/cut -d '&lt;' -f1) &amp;&amp; if [ "$pref1" = "Contain at least one number and one alphabetic character" ]; then echo "true"; elif [[ "$pref2" != "" &amp;&amp; pref2 -ge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</si>
  <si>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5.2.4</t>
  </si>
  <si>
    <r>
      <rPr>
        <sz val="11"/>
        <rFont val="Calibri"/>
      </rPr>
      <t>Ensure Complex Password Must Contain Numeric Character Is Configured</t>
    </r>
  </si>
  <si>
    <r>
      <rPr>
        <b/>
        <sz val="11"/>
        <color rgb="FF000000"/>
        <rFont val="Calibri"/>
      </rPr>
      <t>Terminal Method:</t>
    </r>
    <r>
      <rPr>
        <sz val="11"/>
        <color rgb="FF000000"/>
        <rFont val="Calibri"/>
      </rPr>
      <t xml:space="preserve">
</t>
    </r>
    <r>
      <rPr>
        <sz val="11"/>
        <color rgb="FF000000"/>
        <rFont val="Calibri"/>
      </rPr>
      <t>Run the following command to set passwords to require at least one number:</t>
    </r>
    <r>
      <rPr>
        <sz val="11"/>
        <color rgb="FF000000"/>
        <rFont val="Calibri"/>
      </rPr>
      <t xml:space="preserve">
</t>
    </r>
    <r>
      <rPr>
        <sz val="11"/>
        <color rgb="FF006096"/>
        <rFont val="Roboto Condensed"/>
      </rPr>
      <t>$ /usr/bin/sudo /usr/bin/pwpolicy -n /Local/Default -setglobalpolicy -setaccountpolicies "requiresNumeric=&lt;value≥1&gt;"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"requiresNumeric=2"</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requireAlphanumeric</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This profile sets a requirement of both an alphabetical and a numeric character.</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</si>
  <si>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a number or numeric value is part of the password policy on the computer.</t>
    </r>
  </si>
  <si>
    <r>
      <rPr>
        <b/>
        <sz val="11"/>
        <color rgb="FF000000"/>
        <rFont val="Calibri"/>
      </rPr>
      <t>Graphical Method:</t>
    </r>
    <r>
      <rPr>
        <sz val="11"/>
        <color rgb="FF000000"/>
        <rFont val="Calibri"/>
      </rPr>
      <t xml:space="preserve">
</t>
    </r>
    <r>
      <rPr>
        <sz val="11"/>
        <color rgb="FF000000"/>
        <rFont val="Calibri"/>
      </rPr>
      <t>Perform the following steps to ensure that the passwords must contain at least 1 numeric character: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Requires Alphanumeric</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passwords require at least one number:</t>
    </r>
    <r>
      <rPr>
        <sz val="11"/>
        <color rgb="FF000000"/>
        <rFont val="Calibri"/>
      </rPr>
      <t xml:space="preserve">
</t>
    </r>
    <r>
      <rPr>
        <sz val="11"/>
        <color rgb="FF006096"/>
        <rFont val="Roboto Condensed"/>
      </rPr>
      <t>$  pref1=$(/usr/bin/sudo /usr/bin/pwpolicy -getaccountpolicies | /usr/bin/grep -e "Contain at least one number and one alphabetic character." | cut -b 13-68) &amp;&amp; pref2=$(/usr/bin/sudo /usr/bin/pwpolicy -getaccountpolicies | /usr/bin/grep -A1 minimumNumericCharacters | /usr/bin/tail -1 | /usr/bin/cut -d'&gt;' -f2 | /usr/bin/cut -d '&lt;' -f1) &amp;&amp; if [ "$pref1" = "Contain at least one number and one alphabetic character" ]; then echo "true"; elif [[ "$pref2" != "" &amp;&amp; pref2 -ge 1 ]];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</si>
  <si>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5.2.5</t>
  </si>
  <si>
    <r>
      <rPr>
        <sz val="11"/>
        <rFont val="Calibri"/>
      </rPr>
      <t>Ensure Complex Password Must Contain Special Character Is Configured</t>
    </r>
  </si>
  <si>
    <r>
      <rPr>
        <b/>
        <sz val="11"/>
        <color rgb="FF000000"/>
        <rFont val="Calibri"/>
      </rPr>
      <t>Terminal Method:</t>
    </r>
    <r>
      <rPr>
        <sz val="11"/>
        <color rgb="FF000000"/>
        <rFont val="Calibri"/>
      </rPr>
      <t xml:space="preserve">
</t>
    </r>
    <r>
      <rPr>
        <sz val="11"/>
        <color rgb="FF000000"/>
        <rFont val="Calibri"/>
      </rPr>
      <t>Run the following command to set passwords to require at least one special character:</t>
    </r>
    <r>
      <rPr>
        <sz val="11"/>
        <color rgb="FF000000"/>
        <rFont val="Calibri"/>
      </rPr>
      <t xml:space="preserve">
</t>
    </r>
    <r>
      <rPr>
        <sz val="11"/>
        <color rgb="FF006096"/>
        <rFont val="Roboto Condensed"/>
      </rPr>
      <t>$ /usr/bin/sudo /usr/bin/pwpolicy -n /Local/Default -setglobalpolicy -setaccountpolicies "requiresSymbol=&lt;value≥1&gt;"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"requiresSymbol=1"</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minComplexChars</t>
    </r>
    <r>
      <rPr>
        <sz val="11"/>
        <color rgb="FF000000"/>
        <rFont val="Calibri"/>
      </rPr>
      <t xml:space="preserve">
</t>
    </r>
    <r>
      <rPr>
        <sz val="11"/>
        <color rgb="FF000000"/>
        <rFont val="Calibri"/>
      </rPr>
      <t xml:space="preserve">- The key must be set to </t>
    </r>
    <r>
      <rPr>
        <b/>
        <sz val="11"/>
        <color rgb="FF000000"/>
        <rFont val="Calibri"/>
      </rPr>
      <t>&lt;integer&gt;&lt;value≥1&gt;&lt;/integer&gt;</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</si>
  <si>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Complex passwords contain one character from each of the following classes: English uppercase letters, English lowercase letters, Westernized Arabic numerals, and non-alphanumeric characters. Ensure that a special character is part of the password policy on the computer.</t>
    </r>
  </si>
  <si>
    <r>
      <rPr>
        <b/>
        <sz val="11"/>
        <color rgb="FF000000"/>
        <rFont val="Calibri"/>
      </rPr>
      <t>Graphical Method:</t>
    </r>
    <r>
      <rPr>
        <sz val="11"/>
        <color rgb="FF000000"/>
        <rFont val="Calibri"/>
      </rPr>
      <t xml:space="preserve">
</t>
    </r>
    <r>
      <rPr>
        <sz val="11"/>
        <color rgb="FF000000"/>
        <rFont val="Calibri"/>
      </rPr>
      <t>Perform the following steps to ensure that the passwords must contain at least 1 special character: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Min Complex Length</t>
    </r>
    <r>
      <rPr>
        <sz val="11"/>
        <color rgb="FF000000"/>
        <rFont val="Calibri"/>
      </rPr>
      <t xml:space="preserve"> set to ≥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password requires at least one special character:</t>
    </r>
    <r>
      <rPr>
        <sz val="11"/>
        <color rgb="FF000000"/>
        <rFont val="Calibri"/>
      </rPr>
      <t xml:space="preserve">
</t>
    </r>
    <r>
      <rPr>
        <sz val="11"/>
        <color rgb="FF006096"/>
        <rFont val="Roboto Condensed"/>
      </rPr>
      <t>$  pref1=$(/usr/bin/sudo  /usr/bin/pwpolicy -getaccountpolicies | /usr/bin/grep -e "policyAttributePassword matches '(.*[^a-zA-Z0-9].*){1,}'" | cut -b 12-67) &amp;&amp; pref2=$(/usr/bin/sudo /usr/bin/pwpolicy -getaccountpolicies | /usr/bin/grep -A1 minimumSymbols | /usr/bin/tail -1 | /usr/bin/cut -d'&gt;' -f2 | /usr/bin/cut -d '&lt;' -f1) &amp;&amp; if [ "$pref1" = "policyAttributePassword matches '(.*[^a-zA-Z0-9].*){1,}'" ]; then echo "true"; elif [[ "$pref2" != "" &amp;&amp; pref2 -ge 1 ]];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</si>
  <si>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5.2.6</t>
  </si>
  <si>
    <r>
      <rPr>
        <sz val="11"/>
        <rFont val="Calibri"/>
      </rPr>
      <t>Ensure Complex Password Must Contain Uppercase and Lowercase Characters Is Configured</t>
    </r>
  </si>
  <si>
    <r>
      <rPr>
        <b/>
        <sz val="11"/>
        <color rgb="FF000000"/>
        <rFont val="Calibri"/>
      </rPr>
      <t>Terminal Method:</t>
    </r>
    <r>
      <rPr>
        <sz val="11"/>
        <color rgb="FF000000"/>
        <rFont val="Calibri"/>
      </rPr>
      <t xml:space="preserve">
</t>
    </r>
    <r>
      <rPr>
        <sz val="11"/>
        <color rgb="FF000000"/>
        <rFont val="Calibri"/>
      </rPr>
      <t>Run the following command to set passwords to require an upper and lower case letter:</t>
    </r>
    <r>
      <rPr>
        <sz val="11"/>
        <color rgb="FF000000"/>
        <rFont val="Calibri"/>
      </rPr>
      <t xml:space="preserve">
</t>
    </r>
    <r>
      <rPr>
        <sz val="11"/>
        <color rgb="FF006096"/>
        <rFont val="Roboto Condensed"/>
      </rPr>
      <t>$ /usr/bin/sudo /usr/bin/pwpolicy -n /Local/Default -setglobalpolicy "requiresMixedCase=&lt;value≥1&gt;"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"requiresMixedCase=1"</t>
    </r>
    <r>
      <rPr>
        <sz val="11"/>
        <color rgb="FF006096"/>
        <rFont val="Roboto Condensed"/>
      </rPr>
      <t xml:space="preserve">
</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</si>
  <si>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both uppercase and lowercase letters are part of the password policy on the computer.</t>
    </r>
  </si>
  <si>
    <r>
      <rPr>
        <b/>
        <sz val="11"/>
        <color rgb="FF000000"/>
        <rFont val="Calibri"/>
      </rPr>
      <t>Terminal Method:</t>
    </r>
    <r>
      <rPr>
        <sz val="11"/>
        <color rgb="FF000000"/>
        <rFont val="Calibri"/>
      </rPr>
      <t xml:space="preserve">
</t>
    </r>
    <r>
      <rPr>
        <sz val="11"/>
        <color rgb="FF000000"/>
        <rFont val="Calibri"/>
      </rPr>
      <t>Run the following command to verify that the password requires an upper and lower case letter:</t>
    </r>
    <r>
      <rPr>
        <sz val="11"/>
        <color rgb="FF000000"/>
        <rFont val="Calibri"/>
      </rPr>
      <t xml:space="preserve">
</t>
    </r>
    <r>
      <rPr>
        <sz val="11"/>
        <color rgb="FF006096"/>
        <rFont val="Roboto Condensed"/>
      </rPr>
      <t>$ pref=$(/usr/bin/sudo /usr/bin/pwpolicy -getaccountpolicies | /usr/bin/grep -A1 minimumMixedCaseCharacters | /usr/bin/tail -1 | /usr/bin/cut -d'&gt;' -f2 | /usr/bin/cut -d '&lt;' -f1) &amp;&amp; if [[ "$pref" != "" &amp;&amp; pref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</si>
  <si>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5.2.7</t>
  </si>
  <si>
    <r>
      <rPr>
        <sz val="11"/>
        <rFont val="Calibri"/>
      </rPr>
      <t>Ensure Password Age Is Configured</t>
    </r>
  </si>
  <si>
    <r>
      <rPr>
        <b/>
        <sz val="11"/>
        <color rgb="FF000000"/>
        <rFont val="Calibri"/>
      </rPr>
      <t>Terminal Method:</t>
    </r>
    <r>
      <rPr>
        <sz val="11"/>
        <color rgb="FF000000"/>
        <rFont val="Calibri"/>
      </rPr>
      <t xml:space="preserve">
</t>
    </r>
    <r>
      <rPr>
        <sz val="11"/>
        <color rgb="FF000000"/>
        <rFont val="Calibri"/>
      </rPr>
      <t>Run the following command to require that passwords expire after at most 365 days:</t>
    </r>
    <r>
      <rPr>
        <sz val="11"/>
        <color rgb="FF000000"/>
        <rFont val="Calibri"/>
      </rPr>
      <t xml:space="preserve">
</t>
    </r>
    <r>
      <rPr>
        <sz val="11"/>
        <color rgb="FF006096"/>
        <rFont val="Roboto Condensed"/>
      </rPr>
      <t>$ /usr/bin/sudo /usr/bin/pwpolicy -n /Local/Default -setglobalpolicy "maxMinutesUntilChangePassword=&lt;value≤525600&gt;"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"maxMinutesUntilChangePassword=43200"</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maxPINAgeInDays</t>
    </r>
    <r>
      <rPr>
        <sz val="11"/>
        <color rgb="FF000000"/>
        <rFont val="Calibri"/>
      </rPr>
      <t xml:space="preserve">
</t>
    </r>
    <r>
      <rPr>
        <sz val="11"/>
        <color rgb="FF000000"/>
        <rFont val="Calibri"/>
      </rPr>
      <t xml:space="preserve">- The key must be set to </t>
    </r>
    <r>
      <rPr>
        <b/>
        <sz val="11"/>
        <color rgb="FF000000"/>
        <rFont val="Calibri"/>
      </rPr>
      <t>&lt;integer&gt;&lt;value≥365&gt;&lt;/integer&gt;</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</si>
  <si>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Over time, passwords can be captured by third parties through mistakes, phishing attacks, third-party breaches, or merely brute-force attacks. To reduce the risk of exposure and to decrease the incentives of password reuse (passwords that are not forced to be changed periodically generally are not ever changed), users should reset passwords periodically.This control uses 365 days as the acceptable value. Some organizations may be more or less restrictive. This control mainly exists to mitigate against password reuse of the macOS account password in other realms that may be more prone to compromise. Attackers take advantage of exposed information to attack other accounts.</t>
    </r>
  </si>
  <si>
    <r>
      <rPr>
        <sz val="11"/>
        <color rgb="FF000000"/>
        <rFont val="Calibri"/>
      </rPr>
      <t>Required password changes will lead to some locked computers requiring admin assistance.</t>
    </r>
  </si>
  <si>
    <r>
      <rPr>
        <b/>
        <sz val="11"/>
        <color rgb="FF000000"/>
        <rFont val="Calibri"/>
      </rPr>
      <t>Graphical Method:</t>
    </r>
    <r>
      <rPr>
        <sz val="11"/>
        <color rgb="FF000000"/>
        <rFont val="Calibri"/>
      </rPr>
      <t xml:space="preserve">
</t>
    </r>
    <r>
      <rPr>
        <sz val="11"/>
        <color rgb="FF000000"/>
        <rFont val="Calibri"/>
      </rPr>
      <t>Perform the following steps to ensure that the passwords expire after at most 365 days: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Max Age (days)</t>
    </r>
    <r>
      <rPr>
        <sz val="11"/>
        <color rgb="FF000000"/>
        <rFont val="Calibri"/>
      </rPr>
      <t xml:space="preserve"> set to ≤ </t>
    </r>
    <r>
      <rPr>
        <b/>
        <sz val="11"/>
        <color rgb="FF000000"/>
        <rFont val="Calibri"/>
      </rPr>
      <t>365</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password expires after at most 365 days:</t>
    </r>
    <r>
      <rPr>
        <sz val="11"/>
        <color rgb="FF000000"/>
        <rFont val="Calibri"/>
      </rPr>
      <t xml:space="preserve">
</t>
    </r>
    <r>
      <rPr>
        <sz val="11"/>
        <color rgb="FF006096"/>
        <rFont val="Roboto Condensed"/>
      </rPr>
      <t>$ pref1=$(/usr/bin/sudo /usr/bin/pwpolicy -getaccountpolicies | /usr/bin/grep -A1 policyAttributeExpiresEveryNDays | /usr/bin/tail -1 | /usr/bin/cut -d'&gt;' -f2 | /usr/bin/cut -d '&lt;' -f1) &amp;&amp; pref2=$(/usr/bin/sudo /usr/bin/pwpolicy -getaccountpolicies | /usr/bin/grep -A1 policyAttributeDaysUntilExpiration | /usr/bin/tail -1 | /usr/bin/cut -d'&gt;' -f2 | /usr/bin/cut -d '&lt;' -f1) &amp;&amp; if [[ "$pref1" != "" &amp;&amp; pref1 -le 365 ]]; then echo "true"; elif [[ "$pref2" != "" &amp;&amp; pref2 -le 365 ]];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</si>
  <si>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5.2.8</t>
  </si>
  <si>
    <r>
      <rPr>
        <sz val="11"/>
        <rFont val="Calibri"/>
      </rPr>
      <t>Ensure Password History Is Configured</t>
    </r>
  </si>
  <si>
    <r>
      <rPr>
        <b/>
        <sz val="11"/>
        <color rgb="FF000000"/>
        <rFont val="Calibri"/>
      </rPr>
      <t>Terminal Method:</t>
    </r>
    <r>
      <rPr>
        <sz val="11"/>
        <color rgb="FF000000"/>
        <rFont val="Calibri"/>
      </rPr>
      <t xml:space="preserve">
</t>
    </r>
    <r>
      <rPr>
        <sz val="11"/>
        <color rgb="FF000000"/>
        <rFont val="Calibri"/>
      </rPr>
      <t>Run the following command to require that the password must be different from at least the last 15 passwords:</t>
    </r>
    <r>
      <rPr>
        <sz val="11"/>
        <color rgb="FF000000"/>
        <rFont val="Calibri"/>
      </rPr>
      <t xml:space="preserve">
</t>
    </r>
    <r>
      <rPr>
        <sz val="11"/>
        <color rgb="FF006096"/>
        <rFont val="Roboto Condensed"/>
      </rPr>
      <t>$ /usr/bin/sudo /usr/bin/pwpolicy -n /Local/Default -setglobalpolicy "usingHistory=&lt;value≥15&gt;"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"usingHistory=15"</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pinHistory</t>
    </r>
    <r>
      <rPr>
        <sz val="11"/>
        <color rgb="FF000000"/>
        <rFont val="Calibri"/>
      </rPr>
      <t xml:space="preserve">
</t>
    </r>
    <r>
      <rPr>
        <sz val="11"/>
        <color rgb="FF000000"/>
        <rFont val="Calibri"/>
      </rPr>
      <t xml:space="preserve">- The key must be set to </t>
    </r>
    <r>
      <rPr>
        <b/>
        <sz val="11"/>
        <color rgb="FF000000"/>
        <rFont val="Calibri"/>
      </rPr>
      <t>&lt;integer&gt;&lt;value≥15&gt;&lt;/integer&gt;</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</si>
  <si>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Over time, passwords can be captured by third parties through mistakes, phishing attacks, third-party breaches, or merely brute-force attacks. To reduce the risk of exposure and to decrease the incentives of password reuse (passwords that are not forced to be changed periodically generally are not ever changed), users must reset passwords periodically. This control ensures that previous passwords are not reused immediately by keeping a history of previous password hashes. Ensure that password history checks are part of the password policy on the computer. This control checks whether a new password is different than the previous 15.The latest NIST guidance based on exploit research referenced in this section details how one of the greatest risks is password exposure rather than password cracking. Passwords should be changed to a new unique value whenever a password might have been exposed to anyone other than the account holder. Attackers have maintained persistent control based on predictable password change patterns and substantially different patterns should be used in case of a leak.</t>
    </r>
  </si>
  <si>
    <r>
      <rPr>
        <b/>
        <sz val="11"/>
        <color rgb="FF000000"/>
        <rFont val="Calibri"/>
      </rPr>
      <t>Graphical Method:</t>
    </r>
    <r>
      <rPr>
        <sz val="11"/>
        <color rgb="FF000000"/>
        <rFont val="Calibri"/>
      </rPr>
      <t xml:space="preserve">
</t>
    </r>
    <r>
      <rPr>
        <sz val="11"/>
        <color rgb="FF000000"/>
        <rFont val="Calibri"/>
      </rPr>
      <t>Perform the following steps to ensure that the password is not the same as at least the last 15 passwords: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Max History Kept</t>
    </r>
    <r>
      <rPr>
        <sz val="11"/>
        <color rgb="FF000000"/>
        <rFont val="Calibri"/>
      </rPr>
      <t xml:space="preserve"> set to ≥ </t>
    </r>
    <r>
      <rPr>
        <b/>
        <sz val="11"/>
        <color rgb="FF000000"/>
        <rFont val="Calibri"/>
      </rPr>
      <t>15</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password is required to be different from at least the last 15 passwords:</t>
    </r>
    <r>
      <rPr>
        <sz val="11"/>
        <color rgb="FF000000"/>
        <rFont val="Calibri"/>
      </rPr>
      <t xml:space="preserve">
</t>
    </r>
    <r>
      <rPr>
        <sz val="11"/>
        <color rgb="FF006096"/>
        <rFont val="Roboto Condensed"/>
      </rPr>
      <t>$ pref=$(/usr/bin/sudo /usr/bin/pwpolicy -getaccountpolicies | /usr/bin/grep -A1 policyAttributePasswordHistoryDepth | /usr/bin/tail -1 | /usr/bin/cut -d'&gt;' -f2 | /usr/bin/cut -d '&lt;' -f1) &amp;&amp; if [[ "$pref" != "" &amp;&amp; pref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</si>
  <si>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System Access, Authentication and Authorization</t>
  </si>
  <si>
    <t>5.3</t>
  </si>
  <si>
    <r>
      <rPr>
        <sz val="11"/>
        <rFont val="Calibri"/>
      </rPr>
      <t>Ensure the Sudo Timeout Period Is Set to Zero</t>
    </r>
  </si>
  <si>
    <r>
      <rPr>
        <b/>
        <sz val="11"/>
        <color rgb="FF000000"/>
        <rFont val="Calibri"/>
      </rPr>
      <t>Terminal Method:</t>
    </r>
    <r>
      <rPr>
        <sz val="11"/>
        <color rgb="FF000000"/>
        <rFont val="Calibri"/>
      </rPr>
      <t xml:space="preserve">
</t>
    </r>
    <r>
      <rPr>
        <sz val="11"/>
        <color rgb="FF000000"/>
        <rFont val="Calibri"/>
      </rPr>
      <t>Run the following command to edit the sudo settings:</t>
    </r>
    <r>
      <rPr>
        <sz val="11"/>
        <color rgb="FF000000"/>
        <rFont val="Calibri"/>
      </rPr>
      <t xml:space="preserve">
</t>
    </r>
    <r>
      <rPr>
        <sz val="11"/>
        <color rgb="FF006096"/>
        <rFont val="Roboto Condensed"/>
      </rPr>
      <t>$ /usr/bin/sudo /usr/sbin/visudo -f /etc/sudoers.d/&lt;configuration file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b/>
        <sz val="11"/>
        <color rgb="FF000000"/>
        <rFont val="Calibri"/>
      </rPr>
      <t>$ /usr/bin/sudo /usr/sbin/visudo -f /etc/sudoers.d/10_cissudoconfiguration</t>
    </r>
    <r>
      <rPr>
        <sz val="11"/>
        <color rgb="FF000000"/>
        <rFont val="Calibri"/>
      </rPr>
      <t xml:space="preserve">
</t>
    </r>
    <r>
      <rPr>
        <b/>
        <sz val="11"/>
        <color rgb="FF000000"/>
        <rFont val="Calibri"/>
      </rPr>
      <t>Note:</t>
    </r>
    <r>
      <rPr>
        <sz val="11"/>
        <color rgb="FF000000"/>
        <rFont val="Calibri"/>
      </rPr>
      <t xml:space="preserve"> Unlike other Unix and/or Linux distros, macOS will ignore configuration files in the sudoers.d folder that contain a </t>
    </r>
    <r>
      <rPr>
        <b/>
        <sz val="11"/>
        <color rgb="FF000000"/>
        <rFont val="Calibri"/>
      </rPr>
      <t>.</t>
    </r>
    <r>
      <rPr>
        <sz val="11"/>
        <color rgb="FF000000"/>
        <rFont val="Calibri"/>
      </rPr>
      <t xml:space="preserve"> so do not add a file extension to the configuration file.</t>
    </r>
    <r>
      <rPr>
        <sz val="11"/>
        <color rgb="FF000000"/>
        <rFont val="Calibri"/>
      </rPr>
      <t xml:space="preserve">
</t>
    </r>
    <r>
      <rPr>
        <sz val="11"/>
        <color rgb="FF000000"/>
        <rFont val="Calibri"/>
      </rPr>
      <t xml:space="preserve">Add the line </t>
    </r>
    <r>
      <rPr>
        <b/>
        <sz val="11"/>
        <color rgb="FF000000"/>
        <rFont val="Calibri"/>
      </rPr>
      <t>Defaults timestamp_timeout=0</t>
    </r>
    <r>
      <rPr>
        <sz val="11"/>
        <color rgb="FF000000"/>
        <rFont val="Calibri"/>
      </rPr>
      <t xml:space="preserve"> to the configuration file.</t>
    </r>
    <r>
      <rPr>
        <sz val="11"/>
        <color rgb="FF000000"/>
        <rFont val="Calibri"/>
      </rPr>
      <t xml:space="preserve">
</t>
    </r>
    <r>
      <rPr>
        <sz val="11"/>
        <color rgb="FF000000"/>
        <rFont val="Calibri"/>
      </rPr>
      <t>If /etc/sudoers.d/ is not owned by root or in the wheel group, run the following to change ownership and group:</t>
    </r>
    <r>
      <rPr>
        <sz val="11"/>
        <color rgb="FF000000"/>
        <rFont val="Calibri"/>
      </rPr>
      <t xml:space="preserve">
</t>
    </r>
    <r>
      <rPr>
        <sz val="11"/>
        <color rgb="FF006096"/>
        <rFont val="Roboto Condensed"/>
      </rPr>
      <t>$ /usr/bin/sudo /usr/sbin/chown -R root:wheel /etc/sudoers.d/</t>
    </r>
    <r>
      <rPr>
        <sz val="11"/>
        <color rgb="FF006096"/>
        <rFont val="Roboto Condensed"/>
      </rPr>
      <t xml:space="preserve">
</t>
    </r>
  </si>
  <si>
    <r>
      <rPr>
        <sz val="11"/>
        <color rgb="FF000000"/>
        <rFont val="Calibri"/>
      </rPr>
      <t>The sudo command allows the user to run programs as the root user. Working as the root user allows the user an extremely high level of configurability within the system. This control, along with the control to use a separate timestamp for each tty, limits the window where an unauthorized user, process, or attacker could utilize legitimate credentials that are valid for longer than required.</t>
    </r>
  </si>
  <si>
    <r>
      <rPr>
        <sz val="11"/>
        <color rgb="FF000000"/>
        <rFont val="Calibri"/>
      </rPr>
      <t>This control has a serious impact where users often have to use sudo. It is even more of an impact where users have to use sudo multiple times in quick succession as part of normal work processes. Organizations with that common use case will likely find this control too onerous and are better to accept the risk of not requiring a 0 grace period.</t>
    </r>
    <r>
      <rPr>
        <sz val="11"/>
        <color rgb="FF000000"/>
        <rFont val="Calibri"/>
      </rPr>
      <t xml:space="preserve">
</t>
    </r>
    <r>
      <rPr>
        <sz val="11"/>
        <color rgb="FF000000"/>
        <rFont val="Calibri"/>
      </rPr>
      <t>In some ways the use of sudo -s, which is undesirable, is better than a long grace period since that use does change the hash to show that it is a root shell rather than a normal shell where sudo commands will be implemented without a password.</t>
    </r>
  </si>
  <si>
    <r>
      <rPr>
        <b/>
        <sz val="11"/>
        <color rgb="FF000000"/>
        <rFont val="Calibri"/>
      </rPr>
      <t>Terminal Method:</t>
    </r>
    <r>
      <rPr>
        <sz val="11"/>
        <color rgb="FF000000"/>
        <rFont val="Calibri"/>
      </rPr>
      <t xml:space="preserve">
</t>
    </r>
    <r>
      <rPr>
        <sz val="11"/>
        <color rgb="FF000000"/>
        <rFont val="Calibri"/>
      </rPr>
      <t>Perform the following to verify the sudo timeout period:</t>
    </r>
    <r>
      <rPr>
        <sz val="11"/>
        <color rgb="FF000000"/>
        <rFont val="Calibri"/>
      </rPr>
      <t xml:space="preserve">
</t>
    </r>
    <r>
      <rPr>
        <sz val="11"/>
        <color rgb="FF006096"/>
        <rFont val="Roboto Condensed"/>
      </rPr>
      <t>$ /usr/bin/sudo /usr/bin/sudo -V | /usr/bin/grep -c "Authentication timestamp timeout: 0.0 minutes"</t>
    </r>
    <r>
      <rPr>
        <sz val="11"/>
        <color rgb="FF006096"/>
        <rFont val="Roboto Condensed"/>
      </rPr>
      <t xml:space="preserve">
</t>
    </r>
    <r>
      <rPr>
        <sz val="11"/>
        <color rgb="FF006096"/>
        <rFont val="Roboto Condensed"/>
      </rPr>
      <t>1</t>
    </r>
    <r>
      <rPr>
        <sz val="11"/>
        <color rgb="FF006096"/>
        <rFont val="Roboto Condensed"/>
      </rPr>
      <t xml:space="preserve">
</t>
    </r>
    <r>
      <rPr>
        <sz val="11"/>
        <color rgb="FF000000"/>
        <rFont val="Calibri"/>
      </rPr>
      <t xml:space="preserve">
</t>
    </r>
    <r>
      <rPr>
        <sz val="11"/>
        <color rgb="FF000000"/>
        <rFont val="Calibri"/>
      </rPr>
      <t xml:space="preserve">Run the following commands to verify that the root is the owner of the </t>
    </r>
    <r>
      <rPr>
        <b/>
        <sz val="11"/>
        <color rgb="FF000000"/>
        <rFont val="Calibri"/>
      </rPr>
      <t>/etc/sudoers.d</t>
    </r>
    <r>
      <rPr>
        <sz val="11"/>
        <color rgb="FF000000"/>
        <rFont val="Calibri"/>
      </rPr>
      <t xml:space="preserve"> folder, and that wheel is the group</t>
    </r>
    <r>
      <rPr>
        <sz val="11"/>
        <color rgb="FF000000"/>
        <rFont val="Calibri"/>
      </rPr>
      <t xml:space="preserve">
</t>
    </r>
    <r>
      <rPr>
        <sz val="11"/>
        <color rgb="FF006096"/>
        <rFont val="Roboto Condensed"/>
      </rPr>
      <t>$ /usr/bin/stat /etc/sudoers.d</t>
    </r>
    <r>
      <rPr>
        <sz val="11"/>
        <color rgb="FF006096"/>
        <rFont val="Roboto Condensed"/>
      </rPr>
      <t xml:space="preserve">
</t>
    </r>
    <r>
      <rPr>
        <sz val="11"/>
        <color rgb="FF006096"/>
        <rFont val="Roboto Condensed"/>
      </rPr>
      <t>16777229 19662948 drwxr-xr-x 2 root wheel 0 64 "Jun  7 23:12:24 2022" "May  9 17:30:48 2022" "Jun  7 23:12:24 2022" "May  9 17:30:48 2022" 4096 0 0 /etc/sudoers.d</t>
    </r>
    <r>
      <rPr>
        <sz val="11"/>
        <color rgb="FF006096"/>
        <rFont val="Roboto Condensed"/>
      </rPr>
      <t xml:space="preserve">
</t>
    </r>
  </si>
  <si>
    <t>5.4</t>
  </si>
  <si>
    <r>
      <rPr>
        <sz val="11"/>
        <rFont val="Calibri"/>
      </rPr>
      <t>Ensure a Separate Timestamp Is Enabled for Each User/tty Combo</t>
    </r>
  </si>
  <si>
    <r>
      <rPr>
        <b/>
        <sz val="11"/>
        <color rgb="FF000000"/>
        <rFont val="Calibri"/>
      </rPr>
      <t>Terminal Method:</t>
    </r>
    <r>
      <rPr>
        <sz val="11"/>
        <color rgb="FF000000"/>
        <rFont val="Calibri"/>
      </rPr>
      <t xml:space="preserve">
</t>
    </r>
    <r>
      <rPr>
        <sz val="11"/>
        <color rgb="FF000000"/>
        <rFont val="Calibri"/>
      </rPr>
      <t>Run the following command to edit the sudo settings:</t>
    </r>
    <r>
      <rPr>
        <sz val="11"/>
        <color rgb="FF000000"/>
        <rFont val="Calibri"/>
      </rPr>
      <t xml:space="preserve">
</t>
    </r>
    <r>
      <rPr>
        <sz val="11"/>
        <color rgb="FF006096"/>
        <rFont val="Roboto Condensed"/>
      </rPr>
      <t>$ /usr/bin/sudo /usr/sbin/visudo -f /etc/sudoers.d/&lt;configuration file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b/>
        <sz val="11"/>
        <color rgb="FF000000"/>
        <rFont val="Calibri"/>
      </rPr>
      <t>$ /usr/bin/sudo /usr/sbin/visudo -f /etc/sudoers.d/10_cissudoconfiguration</t>
    </r>
    <r>
      <rPr>
        <sz val="11"/>
        <color rgb="FF000000"/>
        <rFont val="Calibri"/>
      </rPr>
      <t xml:space="preserve">
</t>
    </r>
    <r>
      <rPr>
        <b/>
        <sz val="11"/>
        <color rgb="FF000000"/>
        <rFont val="Calibri"/>
      </rPr>
      <t>Note:</t>
    </r>
    <r>
      <rPr>
        <sz val="11"/>
        <color rgb="FF000000"/>
        <rFont val="Calibri"/>
      </rPr>
      <t xml:space="preserve"> Unlike other Unix and/or Linux distros, macOS will ignore configuration files in the sudoers.d folder that contain a </t>
    </r>
    <r>
      <rPr>
        <b/>
        <sz val="11"/>
        <color rgb="FF000000"/>
        <rFont val="Calibri"/>
      </rPr>
      <t>.</t>
    </r>
    <r>
      <rPr>
        <sz val="11"/>
        <color rgb="FF000000"/>
        <rFont val="Calibri"/>
      </rPr>
      <t xml:space="preserve"> so do not add a file extension to the configuration file.</t>
    </r>
    <r>
      <rPr>
        <sz val="11"/>
        <color rgb="FF000000"/>
        <rFont val="Calibri"/>
      </rPr>
      <t xml:space="preserve">
</t>
    </r>
    <r>
      <rPr>
        <sz val="11"/>
        <color rgb="FF000000"/>
        <rFont val="Calibri"/>
      </rPr>
      <t xml:space="preserve">Add the line </t>
    </r>
    <r>
      <rPr>
        <b/>
        <sz val="11"/>
        <color rgb="FF000000"/>
        <rFont val="Calibri"/>
      </rPr>
      <t>Defaults timestamp_type=tty</t>
    </r>
    <r>
      <rPr>
        <sz val="11"/>
        <color rgb="FF000000"/>
        <rFont val="Calibri"/>
      </rPr>
      <t xml:space="preserve"> to the configuration file.</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Defaults timestamp_type=tty</t>
    </r>
    <r>
      <rPr>
        <sz val="11"/>
        <color rgb="FF000000"/>
        <rFont val="Calibri"/>
      </rPr>
      <t xml:space="preserve"> line can be added to an existing configuration file or a new one. That will depend on your organization's preference and works either way.</t>
    </r>
  </si>
  <si>
    <r>
      <rPr>
        <sz val="11"/>
        <color rgb="FF000000"/>
        <rFont val="Calibri"/>
      </rPr>
      <t>Using tty tickets ensures that a user must enter the sudo password in each Terminal session.</t>
    </r>
    <r>
      <rPr>
        <sz val="11"/>
        <color rgb="FF000000"/>
        <rFont val="Calibri"/>
      </rPr>
      <t xml:space="preserve">
</t>
    </r>
    <r>
      <rPr>
        <sz val="11"/>
        <color rgb="FF000000"/>
        <rFont val="Calibri"/>
      </rPr>
      <t>With sudo versions 1.8 and higher, introduced in 10.12, the default value is to have tty tickets for each interface so that root access is limited to a specific terminal. The default configuration can be overwritten or not configured correctly on earlier versions of macOS.</t>
    </r>
  </si>
  <si>
    <r>
      <rPr>
        <sz val="11"/>
        <color rgb="FF000000"/>
        <rFont val="Calibri"/>
      </rPr>
      <t>This control should have no user impact. Developers or installers may have issues if background processes are spawned with different interfaces than where sudo was executed.</t>
    </r>
  </si>
  <si>
    <r>
      <rPr>
        <b/>
        <sz val="11"/>
        <color rgb="FF000000"/>
        <rFont val="Calibri"/>
      </rPr>
      <t>Terminal Method:</t>
    </r>
    <r>
      <rPr>
        <sz val="11"/>
        <color rgb="FF000000"/>
        <rFont val="Calibri"/>
      </rPr>
      <t xml:space="preserve">
</t>
    </r>
    <r>
      <rPr>
        <sz val="11"/>
        <color rgb="FF000000"/>
        <rFont val="Calibri"/>
      </rPr>
      <t>Run the following commands to verify that the default sudoers controls are in place with explicit tickets per tty:</t>
    </r>
    <r>
      <rPr>
        <sz val="11"/>
        <color rgb="FF000000"/>
        <rFont val="Calibri"/>
      </rPr>
      <t xml:space="preserve">
</t>
    </r>
    <r>
      <rPr>
        <sz val="11"/>
        <color rgb="FF006096"/>
        <rFont val="Roboto Condensed"/>
      </rPr>
      <t>$ /usr/bin/sudo /usr/bin/sudo -V | /usr/bin/grep -c "Type of authentication timestamp record: tty"</t>
    </r>
    <r>
      <rPr>
        <sz val="11"/>
        <color rgb="FF006096"/>
        <rFont val="Roboto Condensed"/>
      </rPr>
      <t xml:space="preserve">
</t>
    </r>
    <r>
      <rPr>
        <sz val="11"/>
        <color rgb="FF006096"/>
        <rFont val="Roboto Condensed"/>
      </rPr>
      <t>1</t>
    </r>
    <r>
      <rPr>
        <sz val="11"/>
        <color rgb="FF006096"/>
        <rFont val="Roboto Condensed"/>
      </rPr>
      <t xml:space="preserve">
</t>
    </r>
  </si>
  <si>
    <r>
      <rPr>
        <sz val="11"/>
        <color rgb="FF000000"/>
        <rFont val="Calibri"/>
      </rPr>
      <t>If no value is set, the default value of tty_tickets enabled will be used.</t>
    </r>
  </si>
  <si>
    <t>5.5</t>
  </si>
  <si>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</si>
  <si>
    <r>
      <rPr>
        <b/>
        <sz val="11"/>
        <color rgb="FF000000"/>
        <rFont val="Calibri"/>
      </rPr>
      <t>Graphical Method:</t>
    </r>
    <r>
      <rPr>
        <sz val="11"/>
        <color rgb="FF000000"/>
        <rFont val="Calibri"/>
      </rPr>
      <t xml:space="preserve">
</t>
    </r>
    <r>
      <rPr>
        <sz val="11"/>
        <color rgb="FF000000"/>
        <rFont val="Calibri"/>
      </rPr>
      <t>Perform the following steps to ensure that the root user is disabled:</t>
    </r>
    <r>
      <rPr>
        <sz val="11"/>
        <color rgb="FF000000"/>
        <rFont val="Calibri"/>
      </rPr>
      <t xml:space="preserve">
</t>
    </r>
    <r>
      <rPr>
        <sz val="11"/>
        <color rgb="FF000000"/>
        <rFont val="Calibri"/>
      </rPr>
      <t xml:space="preserve">- Open </t>
    </r>
    <r>
      <rPr>
        <b/>
        <sz val="11"/>
        <color rgb="FF000000"/>
        <rFont val="Calibri"/>
      </rPr>
      <t>/System/Library/CoreServices/Applications/Directory Utility</t>
    </r>
    <r>
      <rPr>
        <sz val="11"/>
        <color rgb="FF000000"/>
        <rFont val="Calibri"/>
      </rPr>
      <t xml:space="preserve">
</t>
    </r>
    <r>
      <rPr>
        <sz val="11"/>
        <color rgb="FF000000"/>
        <rFont val="Calibri"/>
      </rPr>
      <t>- Click the lock icon to unlock the service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Click </t>
    </r>
    <r>
      <rPr>
        <b/>
        <sz val="11"/>
        <color rgb="FF000000"/>
        <rFont val="Calibri"/>
      </rPr>
      <t>Disable Root User</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the root user:</t>
    </r>
    <r>
      <rPr>
        <sz val="11"/>
        <color rgb="FF000000"/>
        <rFont val="Calibri"/>
      </rPr>
      <t xml:space="preserve">
</t>
    </r>
    <r>
      <rPr>
        <sz val="11"/>
        <color rgb="FF006096"/>
        <rFont val="Roboto Condensed"/>
      </rPr>
      <t>$ /usr/bin/sudo /usr/sbin/dsenableroot -d</t>
    </r>
    <r>
      <rPr>
        <sz val="11"/>
        <color rgb="FF006096"/>
        <rFont val="Roboto Condensed"/>
      </rPr>
      <t xml:space="preserve">
</t>
    </r>
    <r>
      <rPr>
        <sz val="11"/>
        <color rgb="FF006096"/>
        <rFont val="Roboto Condensed"/>
      </rPr>
      <t>username = root</t>
    </r>
    <r>
      <rPr>
        <sz val="11"/>
        <color rgb="FF006096"/>
        <rFont val="Roboto Condensed"/>
      </rPr>
      <t xml:space="preserve">
</t>
    </r>
    <r>
      <rPr>
        <sz val="11"/>
        <color rgb="FF006096"/>
        <rFont val="Roboto Condensed"/>
      </rPr>
      <t>user password:</t>
    </r>
    <r>
      <rPr>
        <sz val="11"/>
        <color rgb="FF006096"/>
        <rFont val="Roboto Condensed"/>
      </rPr>
      <t xml:space="preserve">
</t>
    </r>
  </si>
  <si>
    <r>
      <rPr>
        <sz val="11"/>
        <color rgb="FF000000"/>
        <rFont val="Calibri"/>
      </rPr>
      <t>The root account is a superuser account that has access privileges to perform any actions and read/write to any file on the computer. With some versions of Linux, the system administrator may commonly use the root account to perform administrative functions.</t>
    </r>
  </si>
  <si>
    <r>
      <rPr>
        <sz val="11"/>
        <color rgb="FF000000"/>
        <rFont val="Calibri"/>
      </rPr>
      <t>Some legacy POSIX software might expect an available root account.</t>
    </r>
  </si>
  <si>
    <r>
      <rPr>
        <b/>
        <sz val="11"/>
        <color rgb="FF000000"/>
        <rFont val="Calibri"/>
      </rPr>
      <t>Graphical Method:</t>
    </r>
    <r>
      <rPr>
        <sz val="11"/>
        <color rgb="FF000000"/>
        <rFont val="Calibri"/>
      </rPr>
      <t xml:space="preserve">
</t>
    </r>
    <r>
      <rPr>
        <sz val="11"/>
        <color rgb="FF000000"/>
        <rFont val="Calibri"/>
      </rPr>
      <t>Perform the following steps to ensure that the root user is not enabled:</t>
    </r>
    <r>
      <rPr>
        <sz val="11"/>
        <color rgb="FF000000"/>
        <rFont val="Calibri"/>
      </rPr>
      <t xml:space="preserve">
</t>
    </r>
    <r>
      <rPr>
        <sz val="11"/>
        <color rgb="FF000000"/>
        <rFont val="Calibri"/>
      </rPr>
      <t xml:space="preserve">- Open </t>
    </r>
    <r>
      <rPr>
        <b/>
        <sz val="11"/>
        <color rgb="FF000000"/>
        <rFont val="Calibri"/>
      </rPr>
      <t>/System/Library/CoreServices/Applications/Directory Utility</t>
    </r>
    <r>
      <rPr>
        <sz val="11"/>
        <color rgb="FF000000"/>
        <rFont val="Calibri"/>
      </rPr>
      <t xml:space="preserve">
</t>
    </r>
    <r>
      <rPr>
        <sz val="11"/>
        <color rgb="FF000000"/>
        <rFont val="Calibri"/>
      </rPr>
      <t>- Click the lock icon to unlock the service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Verify that the menu shows </t>
    </r>
    <r>
      <rPr>
        <b/>
        <sz val="11"/>
        <color rgb="FF000000"/>
        <rFont val="Calibri"/>
      </rPr>
      <t>Enable Root User</t>
    </r>
    <r>
      <rPr>
        <sz val="11"/>
        <color rgb="FF000000"/>
        <rFont val="Calibri"/>
      </rPr>
      <t xml:space="preserve">, not </t>
    </r>
    <r>
      <rPr>
        <b/>
        <sz val="11"/>
        <color rgb="FF000000"/>
        <rFont val="Calibri"/>
      </rPr>
      <t>Disable Root User</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the the root user has not been enabled:</t>
    </r>
    <r>
      <rPr>
        <sz val="11"/>
        <color rgb="FF000000"/>
        <rFont val="Calibri"/>
      </rPr>
      <t xml:space="preserve">
</t>
    </r>
    <r>
      <rPr>
        <sz val="11"/>
        <color rgb="FF006096"/>
        <rFont val="Roboto Condensed"/>
      </rPr>
      <t>$ /usr/bin/sudo /usr/bin/dscl . -read /Users/root AuthenticationAuthority</t>
    </r>
    <r>
      <rPr>
        <sz val="11"/>
        <color rgb="FF006096"/>
        <rFont val="Roboto Condensed"/>
      </rPr>
      <t xml:space="preserve">
</t>
    </r>
    <r>
      <rPr>
        <sz val="11"/>
        <color rgb="FF006096"/>
        <rFont val="Roboto Condensed"/>
      </rPr>
      <t xml:space="preserve">No such key: AuthenticationAuthority  </t>
    </r>
    <r>
      <rPr>
        <sz val="11"/>
        <color rgb="FF006096"/>
        <rFont val="Roboto Condensed"/>
      </rPr>
      <t xml:space="preserve">
</t>
    </r>
  </si>
  <si>
    <t>5.6</t>
  </si>
  <si>
    <r>
      <rPr>
        <sz val="11"/>
        <rFont val="Calibri"/>
      </rPr>
      <t>Ensure Automatic Login Is Disabled</t>
    </r>
  </si>
  <si>
    <r>
      <rPr>
        <b/>
        <sz val="11"/>
        <color rgb="FF000000"/>
        <rFont val="Calibri"/>
      </rPr>
      <t>Graphical Method:</t>
    </r>
    <r>
      <rPr>
        <sz val="11"/>
        <color rgb="FF000000"/>
        <rFont val="Calibri"/>
      </rPr>
      <t xml:space="preserve">
</t>
    </r>
    <r>
      <rPr>
        <sz val="11"/>
        <color rgb="FF000000"/>
        <rFont val="Calibri"/>
      </rPr>
      <t>Perform the following steps to set automatic login to off:</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Click the lock to authenticate</t>
    </r>
    <r>
      <rPr>
        <sz val="11"/>
        <color rgb="FF000000"/>
        <rFont val="Calibri"/>
      </rPr>
      <t xml:space="preserve">
</t>
    </r>
    <r>
      <rPr>
        <sz val="11"/>
        <color rgb="FF000000"/>
        <rFont val="Calibri"/>
      </rPr>
      <t xml:space="preserve">- Select </t>
    </r>
    <r>
      <rPr>
        <b/>
        <sz val="11"/>
        <color rgb="FF000000"/>
        <rFont val="Calibri"/>
      </rPr>
      <t>Login Options</t>
    </r>
    <r>
      <rPr>
        <sz val="11"/>
        <color rgb="FF000000"/>
        <rFont val="Calibri"/>
      </rPr>
      <t xml:space="preserve">
</t>
    </r>
    <r>
      <rPr>
        <sz val="11"/>
        <color rgb="FF000000"/>
        <rFont val="Calibri"/>
      </rPr>
      <t xml:space="preserve">- Select </t>
    </r>
    <r>
      <rPr>
        <b/>
        <sz val="11"/>
        <color rgb="FF000000"/>
        <rFont val="Calibri"/>
      </rPr>
      <t>Automatic login</t>
    </r>
    <r>
      <rPr>
        <sz val="11"/>
        <color rgb="FF000000"/>
        <rFont val="Calibri"/>
      </rPr>
      <t xml:space="preserve"> and set it to </t>
    </r>
    <r>
      <rPr>
        <b/>
        <sz val="11"/>
        <color rgb="FF000000"/>
        <rFont val="Calibri"/>
      </rPr>
      <t>Off</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automatic login:</t>
    </r>
    <r>
      <rPr>
        <sz val="11"/>
        <color rgb="FF000000"/>
        <rFont val="Calibri"/>
      </rPr>
      <t xml:space="preserve">
</t>
    </r>
    <r>
      <rPr>
        <sz val="11"/>
        <color rgb="FF006096"/>
        <rFont val="Roboto Condensed"/>
      </rPr>
      <t>$ /usr/bin/sudo /usr/bin/defaults delete /Library/Preferences/com.apple.loginwindow autoLoginUser</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com.apple.loginwindow</t>
    </r>
    <r>
      <rPr>
        <sz val="11"/>
        <color rgb="FF000000"/>
        <rFont val="Calibri"/>
      </rPr>
      <t xml:space="preserve">
</t>
    </r>
    <r>
      <rPr>
        <sz val="11"/>
        <color rgb="FF000000"/>
        <rFont val="Calibri"/>
      </rPr>
      <t xml:space="preserve">- The key to include is </t>
    </r>
    <r>
      <rPr>
        <b/>
        <sz val="11"/>
        <color rgb="FF000000"/>
        <rFont val="Calibri"/>
      </rPr>
      <t>com.apple.login.mcx.DisableAutoLoginClient</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If both the profile is enabled and a user is set to autologin, the profile will take precedent. In this case, the graphical or terminal remediation method should also be applied in case the profile is ever removed.</t>
    </r>
  </si>
  <si>
    <r>
      <rPr>
        <sz val="11"/>
        <color rgb="FF000000"/>
        <rFont val="Calibri"/>
      </rPr>
      <t>The automatic login feature saves a user's system access credentials and bypasses the login screen. Instead, the system automatically loads to the user's desktop screen.</t>
    </r>
  </si>
  <si>
    <r>
      <rPr>
        <sz val="11"/>
        <color rgb="FF000000"/>
        <rFont val="Calibri"/>
      </rPr>
      <t>If automatic login is not disabled, an unauthorized user could gain access to the system without supplying any credentials.</t>
    </r>
  </si>
  <si>
    <r>
      <rPr>
        <b/>
        <sz val="11"/>
        <color rgb="FF000000"/>
        <rFont val="Calibri"/>
      </rPr>
      <t>Graphical Method:</t>
    </r>
    <r>
      <rPr>
        <sz val="11"/>
        <color rgb="FF000000"/>
        <rFont val="Calibri"/>
      </rPr>
      <t xml:space="preserve">
</t>
    </r>
    <r>
      <rPr>
        <sz val="11"/>
        <color rgb="FF000000"/>
        <rFont val="Calibri"/>
      </rPr>
      <t>Perform the following steps to ensure that automatic login is not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Click the lock to authenticate</t>
    </r>
    <r>
      <rPr>
        <sz val="11"/>
        <color rgb="FF000000"/>
        <rFont val="Calibri"/>
      </rPr>
      <t xml:space="preserve">
</t>
    </r>
    <r>
      <rPr>
        <sz val="11"/>
        <color rgb="FF000000"/>
        <rFont val="Calibri"/>
      </rPr>
      <t xml:space="preserve">- Select </t>
    </r>
    <r>
      <rPr>
        <b/>
        <sz val="11"/>
        <color rgb="FF000000"/>
        <rFont val="Calibri"/>
      </rPr>
      <t>Login Options</t>
    </r>
    <r>
      <rPr>
        <sz val="11"/>
        <color rgb="FF000000"/>
        <rFont val="Calibri"/>
      </rPr>
      <t xml:space="preserve">
</t>
    </r>
    <r>
      <rPr>
        <sz val="11"/>
        <color rgb="FF000000"/>
        <rFont val="Calibri"/>
      </rPr>
      <t xml:space="preserve">- Verify that </t>
    </r>
    <r>
      <rPr>
        <b/>
        <sz val="11"/>
        <color rgb="FF000000"/>
        <rFont val="Calibri"/>
      </rPr>
      <t>Automatic login</t>
    </r>
    <r>
      <rPr>
        <sz val="11"/>
        <color rgb="FF000000"/>
        <rFont val="Calibri"/>
      </rPr>
      <t xml:space="preserve"> is set to </t>
    </r>
    <r>
      <rPr>
        <b/>
        <sz val="11"/>
        <color rgb="FF000000"/>
        <rFont val="Calibri"/>
      </rPr>
      <t>Off</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DisableAutoLoginClient = 1</t>
    </r>
    <r>
      <rPr>
        <sz val="11"/>
        <color rgb="FF000000"/>
        <rFont val="Calibri"/>
      </rPr>
      <t xml:space="preserve"> set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automatic login has not been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ObjC.unwrap($.NSUserDefaults.alloc.initWithSuiteName('com.apple.loginwindow')\</t>
    </r>
    <r>
      <rPr>
        <sz val="11"/>
        <color rgb="FF006096"/>
        <rFont val="Roboto Condensed"/>
      </rPr>
      <t xml:space="preserve">
</t>
    </r>
    <r>
      <rPr>
        <sz val="11"/>
        <color rgb="FF006096"/>
        <rFont val="Roboto Condensed"/>
      </rPr>
      <t xml:space="preserve">  .objectForKey('com.apple.login.mcx.DisableAutoLoginClient'))</t>
    </r>
    <r>
      <rPr>
        <sz val="11"/>
        <color rgb="FF006096"/>
        <rFont val="Roboto Condensed"/>
      </rPr>
      <t xml:space="preserve">
</t>
    </r>
    <r>
      <rPr>
        <sz val="11"/>
        <color rgb="FF006096"/>
        <rFont val="Roboto Condensed"/>
      </rPr>
      <t xml:space="preserve">  let pref2 = ObjC.unwrap($.NSUserDefaults.alloc.initWithSuiteName('com.apple.loginwindow')\</t>
    </r>
    <r>
      <rPr>
        <sz val="11"/>
        <color rgb="FF006096"/>
        <rFont val="Roboto Condensed"/>
      </rPr>
      <t xml:space="preserve">
</t>
    </r>
    <r>
      <rPr>
        <sz val="11"/>
        <color rgb="FF006096"/>
        <rFont val="Roboto Condensed"/>
      </rPr>
      <t xml:space="preserve">  .objectForKey('autoLoginUser'))</t>
    </r>
    <r>
      <rPr>
        <sz val="11"/>
        <color rgb="FF006096"/>
        <rFont val="Roboto Condensed"/>
      </rPr>
      <t xml:space="preserve">
</t>
    </r>
    <r>
      <rPr>
        <sz val="11"/>
        <color rgb="FF006096"/>
        <rFont val="Roboto Condensed"/>
      </rPr>
      <t xml:space="preserve">  if ( pref1 == 1 || pref2 == null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</si>
  <si>
    <t>5.7</t>
  </si>
  <si>
    <r>
      <rPr>
        <sz val="11"/>
        <rFont val="Calibri"/>
      </rPr>
      <t>Ensure an Administrator Account Cannot Log In to Another User</t>
    </r>
    <r>
      <rPr>
        <sz val="11"/>
        <color rgb="FF000000"/>
        <rFont val="Calibri"/>
      </rPr>
      <t>'</t>
    </r>
    <r>
      <rPr>
        <sz val="11"/>
        <color rgb="FF000000"/>
        <rFont val="Calibri"/>
      </rPr>
      <t>s Active and Locked Session</t>
    </r>
  </si>
  <si>
    <r>
      <rPr>
        <b/>
        <sz val="11"/>
        <color rgb="FF000000"/>
        <rFont val="Calibri"/>
      </rPr>
      <t>Terminal Method:</t>
    </r>
    <r>
      <rPr>
        <sz val="11"/>
        <color rgb="FF000000"/>
        <rFont val="Calibri"/>
      </rPr>
      <t xml:space="preserve">
</t>
    </r>
    <r>
      <rPr>
        <sz val="11"/>
        <color rgb="FF000000"/>
        <rFont val="Calibri"/>
      </rPr>
      <t>Run the following command to disable a user logging into another user's active and/or locked session:</t>
    </r>
    <r>
      <rPr>
        <sz val="11"/>
        <color rgb="FF000000"/>
        <rFont val="Calibri"/>
      </rPr>
      <t xml:space="preserve">
</t>
    </r>
    <r>
      <rPr>
        <sz val="11"/>
        <color rgb="FF006096"/>
        <rFont val="Roboto Condensed"/>
      </rPr>
      <t>$ /usr/bin/sudo /usr/bin/security authorizationdb write system.login.screensaver authenticate-session-owner</t>
    </r>
    <r>
      <rPr>
        <sz val="11"/>
        <color rgb="FF006096"/>
        <rFont val="Roboto Condensed"/>
      </rPr>
      <t xml:space="preserve">
</t>
    </r>
    <r>
      <rPr>
        <sz val="11"/>
        <color rgb="FF006096"/>
        <rFont val="Roboto Condensed"/>
      </rPr>
      <t>YES (0)</t>
    </r>
    <r>
      <rPr>
        <sz val="11"/>
        <color rgb="FF006096"/>
        <rFont val="Roboto Condensed"/>
      </rPr>
      <t xml:space="preserve">
</t>
    </r>
    <r>
      <rPr>
        <sz val="11"/>
        <color rgb="FF000000"/>
        <rFont val="Calibri"/>
      </rPr>
      <t xml:space="preserve">
</t>
    </r>
    <r>
      <rPr>
        <sz val="11"/>
        <color rgb="FF000000"/>
        <rFont val="Calibri"/>
      </rPr>
      <t>Running this command will disable Touch ID to unlock the screen saver. To re-enable Touch ID for users, run the following command:</t>
    </r>
    <r>
      <rPr>
        <sz val="11"/>
        <color rgb="FF000000"/>
        <rFont val="Calibri"/>
      </rPr>
      <t xml:space="preserve">
</t>
    </r>
    <r>
      <rPr>
        <sz val="11"/>
        <color rgb="FF006096"/>
        <rFont val="Roboto Condensed"/>
      </rPr>
      <t>$ /usr/bin/sudo /usr/bin/defaults write /Library/Preferences/com.apple.loginwindow screenUnlockMode -int 1</t>
    </r>
    <r>
      <rPr>
        <sz val="11"/>
        <color rgb="FF006096"/>
        <rFont val="Roboto Condensed"/>
      </rPr>
      <t xml:space="preserve">
</t>
    </r>
  </si>
  <si>
    <r>
      <rPr>
        <sz val="11"/>
        <color rgb="FF000000"/>
        <rFont val="Calibri"/>
      </rPr>
      <t>macOS has a privilege that can be granted to any user that will allow that user to unlock an active user's sessions.</t>
    </r>
  </si>
  <si>
    <r>
      <rPr>
        <sz val="11"/>
        <color rgb="FF000000"/>
        <rFont val="Calibri"/>
      </rPr>
      <t>While Fast user switching is a workaround for some lab environments, especially where there is even less of an expectation of privacy, this setting change may impact some maintenance workflows.</t>
    </r>
  </si>
  <si>
    <r>
      <rPr>
        <b/>
        <sz val="11"/>
        <color rgb="FF000000"/>
        <rFont val="Calibri"/>
      </rPr>
      <t>Terminal Method:</t>
    </r>
    <r>
      <rPr>
        <sz val="11"/>
        <color rgb="FF000000"/>
        <rFont val="Calibri"/>
      </rPr>
      <t xml:space="preserve">
</t>
    </r>
    <r>
      <rPr>
        <sz val="11"/>
        <color rgb="FF000000"/>
        <rFont val="Calibri"/>
      </rPr>
      <t>Run the following command to verify that a user cannot log into another user's active and/or locked session:</t>
    </r>
    <r>
      <rPr>
        <sz val="11"/>
        <color rgb="FF000000"/>
        <rFont val="Calibri"/>
      </rPr>
      <t xml:space="preserve">
</t>
    </r>
    <r>
      <rPr>
        <sz val="11"/>
        <color rgb="FF006096"/>
        <rFont val="Roboto Condensed"/>
      </rPr>
      <t xml:space="preserve">$ /usr/bin/sudo /usr/bin/security authorizationdb read system.login.screensaver 2&gt;&amp;1 | /usr/bin/grep -c 'authenticate-session-owner' </t>
    </r>
    <r>
      <rPr>
        <sz val="11"/>
        <color rgb="FF006096"/>
        <rFont val="Roboto Condensed"/>
      </rPr>
      <t xml:space="preserve">
</t>
    </r>
    <r>
      <rPr>
        <sz val="11"/>
        <color rgb="FF006096"/>
        <rFont val="Roboto Condensed"/>
      </rPr>
      <t>1</t>
    </r>
    <r>
      <rPr>
        <sz val="11"/>
        <color rgb="FF006096"/>
        <rFont val="Roboto Condensed"/>
      </rPr>
      <t xml:space="preserve">
</t>
    </r>
  </si>
  <si>
    <t>5.8</t>
  </si>
  <si>
    <r>
      <rPr>
        <sz val="11"/>
        <rFont val="Calibri"/>
      </rPr>
      <t>Ensure a Login Window Banner Exists</t>
    </r>
  </si>
  <si>
    <r>
      <rPr>
        <b/>
        <sz val="11"/>
        <color rgb="FF000000"/>
        <rFont val="Calibri"/>
      </rPr>
      <t>Terminal Method:</t>
    </r>
    <r>
      <rPr>
        <sz val="11"/>
        <color rgb="FF000000"/>
        <rFont val="Calibri"/>
      </rPr>
      <t xml:space="preserve">
</t>
    </r>
    <r>
      <rPr>
        <sz val="11"/>
        <color rgb="FF000000"/>
        <rFont val="Calibri"/>
      </rPr>
      <t>Run the following commands to create or edit the login window text and set the proper permissions:</t>
    </r>
    <r>
      <rPr>
        <sz val="11"/>
        <color rgb="FF000000"/>
        <rFont val="Calibri"/>
      </rPr>
      <t xml:space="preserve">
</t>
    </r>
    <r>
      <rPr>
        <sz val="11"/>
        <color rgb="FF000000"/>
        <rFont val="Calibri"/>
      </rPr>
      <t xml:space="preserve">Edit (or create) a </t>
    </r>
    <r>
      <rPr>
        <b/>
        <sz val="11"/>
        <color rgb="FF000000"/>
        <rFont val="Calibri"/>
      </rPr>
      <t>PolicyBanner.txt</t>
    </r>
    <r>
      <rPr>
        <sz val="11"/>
        <color rgb="FF000000"/>
        <rFont val="Calibri"/>
      </rPr>
      <t xml:space="preserve"> or </t>
    </r>
    <r>
      <rPr>
        <b/>
        <sz val="11"/>
        <color rgb="FF000000"/>
        <rFont val="Calibri"/>
      </rPr>
      <t>PolicyBanner.rtf</t>
    </r>
    <r>
      <rPr>
        <sz val="11"/>
        <color rgb="FF000000"/>
        <rFont val="Calibri"/>
      </rPr>
      <t xml:space="preserve"> file, in the </t>
    </r>
    <r>
      <rPr>
        <b/>
        <sz val="11"/>
        <color rgb="FF000000"/>
        <rFont val="Calibri"/>
      </rPr>
      <t>/Library/Security/</t>
    </r>
    <r>
      <rPr>
        <sz val="11"/>
        <color rgb="FF000000"/>
        <rFont val="Calibri"/>
      </rPr>
      <t xml:space="preserve"> folder, to include the required login window banner text.</t>
    </r>
    <r>
      <rPr>
        <sz val="11"/>
        <color rgb="FF000000"/>
        <rFont val="Calibri"/>
      </rPr>
      <t xml:space="preserve">
</t>
    </r>
    <r>
      <rPr>
        <sz val="11"/>
        <color rgb="FF000000"/>
        <rFont val="Calibri"/>
      </rPr>
      <t>Perform the following to set permissions on the policy banner file:</t>
    </r>
    <r>
      <rPr>
        <sz val="11"/>
        <color rgb="FF000000"/>
        <rFont val="Calibri"/>
      </rPr>
      <t xml:space="preserve">
</t>
    </r>
    <r>
      <rPr>
        <sz val="11"/>
        <color rgb="FF006096"/>
        <rFont val="Roboto Condensed"/>
      </rPr>
      <t>$ /usr/bin/sudo /bin/chmod o+r /Library/Security/PolicyBanner.txt</t>
    </r>
    <r>
      <rPr>
        <sz val="11"/>
        <color rgb="FF006096"/>
        <rFont val="Roboto Condensed"/>
      </rPr>
      <t xml:space="preserve">
</t>
    </r>
    <r>
      <rPr>
        <sz val="11"/>
        <color rgb="FF006096"/>
        <rFont val="Roboto Condensed"/>
      </rPr>
      <t xml:space="preserve">$ /usr/bin/sudo /bin/chmod o+r /Library/Security/PolicyBanner.rtf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your organization uses an </t>
    </r>
    <r>
      <rPr>
        <b/>
        <sz val="11"/>
        <color rgb="FF000000"/>
        <rFont val="Calibri"/>
      </rPr>
      <t>.rtfd</t>
    </r>
    <r>
      <rPr>
        <sz val="11"/>
        <color rgb="FF000000"/>
        <rFont val="Calibri"/>
      </rPr>
      <t xml:space="preserve"> file to set the policy banner, run </t>
    </r>
    <r>
      <rPr>
        <b/>
        <sz val="11"/>
        <color rgb="FF000000"/>
        <rFont val="Calibri"/>
      </rPr>
      <t>$ /usr/bin/sudo /bin/chmod o+rx /Library/Security/PolicyBanner.rtfd</t>
    </r>
    <r>
      <rPr>
        <sz val="11"/>
        <color rgb="FF000000"/>
        <rFont val="Calibri"/>
      </rPr>
      <t xml:space="preserve"> to update the permissions.</t>
    </r>
  </si>
  <si>
    <r>
      <rPr>
        <sz val="11"/>
        <color rgb="FF000000"/>
        <rFont val="Calibri"/>
      </rPr>
      <t xml:space="preserve">A Login window banner warning informs the user that the system is reserved for authorized use only. It enforces an acknowledgment by the user that they have been informed of the use policy in the banner if required. The system recognizes either the </t>
    </r>
    <r>
      <rPr>
        <b/>
        <sz val="11"/>
        <color rgb="FF000000"/>
        <rFont val="Calibri"/>
      </rPr>
      <t>.txt</t>
    </r>
    <r>
      <rPr>
        <sz val="11"/>
        <color rgb="FF000000"/>
        <rFont val="Calibri"/>
      </rPr>
      <t xml:space="preserve"> and the </t>
    </r>
    <r>
      <rPr>
        <b/>
        <sz val="11"/>
        <color rgb="FF000000"/>
        <rFont val="Calibri"/>
      </rPr>
      <t>.rtf</t>
    </r>
    <r>
      <rPr>
        <sz val="11"/>
        <color rgb="FF000000"/>
        <rFont val="Calibri"/>
      </rPr>
      <t xml:space="preserve"> formats.</t>
    </r>
  </si>
  <si>
    <r>
      <rPr>
        <sz val="11"/>
        <color rgb="FF000000"/>
        <rFont val="Calibri"/>
      </rPr>
      <t>Users will have to click on the window with the Login text before logging into the computer.</t>
    </r>
  </si>
  <si>
    <r>
      <rPr>
        <b/>
        <sz val="11"/>
        <color rgb="FF000000"/>
        <rFont val="Calibri"/>
      </rPr>
      <t>Terminal Method:</t>
    </r>
    <r>
      <rPr>
        <sz val="11"/>
        <color rgb="FF000000"/>
        <rFont val="Calibri"/>
      </rPr>
      <t xml:space="preserve">
</t>
    </r>
    <r>
      <rPr>
        <sz val="11"/>
        <color rgb="FF000000"/>
        <rFont val="Calibri"/>
      </rPr>
      <t>Run the following command to verify the login window text:</t>
    </r>
    <r>
      <rPr>
        <sz val="11"/>
        <color rgb="FF000000"/>
        <rFont val="Calibri"/>
      </rPr>
      <t xml:space="preserve">
</t>
    </r>
    <r>
      <rPr>
        <sz val="11"/>
        <color rgb="FF006096"/>
        <rFont val="Roboto Condensed"/>
      </rPr>
      <t>$ /usr/bin/sudo /bin/cat /Library/Security/PolicyBanner.*</t>
    </r>
    <r>
      <rPr>
        <sz val="11"/>
        <color rgb="FF006096"/>
        <rFont val="Roboto Condensed"/>
      </rPr>
      <t xml:space="preserve">
</t>
    </r>
    <r>
      <rPr>
        <sz val="11"/>
        <color rgb="FF000000"/>
        <rFont val="Calibri"/>
      </rPr>
      <t xml:space="preserve">
</t>
    </r>
    <r>
      <rPr>
        <sz val="11"/>
        <color rgb="FF000000"/>
        <rFont val="Calibri"/>
      </rPr>
      <t xml:space="preserve">If the output includes </t>
    </r>
    <r>
      <rPr>
        <b/>
        <sz val="11"/>
        <color rgb="FF000000"/>
        <rFont val="Calibri"/>
      </rPr>
      <t>no matches found: /Library/Security/PolicyBanner.*</t>
    </r>
    <r>
      <rPr>
        <sz val="11"/>
        <color rgb="FF000000"/>
        <rFont val="Calibri"/>
      </rPr>
      <t xml:space="preserve"> the system is not compliant.</t>
    </r>
    <r>
      <rPr>
        <sz val="11"/>
        <color rgb="FF000000"/>
        <rFont val="Calibri"/>
      </rPr>
      <t xml:space="preserve">
</t>
    </r>
    <r>
      <rPr>
        <sz val="11"/>
        <color rgb="FF000000"/>
        <rFont val="Calibri"/>
      </rPr>
      <t>Run the following to verify permissions of the policy banner file:</t>
    </r>
    <r>
      <rPr>
        <sz val="11"/>
        <color rgb="FF000000"/>
        <rFont val="Calibri"/>
      </rPr>
      <t xml:space="preserve">
</t>
    </r>
    <r>
      <rPr>
        <sz val="11"/>
        <color rgb="FF006096"/>
        <rFont val="Roboto Condensed"/>
      </rPr>
      <t xml:space="preserve">$ /usr/bin/stat -f %A /Library/Security/PolicyBanner.* </t>
    </r>
    <r>
      <rPr>
        <sz val="11"/>
        <color rgb="FF006096"/>
        <rFont val="Roboto Condensed"/>
      </rPr>
      <t xml:space="preserve">
</t>
    </r>
    <r>
      <rPr>
        <sz val="11"/>
        <color rgb="FF000000"/>
        <rFont val="Calibri"/>
      </rPr>
      <t xml:space="preserve">
</t>
    </r>
    <r>
      <rPr>
        <sz val="11"/>
        <color rgb="FF000000"/>
        <rFont val="Calibri"/>
      </rPr>
      <t xml:space="preserve">The output should have </t>
    </r>
    <r>
      <rPr>
        <b/>
        <sz val="11"/>
        <color rgb="FF000000"/>
        <rFont val="Calibri"/>
      </rPr>
      <t>4</t>
    </r>
    <r>
      <rPr>
        <sz val="11"/>
        <color rgb="FF000000"/>
        <rFont val="Calibri"/>
      </rPr>
      <t xml:space="preserve"> as the 3rd digit.</t>
    </r>
    <r>
      <rPr>
        <sz val="11"/>
        <color rgb="FF000000"/>
        <rFont val="Calibri"/>
      </rPr>
      <t xml:space="preserve">
</t>
    </r>
    <r>
      <rPr>
        <sz val="11"/>
        <color rgb="FF000000"/>
        <rFont val="Calibri"/>
      </rPr>
      <t>If there is an output, then the policy banner will not display.</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/bin/cat /Library/Security/PolicyBanner.txt</t>
    </r>
    <r>
      <rPr>
        <sz val="11"/>
        <color rgb="FF006096"/>
        <rFont val="Roboto Condensed"/>
      </rPr>
      <t xml:space="preserve">
</t>
    </r>
    <r>
      <rPr>
        <sz val="11"/>
        <color rgb="FF006096"/>
        <rFont val="Roboto Condensed"/>
      </rPr>
      <t>Center for Internet Security Test Message</t>
    </r>
    <r>
      <rPr>
        <sz val="11"/>
        <color rgb="FF006096"/>
        <rFont val="Roboto Condensed"/>
      </rPr>
      <t xml:space="preserve">
</t>
    </r>
    <r>
      <rPr>
        <sz val="11"/>
        <color rgb="FF006096"/>
        <rFont val="Roboto Condensed"/>
      </rPr>
      <t>$ /usr/bin/sudo /bin/cat /Library/Security/PolicyBanner.rtf</t>
    </r>
    <r>
      <rPr>
        <sz val="11"/>
        <color rgb="FF006096"/>
        <rFont val="Roboto Condensed"/>
      </rPr>
      <t xml:space="preserve">
</t>
    </r>
    <r>
      <rPr>
        <sz val="11"/>
        <color rgb="FF006096"/>
        <rFont val="Roboto Condensed"/>
      </rPr>
      <t>{\rtf1\ansi\ansicpg1252\cocoartf1561\cocoasubrtf610</t>
    </r>
    <r>
      <rPr>
        <sz val="11"/>
        <color rgb="FF006096"/>
        <rFont val="Roboto Condensed"/>
      </rPr>
      <t xml:space="preserve">
</t>
    </r>
    <r>
      <rPr>
        <sz val="11"/>
        <color rgb="FF006096"/>
        <rFont val="Roboto Condensed"/>
      </rPr>
      <t>{\fonttbl\f0\fswiss\fcharset0 Helvetica;}</t>
    </r>
    <r>
      <rPr>
        <sz val="11"/>
        <color rgb="FF006096"/>
        <rFont val="Roboto Condensed"/>
      </rPr>
      <t xml:space="preserve">
</t>
    </r>
    <r>
      <rPr>
        <sz val="11"/>
        <color rgb="FF006096"/>
        <rFont val="Roboto Condensed"/>
      </rPr>
      <t>{\colortbl;\red255\green255\blue255;}</t>
    </r>
    <r>
      <rPr>
        <sz val="11"/>
        <color rgb="FF006096"/>
        <rFont val="Roboto Condensed"/>
      </rPr>
      <t xml:space="preserve">
</t>
    </r>
    <r>
      <rPr>
        <sz val="11"/>
        <color rgb="FF006096"/>
        <rFont val="Roboto Condensed"/>
      </rPr>
      <t>{\*\expandedcolortbl;;}</t>
    </r>
    <r>
      <rPr>
        <sz val="11"/>
        <color rgb="FF006096"/>
        <rFont val="Roboto Condensed"/>
      </rPr>
      <t xml:space="preserve">
</t>
    </r>
    <r>
      <rPr>
        <sz val="11"/>
        <color rgb="FF006096"/>
        <rFont val="Roboto Condensed"/>
      </rPr>
      <t>\margl1440\margr1440\vieww10800\viewh8400\viewkind0</t>
    </r>
    <r>
      <rPr>
        <sz val="11"/>
        <color rgb="FF006096"/>
        <rFont val="Roboto Condensed"/>
      </rPr>
      <t xml:space="preserve">
</t>
    </r>
    <r>
      <rPr>
        <sz val="11"/>
        <color rgb="FF006096"/>
        <rFont val="Roboto Condensed"/>
      </rPr>
      <t>\pard\tx566\tx1133\tx1700\tx2267\tx2834\tx3401\tx3968\tx4535\tx5102\tx5669\tx6236\tx6803\pardirnatural\partightenfactor0</t>
    </r>
    <r>
      <rPr>
        <sz val="11"/>
        <color rgb="FF006096"/>
        <rFont val="Roboto Condensed"/>
      </rPr>
      <t xml:space="preserve">
</t>
    </r>
    <r>
      <rPr>
        <sz val="11"/>
        <color rgb="FF006096"/>
        <rFont val="Roboto Condensed"/>
      </rPr>
      <t>\f0\fs24 \cf0 Center for Internet Security Test Message}</t>
    </r>
    <r>
      <rPr>
        <sz val="11"/>
        <color rgb="FF006096"/>
        <rFont val="Roboto Condensed"/>
      </rPr>
      <t xml:space="preserve">
</t>
    </r>
    <r>
      <rPr>
        <sz val="11"/>
        <color rgb="FF006096"/>
        <rFont val="Roboto Condensed"/>
      </rPr>
      <t>$ /usr/bin/sudo /bin/cat /Library/Security/PolicyBanner.*</t>
    </r>
    <r>
      <rPr>
        <sz val="11"/>
        <color rgb="FF006096"/>
        <rFont val="Roboto Condensed"/>
      </rPr>
      <t xml:space="preserve">
</t>
    </r>
    <r>
      <rPr>
        <sz val="11"/>
        <color rgb="FF006096"/>
        <rFont val="Roboto Condensed"/>
      </rPr>
      <t>{\rtf1\ansi\ansicpg1252\cocoartf1561\cocoasubrtf610</t>
    </r>
    <r>
      <rPr>
        <sz val="11"/>
        <color rgb="FF006096"/>
        <rFont val="Roboto Condensed"/>
      </rPr>
      <t xml:space="preserve">
</t>
    </r>
    <r>
      <rPr>
        <sz val="11"/>
        <color rgb="FF006096"/>
        <rFont val="Roboto Condensed"/>
      </rPr>
      <t>{\fonttbl\f0\fswiss\fcharset0 Helvetica;}</t>
    </r>
    <r>
      <rPr>
        <sz val="11"/>
        <color rgb="FF006096"/>
        <rFont val="Roboto Condensed"/>
      </rPr>
      <t xml:space="preserve">
</t>
    </r>
    <r>
      <rPr>
        <sz val="11"/>
        <color rgb="FF006096"/>
        <rFont val="Roboto Condensed"/>
      </rPr>
      <t>{\colortbl;\red255\green255\blue255;}</t>
    </r>
    <r>
      <rPr>
        <sz val="11"/>
        <color rgb="FF006096"/>
        <rFont val="Roboto Condensed"/>
      </rPr>
      <t xml:space="preserve">
</t>
    </r>
    <r>
      <rPr>
        <sz val="11"/>
        <color rgb="FF006096"/>
        <rFont val="Roboto Condensed"/>
      </rPr>
      <t>{\*\expandedcolortbl;;}</t>
    </r>
    <r>
      <rPr>
        <sz val="11"/>
        <color rgb="FF006096"/>
        <rFont val="Roboto Condensed"/>
      </rPr>
      <t xml:space="preserve">
</t>
    </r>
    <r>
      <rPr>
        <sz val="11"/>
        <color rgb="FF006096"/>
        <rFont val="Roboto Condensed"/>
      </rPr>
      <t>\margl1440\margr1440\vieww10800\viewh8400\viewkind0</t>
    </r>
    <r>
      <rPr>
        <sz val="11"/>
        <color rgb="FF006096"/>
        <rFont val="Roboto Condensed"/>
      </rPr>
      <t xml:space="preserve">
</t>
    </r>
    <r>
      <rPr>
        <sz val="11"/>
        <color rgb="FF006096"/>
        <rFont val="Roboto Condensed"/>
      </rPr>
      <t>\pard\tx566\tx1133\tx1700\tx2267\tx2834\tx3401\tx3968\tx4535\tx5102\tx5669\tx6236\tx6803\pardirnatural\partightenfactor0</t>
    </r>
    <r>
      <rPr>
        <sz val="11"/>
        <color rgb="FF006096"/>
        <rFont val="Roboto Condensed"/>
      </rPr>
      <t xml:space="preserve">
</t>
    </r>
    <r>
      <rPr>
        <sz val="11"/>
        <color rgb="FF006096"/>
        <rFont val="Roboto Condensed"/>
      </rPr>
      <t>\f0\fs24 \cf0 Center for Internet Security Test Message}Center for Internet Security Test Message</t>
    </r>
    <r>
      <rPr>
        <sz val="11"/>
        <color rgb="FF006096"/>
        <rFont val="Roboto Condensed"/>
      </rPr>
      <t xml:space="preserve">
</t>
    </r>
    <r>
      <rPr>
        <sz val="11"/>
        <color rgb="FF006096"/>
        <rFont val="Roboto Condensed"/>
      </rPr>
      <t xml:space="preserve">$ /usr/bin/sudo stat -f %A /Library/Security/PolicyBanner.*   </t>
    </r>
    <r>
      <rPr>
        <sz val="11"/>
        <color rgb="FF006096"/>
        <rFont val="Roboto Condensed"/>
      </rPr>
      <t xml:space="preserve">
</t>
    </r>
    <r>
      <rPr>
        <sz val="11"/>
        <color rgb="FF006096"/>
        <rFont val="Roboto Condensed"/>
      </rPr>
      <t>644</t>
    </r>
    <r>
      <rPr>
        <sz val="11"/>
        <color rgb="FF006096"/>
        <rFont val="Roboto Condensed"/>
      </rPr>
      <t xml:space="preserve">
</t>
    </r>
  </si>
  <si>
    <t>5.9</t>
  </si>
  <si>
    <r>
      <rPr>
        <sz val="11"/>
        <rFont val="Calibri"/>
      </rPr>
      <t>Ensure Users</t>
    </r>
    <r>
      <rPr>
        <sz val="11"/>
        <color rgb="FF000000"/>
        <rFont val="Calibri"/>
      </rPr>
      <t>'</t>
    </r>
    <r>
      <rPr>
        <sz val="11"/>
        <color rgb="FF000000"/>
        <rFont val="Calibri"/>
      </rPr>
      <t xml:space="preserve"> Accounts Do Not Have a Password Hint</t>
    </r>
  </si>
  <si>
    <r>
      <rPr>
        <b/>
        <sz val="11"/>
        <color rgb="FF000000"/>
        <rFont val="Calibri"/>
      </rPr>
      <t>Graphical Method:</t>
    </r>
    <r>
      <rPr>
        <sz val="11"/>
        <color rgb="FF000000"/>
        <rFont val="Calibri"/>
      </rPr>
      <t xml:space="preserve">
</t>
    </r>
    <r>
      <rPr>
        <sz val="11"/>
        <color rgb="FF000000"/>
        <rFont val="Calibri"/>
      </rPr>
      <t>Perform the following steps to remove a user's password hint:</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Select the Current User</t>
    </r>
    <r>
      <rPr>
        <sz val="11"/>
        <color rgb="FF000000"/>
        <rFont val="Calibri"/>
      </rPr>
      <t xml:space="preserve">
</t>
    </r>
    <r>
      <rPr>
        <sz val="11"/>
        <color rgb="FF000000"/>
        <rFont val="Calibri"/>
      </rPr>
      <t xml:space="preserve">- Select </t>
    </r>
    <r>
      <rPr>
        <b/>
        <sz val="11"/>
        <color rgb="FF000000"/>
        <rFont val="Calibri"/>
      </rPr>
      <t>Change Password</t>
    </r>
    <r>
      <rPr>
        <sz val="11"/>
        <color rgb="FF000000"/>
        <rFont val="Calibri"/>
      </rPr>
      <t xml:space="preserve">
</t>
    </r>
    <r>
      <rPr>
        <sz val="11"/>
        <color rgb="FF000000"/>
        <rFont val="Calibri"/>
      </rPr>
      <t>- Change the password and ensure that no text is entered in the Password hint box</t>
    </r>
    <r>
      <rPr>
        <sz val="11"/>
        <color rgb="FF000000"/>
        <rFont val="Calibri"/>
      </rPr>
      <t xml:space="preserve">
</t>
    </r>
    <r>
      <rPr>
        <b/>
        <sz val="11"/>
        <color rgb="FF000000"/>
        <rFont val="Calibri"/>
      </rPr>
      <t>Note:</t>
    </r>
    <r>
      <rPr>
        <sz val="11"/>
        <color rgb="FF000000"/>
        <rFont val="Calibri"/>
      </rPr>
      <t xml:space="preserve"> This will only change the currently logged-in user's password, and not any others that are not compliant on the Mac. Use the terminal method if multiple users are not in compliance.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remove a user's password hint:</t>
    </r>
    <r>
      <rPr>
        <sz val="11"/>
        <color rgb="FF000000"/>
        <rFont val="Calibri"/>
      </rPr>
      <t xml:space="preserve">
</t>
    </r>
    <r>
      <rPr>
        <sz val="11"/>
        <color rgb="FF006096"/>
        <rFont val="Roboto Condensed"/>
      </rPr>
      <t>$ /usr/bin/sudo /usr/bin/dscl . -delete /Users/&lt;username&gt; hint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/usr/bin/dscl . -delete  /Users/firstuser hint</t>
    </r>
    <r>
      <rPr>
        <sz val="11"/>
        <color rgb="FF006096"/>
        <rFont val="Roboto Condensed"/>
      </rPr>
      <t xml:space="preserve">
</t>
    </r>
    <r>
      <rPr>
        <sz val="11"/>
        <color rgb="FF006096"/>
        <rFont val="Roboto Condensed"/>
      </rPr>
      <t>$ /usr/bin/sudo /usr/bin/dscl . -delete  /Users/seconduser hint</t>
    </r>
    <r>
      <rPr>
        <sz val="11"/>
        <color rgb="FF006096"/>
        <rFont val="Roboto Condensed"/>
      </rPr>
      <t xml:space="preserve">
</t>
    </r>
  </si>
  <si>
    <r>
      <rPr>
        <sz val="11"/>
        <color rgb="FF000000"/>
        <rFont val="Calibri"/>
      </rPr>
      <t>Password hints help the user recall their passwords for various systems and/or accounts. In most cases, password hints are simple and closely related to the user's password.</t>
    </r>
  </si>
  <si>
    <r>
      <rPr>
        <b/>
        <sz val="11"/>
        <color rgb="FF000000"/>
        <rFont val="Calibri"/>
      </rPr>
      <t>Terminal Method:</t>
    </r>
    <r>
      <rPr>
        <sz val="11"/>
        <color rgb="FF000000"/>
        <rFont val="Calibri"/>
      </rPr>
      <t xml:space="preserve">
</t>
    </r>
    <r>
      <rPr>
        <sz val="11"/>
        <color rgb="FF000000"/>
        <rFont val="Calibri"/>
      </rPr>
      <t>Run the following command to verify that no users have a password hint:</t>
    </r>
    <r>
      <rPr>
        <sz val="11"/>
        <color rgb="FF000000"/>
        <rFont val="Calibri"/>
      </rPr>
      <t xml:space="preserve">
</t>
    </r>
    <r>
      <rPr>
        <sz val="11"/>
        <color rgb="FF006096"/>
        <rFont val="Roboto Condensed"/>
      </rPr>
      <t>$ /usr/bin/sudo /usr/bin/dscl . -list /Users hint</t>
    </r>
    <r>
      <rPr>
        <sz val="11"/>
        <color rgb="FF006096"/>
        <rFont val="Roboto Condensed"/>
      </rPr>
      <t xml:space="preserve">
</t>
    </r>
    <r>
      <rPr>
        <sz val="11"/>
        <color rgb="FF000000"/>
        <rFont val="Calibri"/>
      </rPr>
      <t xml:space="preserve">
</t>
    </r>
    <r>
      <rPr>
        <sz val="11"/>
        <color rgb="FF000000"/>
        <rFont val="Calibri"/>
      </rPr>
      <t>The output will list all users. If there are any text listed with the user, then the machine is not compliant.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/usr/bin/dscl . -list /Users hint . -list /Users hint</t>
    </r>
    <r>
      <rPr>
        <sz val="11"/>
        <color rgb="FF006096"/>
        <rFont val="Roboto Condensed"/>
      </rPr>
      <t xml:space="preserve">
</t>
    </r>
    <r>
      <rPr>
        <sz val="11"/>
        <color rgb="FF006096"/>
        <rFont val="Roboto Condensed"/>
      </rPr>
      <t>firstuser    passwordhint</t>
    </r>
    <r>
      <rPr>
        <sz val="11"/>
        <color rgb="FF006096"/>
        <rFont val="Roboto Condensed"/>
      </rPr>
      <t xml:space="preserve">
</t>
    </r>
    <r>
      <rPr>
        <sz val="11"/>
        <color rgb="FF006096"/>
        <rFont val="Roboto Condensed"/>
      </rPr>
      <t>seconduser   passwordhint2</t>
    </r>
    <r>
      <rPr>
        <sz val="11"/>
        <color rgb="FF006096"/>
        <rFont val="Roboto Condensed"/>
      </rPr>
      <t xml:space="preserve">
</t>
    </r>
    <r>
      <rPr>
        <sz val="11"/>
        <color rgb="FF006096"/>
        <rFont val="Roboto Condensed"/>
      </rPr>
      <t>thirduser</t>
    </r>
    <r>
      <rPr>
        <sz val="11"/>
        <color rgb="FF006096"/>
        <rFont val="Roboto Condensed"/>
      </rPr>
      <t xml:space="preserve">
</t>
    </r>
    <r>
      <rPr>
        <sz val="11"/>
        <color rgb="FF006096"/>
        <rFont val="Roboto Condensed"/>
      </rPr>
      <t xml:space="preserve">fourthuser     </t>
    </r>
    <r>
      <rPr>
        <sz val="11"/>
        <color rgb="FF006096"/>
        <rFont val="Roboto Condensed"/>
      </rPr>
      <t xml:space="preserve">
</t>
    </r>
    <r>
      <rPr>
        <sz val="11"/>
        <color rgb="FF006096"/>
        <rFont val="Roboto Condensed"/>
      </rPr>
      <t xml:space="preserve">Guest        </t>
    </r>
    <r>
      <rPr>
        <sz val="11"/>
        <color rgb="FF006096"/>
        <rFont val="Roboto Condensed"/>
      </rPr>
      <t xml:space="preserve">
</t>
    </r>
  </si>
  <si>
    <t>5.10</t>
  </si>
  <si>
    <r>
      <rPr>
        <sz val="11"/>
        <rFont val="Calibri"/>
      </rPr>
      <t>Ensure Secure Keyboard Entry Terminal.app Is Enabled</t>
    </r>
  </si>
  <si>
    <r>
      <rPr>
        <b/>
        <sz val="11"/>
        <color rgb="FF000000"/>
        <rFont val="Calibri"/>
      </rPr>
      <t>Graphical Method:</t>
    </r>
    <r>
      <rPr>
        <sz val="11"/>
        <color rgb="FF000000"/>
        <rFont val="Calibri"/>
      </rPr>
      <t xml:space="preserve">
</t>
    </r>
    <r>
      <rPr>
        <sz val="11"/>
        <color rgb="FF000000"/>
        <rFont val="Calibri"/>
      </rPr>
      <t>Perform the following steps to enable secure keyboard entries in Terminal:</t>
    </r>
    <r>
      <rPr>
        <sz val="11"/>
        <color rgb="FF000000"/>
        <rFont val="Calibri"/>
      </rPr>
      <t xml:space="preserve">
</t>
    </r>
    <r>
      <rPr>
        <sz val="11"/>
        <color rgb="FF000000"/>
        <rFont val="Calibri"/>
      </rPr>
      <t xml:space="preserve">- Open the </t>
    </r>
    <r>
      <rPr>
        <b/>
        <sz val="11"/>
        <color rgb="FF000000"/>
        <rFont val="Calibri"/>
      </rPr>
      <t>Applications</t>
    </r>
    <r>
      <rPr>
        <sz val="11"/>
        <color rgb="FF000000"/>
        <rFont val="Calibri"/>
      </rPr>
      <t xml:space="preserve"> folder</t>
    </r>
    <r>
      <rPr>
        <sz val="11"/>
        <color rgb="FF000000"/>
        <rFont val="Calibri"/>
      </rPr>
      <t xml:space="preserve">
</t>
    </r>
    <r>
      <rPr>
        <sz val="11"/>
        <color rgb="FF000000"/>
        <rFont val="Calibri"/>
      </rPr>
      <t xml:space="preserve">- Open the </t>
    </r>
    <r>
      <rPr>
        <b/>
        <sz val="11"/>
        <color rgb="FF000000"/>
        <rFont val="Calibri"/>
      </rPr>
      <t>Utilities</t>
    </r>
    <r>
      <rPr>
        <sz val="11"/>
        <color rgb="FF000000"/>
        <rFont val="Calibri"/>
      </rPr>
      <t xml:space="preserve"> folder</t>
    </r>
    <r>
      <rPr>
        <sz val="11"/>
        <color rgb="FF000000"/>
        <rFont val="Calibri"/>
      </rPr>
      <t xml:space="preserve">
</t>
    </r>
    <r>
      <rPr>
        <sz val="11"/>
        <color rgb="FF000000"/>
        <rFont val="Calibri"/>
      </rPr>
      <t xml:space="preserve">- Open </t>
    </r>
    <r>
      <rPr>
        <b/>
        <sz val="11"/>
        <color rgb="FF000000"/>
        <rFont val="Calibri"/>
      </rPr>
      <t>Terminal</t>
    </r>
    <r>
      <rPr>
        <sz val="11"/>
        <color rgb="FF000000"/>
        <rFont val="Calibri"/>
      </rPr>
      <t xml:space="preserve">
</t>
    </r>
    <r>
      <rPr>
        <sz val="11"/>
        <color rgb="FF000000"/>
        <rFont val="Calibri"/>
      </rPr>
      <t xml:space="preserve">- Select </t>
    </r>
    <r>
      <rPr>
        <b/>
        <sz val="11"/>
        <color rgb="FF000000"/>
        <rFont val="Calibri"/>
      </rPr>
      <t>Terminal</t>
    </r>
    <r>
      <rPr>
        <sz val="11"/>
        <color rgb="FF000000"/>
        <rFont val="Calibri"/>
      </rPr>
      <t xml:space="preserve"> in the Menu Bar</t>
    </r>
    <r>
      <rPr>
        <sz val="11"/>
        <color rgb="FF000000"/>
        <rFont val="Calibri"/>
      </rPr>
      <t xml:space="preserve">
</t>
    </r>
    <r>
      <rPr>
        <sz val="11"/>
        <color rgb="FF000000"/>
        <rFont val="Calibri"/>
      </rPr>
      <t xml:space="preserve">- Set </t>
    </r>
    <r>
      <rPr>
        <b/>
        <sz val="11"/>
        <color rgb="FF000000"/>
        <rFont val="Calibri"/>
      </rPr>
      <t>Secure Keyboard Entry</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6096"/>
        <rFont val="Roboto Condensed"/>
      </rPr>
      <t>$ /usr/bin/sudo -u &lt;username&gt; /usr/bin/defaults write -app Terminal SecureKeyboardEntry -bool true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firstuser /usr/bin/defaults write -app Terminal SecureKeyboardEntry -bool true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com.apple.Terminal</t>
    </r>
    <r>
      <rPr>
        <sz val="11"/>
        <color rgb="FF000000"/>
        <rFont val="Calibri"/>
      </rPr>
      <t xml:space="preserve">
</t>
    </r>
    <r>
      <rPr>
        <sz val="11"/>
        <color rgb="FF000000"/>
        <rFont val="Calibri"/>
      </rPr>
      <t xml:space="preserve">- The key to include is </t>
    </r>
    <r>
      <rPr>
        <b/>
        <sz val="11"/>
        <color rgb="FF000000"/>
        <rFont val="Calibri"/>
      </rPr>
      <t>SecureKeyboardEntry</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</si>
  <si>
    <r>
      <rPr>
        <sz val="11"/>
        <color rgb="FF000000"/>
        <rFont val="Calibri"/>
      </rPr>
      <t>Secure Keyboard Entry prevents other applications on the system and/or network from detecting and recording what is typed into Terminal. Unauthorized applications and malicious code could intercept keystrokes entered in the Terminal.</t>
    </r>
  </si>
  <si>
    <r>
      <rPr>
        <sz val="11"/>
        <color rgb="FF000000"/>
        <rFont val="Calibri"/>
      </rPr>
      <t>Enabling this in Terminal would prevent an application that is otherwise validly intercepting keyboard input from intercepting that input in Terminal.app. This could impact productivity tools.</t>
    </r>
  </si>
  <si>
    <r>
      <rPr>
        <b/>
        <sz val="11"/>
        <color rgb="FF000000"/>
        <rFont val="Calibri"/>
      </rPr>
      <t>Graphical Method:</t>
    </r>
    <r>
      <rPr>
        <sz val="11"/>
        <color rgb="FF000000"/>
        <rFont val="Calibri"/>
      </rPr>
      <t xml:space="preserve">
</t>
    </r>
    <r>
      <rPr>
        <sz val="11"/>
        <color rgb="FF000000"/>
        <rFont val="Calibri"/>
      </rPr>
      <t>Perform the following steps to ensure that keyboard entries are secure in Terminal:</t>
    </r>
    <r>
      <rPr>
        <sz val="11"/>
        <color rgb="FF000000"/>
        <rFont val="Calibri"/>
      </rPr>
      <t xml:space="preserve">
</t>
    </r>
    <r>
      <rPr>
        <sz val="11"/>
        <color rgb="FF000000"/>
        <rFont val="Calibri"/>
      </rPr>
      <t xml:space="preserve">- Open the </t>
    </r>
    <r>
      <rPr>
        <b/>
        <sz val="11"/>
        <color rgb="FF000000"/>
        <rFont val="Calibri"/>
      </rPr>
      <t>Applications</t>
    </r>
    <r>
      <rPr>
        <sz val="11"/>
        <color rgb="FF000000"/>
        <rFont val="Calibri"/>
      </rPr>
      <t xml:space="preserve"> folder</t>
    </r>
    <r>
      <rPr>
        <sz val="11"/>
        <color rgb="FF000000"/>
        <rFont val="Calibri"/>
      </rPr>
      <t xml:space="preserve">
</t>
    </r>
    <r>
      <rPr>
        <sz val="11"/>
        <color rgb="FF000000"/>
        <rFont val="Calibri"/>
      </rPr>
      <t xml:space="preserve">- Open the </t>
    </r>
    <r>
      <rPr>
        <b/>
        <sz val="11"/>
        <color rgb="FF000000"/>
        <rFont val="Calibri"/>
      </rPr>
      <t>Utilities</t>
    </r>
    <r>
      <rPr>
        <sz val="11"/>
        <color rgb="FF000000"/>
        <rFont val="Calibri"/>
      </rPr>
      <t xml:space="preserve"> folder</t>
    </r>
    <r>
      <rPr>
        <sz val="11"/>
        <color rgb="FF000000"/>
        <rFont val="Calibri"/>
      </rPr>
      <t xml:space="preserve">
</t>
    </r>
    <r>
      <rPr>
        <sz val="11"/>
        <color rgb="FF000000"/>
        <rFont val="Calibri"/>
      </rPr>
      <t xml:space="preserve">- Open </t>
    </r>
    <r>
      <rPr>
        <b/>
        <sz val="11"/>
        <color rgb="FF000000"/>
        <rFont val="Calibri"/>
      </rPr>
      <t>Terminal</t>
    </r>
    <r>
      <rPr>
        <sz val="11"/>
        <color rgb="FF000000"/>
        <rFont val="Calibri"/>
      </rPr>
      <t xml:space="preserve">
</t>
    </r>
    <r>
      <rPr>
        <sz val="11"/>
        <color rgb="FF000000"/>
        <rFont val="Calibri"/>
      </rPr>
      <t xml:space="preserve">- Select </t>
    </r>
    <r>
      <rPr>
        <b/>
        <sz val="11"/>
        <color rgb="FF000000"/>
        <rFont val="Calibri"/>
      </rPr>
      <t>Terminal</t>
    </r>
    <r>
      <rPr>
        <sz val="11"/>
        <color rgb="FF000000"/>
        <rFont val="Calibri"/>
      </rPr>
      <t xml:space="preserve"> in the Menu Bar</t>
    </r>
    <r>
      <rPr>
        <sz val="11"/>
        <color rgb="FF000000"/>
        <rFont val="Calibri"/>
      </rPr>
      <t xml:space="preserve">
</t>
    </r>
    <r>
      <rPr>
        <sz val="11"/>
        <color rgb="FF000000"/>
        <rFont val="Calibri"/>
      </rPr>
      <t xml:space="preserve">- Verify that </t>
    </r>
    <r>
      <rPr>
        <b/>
        <sz val="11"/>
        <color rgb="FF000000"/>
        <rFont val="Calibri"/>
      </rPr>
      <t>Secure Keyboard Entry</t>
    </r>
    <r>
      <rPr>
        <sz val="11"/>
        <color rgb="FF000000"/>
        <rFont val="Calibri"/>
      </rPr>
      <t xml:space="preserve"> is enabled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SecureKeyboardEntry</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For each user, run the following command to verify that keyboard entries in Terminal are secured:</t>
    </r>
    <r>
      <rPr>
        <sz val="11"/>
        <color rgb="FF000000"/>
        <rFont val="Calibri"/>
      </rPr>
      <t xml:space="preserve">
</t>
    </r>
    <r>
      <rPr>
        <sz val="11"/>
        <color rgb="FF006096"/>
        <rFont val="Roboto Condensed"/>
      </rPr>
      <t>$ /usr/bin/sudo -u &lt;username&gt; /usr/bin/defaults read -app Terminal SecureKeyboardEntry</t>
    </r>
    <r>
      <rPr>
        <sz val="11"/>
        <color rgb="FF006096"/>
        <rFont val="Roboto Condensed"/>
      </rPr>
      <t xml:space="preserve">
</t>
    </r>
    <r>
      <rPr>
        <sz val="11"/>
        <color rgb="FF006096"/>
        <rFont val="Roboto Condensed"/>
      </rPr>
      <t>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xml:space="preserve">$ /usr/bin/sudo -u firstuser /usr/bin/defaults read -app Terminal SecureKeyboardEntry </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xml:space="preserve">$ /usr/bin/sudo -u seconduser /usr/bin/defaults read -app Terminal SecureKeyboardEntry </t>
    </r>
    <r>
      <rPr>
        <sz val="11"/>
        <color rgb="FF006096"/>
        <rFont val="Roboto Condensed"/>
      </rPr>
      <t xml:space="preserve">
</t>
    </r>
    <r>
      <rPr>
        <sz val="11"/>
        <color rgb="FF006096"/>
        <rFont val="Roboto Condensed"/>
      </rPr>
      <t>1</t>
    </r>
    <r>
      <rPr>
        <sz val="11"/>
        <color rgb="FF006096"/>
        <rFont val="Roboto Condensed"/>
      </rPr>
      <t xml:space="preserve">
</t>
    </r>
    <r>
      <rPr>
        <sz val="11"/>
        <color rgb="FF000000"/>
        <rFont val="Calibri"/>
      </rPr>
      <t xml:space="preserve">
</t>
    </r>
    <r>
      <rPr>
        <sz val="11"/>
        <color rgb="FF000000"/>
        <rFont val="Calibri"/>
      </rPr>
      <t>In the above example the user seconduser is compliant, and the user firstuser is not compliant.</t>
    </r>
    <r>
      <rPr>
        <sz val="11"/>
        <color rgb="FF000000"/>
        <rFont val="Calibri"/>
      </rPr>
      <t xml:space="preserve">
</t>
    </r>
    <r>
      <rPr>
        <b/>
        <sz val="11"/>
        <color rgb="FF000000"/>
        <rFont val="Calibri"/>
      </rPr>
      <t>or</t>
    </r>
    <r>
      <rPr>
        <sz val="11"/>
        <color rgb="FF000000"/>
        <rFont val="Calibri"/>
      </rPr>
      <t xml:space="preserve">
</t>
    </r>
    <r>
      <rPr>
        <sz val="11"/>
        <color rgb="FF000000"/>
        <rFont val="Calibri"/>
      </rPr>
      <t>Run the following command to verify that a profile is installed that enables secure keyboard entry in Terminal:</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$.NSUserDefaults.alloc.initWithSuiteName('com.apple.Terminal')\</t>
    </r>
    <r>
      <rPr>
        <sz val="11"/>
        <color rgb="FF006096"/>
        <rFont val="Roboto Condensed"/>
      </rPr>
      <t xml:space="preserve">
</t>
    </r>
    <r>
      <rPr>
        <sz val="11"/>
        <color rgb="FF006096"/>
        <rFont val="Roboto Condensed"/>
      </rPr>
      <t>.objectForKey('SecureKeyboardEntry').js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</si>
  <si>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5.11</t>
  </si>
  <si>
    <r>
      <rPr>
        <sz val="11"/>
        <rFont val="Calibri"/>
      </rPr>
      <t>Ensure XProtect Is Running and Updated</t>
    </r>
  </si>
  <si>
    <r>
      <rPr>
        <b/>
        <sz val="11"/>
        <color rgb="FF000000"/>
        <rFont val="Calibri"/>
      </rPr>
      <t>Terminal Method:</t>
    </r>
    <r>
      <rPr>
        <sz val="11"/>
        <color rgb="FF000000"/>
        <rFont val="Calibri"/>
      </rPr>
      <t xml:space="preserve">
</t>
    </r>
    <r>
      <rPr>
        <sz val="11"/>
        <color rgb="FF000000"/>
        <rFont val="Calibri"/>
      </rPr>
      <t>Run the following command to enable and update XProtect:</t>
    </r>
    <r>
      <rPr>
        <sz val="11"/>
        <color rgb="FF000000"/>
        <rFont val="Calibri"/>
      </rPr>
      <t xml:space="preserve">
</t>
    </r>
    <r>
      <rPr>
        <sz val="11"/>
        <color rgb="FF006096"/>
        <rFont val="Roboto Condensed"/>
      </rPr>
      <t>$ /usr/bin/sudo /bin/launchctl load -w /Library/Apple/System/Library/LaunchDaemons/com.apple.XProtect.daemon.scan.plist</t>
    </r>
    <r>
      <rPr>
        <sz val="11"/>
        <color rgb="FF006096"/>
        <rFont val="Roboto Condensed"/>
      </rPr>
      <t xml:space="preserve">
</t>
    </r>
    <r>
      <rPr>
        <sz val="11"/>
        <color rgb="FF006096"/>
        <rFont val="Roboto Condensed"/>
      </rPr>
      <t>$ /usr/bin/sudo /bin/launchctl load -w /Library/Apple/System/Library/LaunchDaemons/com.apple.XprotectFramework.PluginService.plist</t>
    </r>
    <r>
      <rPr>
        <sz val="11"/>
        <color rgb="FF006096"/>
        <rFont val="Roboto Condensed"/>
      </rPr>
      <t xml:space="preserve">
</t>
    </r>
    <r>
      <rPr>
        <sz val="11"/>
        <color rgb="FF006096"/>
        <rFont val="Roboto Condensed"/>
      </rPr>
      <t>$ /usr/bin/sudo /usr/sbin/softwareupdate -l --background-critical</t>
    </r>
    <r>
      <rPr>
        <sz val="11"/>
        <color rgb="FF006096"/>
        <rFont val="Roboto Condensed"/>
      </rPr>
      <t xml:space="preserve">
</t>
    </r>
    <r>
      <rPr>
        <sz val="11"/>
        <color rgb="FF006096"/>
        <rFont val="Roboto Condensed"/>
      </rPr>
      <t>softwareupdate[97180]: Triggering a background check with forced scan (critical and config-data updates only)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Xprotect can only be enabled/disabled if SIP (System Integrity Protection) is disabled. If Xprotect is disabled, the system might be compromised and needs to be investigated.</t>
    </r>
  </si>
  <si>
    <r>
      <rPr>
        <sz val="11"/>
        <color rgb="FF000000"/>
        <rFont val="Calibri"/>
      </rPr>
      <t>XProtect is Apple's native signature-based antivirus technology. XProtect both finds and blocks the execution of known malware. There are many AV and Endpoint Threat Detection and Response (ETDR) tools available for Mac OS. The native Apple provisioned tool looks for specific known malware is completely integrated into the OS. No matter what other tools are being used XProtect should have the latest signatures available.</t>
    </r>
  </si>
  <si>
    <r>
      <rPr>
        <sz val="11"/>
        <color rgb="FF000000"/>
        <rFont val="Calibri"/>
      </rPr>
      <t>Some organizations may have effective Mac OS anti-malware tools that XProtect conflicts with.</t>
    </r>
  </si>
  <si>
    <r>
      <rPr>
        <b/>
        <sz val="11"/>
        <color rgb="FF000000"/>
        <rFont val="Calibri"/>
      </rPr>
      <t>Terminal Method:</t>
    </r>
    <r>
      <rPr>
        <sz val="11"/>
        <color rgb="FF000000"/>
        <rFont val="Calibri"/>
      </rPr>
      <t xml:space="preserve">
</t>
    </r>
    <r>
      <rPr>
        <sz val="11"/>
        <color rgb="FF000000"/>
        <rFont val="Calibri"/>
      </rPr>
      <t>Run the following command to verify that XProtect is running and up-to-date:</t>
    </r>
    <r>
      <rPr>
        <sz val="11"/>
        <color rgb="FF000000"/>
        <rFont val="Calibri"/>
      </rPr>
      <t xml:space="preserve">
</t>
    </r>
    <r>
      <rPr>
        <sz val="11"/>
        <color rgb="FF006096"/>
        <rFont val="Roboto Condensed"/>
      </rPr>
      <t>$ /usr/bin/sudo /bin/launchctl list | /usr/bin/grep -cE "(com.apple.XprotectFramework.PluginService$|com.apple.XProtect.daemon.scan$)"</t>
    </r>
    <r>
      <rPr>
        <sz val="11"/>
        <color rgb="FF006096"/>
        <rFont val="Roboto Condensed"/>
      </rPr>
      <t xml:space="preserve">
</t>
    </r>
    <r>
      <rPr>
        <sz val="11"/>
        <color rgb="FF000000"/>
        <rFont val="Calibri"/>
      </rPr>
      <t xml:space="preserve">
</t>
    </r>
    <r>
      <rPr>
        <sz val="11"/>
        <color rgb="FF000000"/>
        <rFont val="Calibri"/>
      </rPr>
      <t>2</t>
    </r>
    <r>
      <rPr>
        <sz val="11"/>
        <color rgb="FF000000"/>
        <rFont val="Calibri"/>
      </rPr>
      <t xml:space="preserve">
</t>
    </r>
    <r>
      <rPr>
        <b/>
        <sz val="11"/>
        <color rgb="FF000000"/>
        <rFont val="Calibri"/>
      </rPr>
      <t>Note:</t>
    </r>
    <r>
      <rPr>
        <sz val="11"/>
        <color rgb="FF000000"/>
        <rFont val="Calibri"/>
      </rPr>
      <t xml:space="preserve"> XProtect can only be disabled while SIP (System Integrity Protection) is disabled. If XProtect is disabled while SIP is enabled, there needs to be a more significant investigation on this system and assume it is compromised in some way.</t>
    </r>
    <r>
      <rPr>
        <sz val="11"/>
        <color rgb="FF000000"/>
        <rFont val="Calibri"/>
      </rPr>
      <t xml:space="preserve">
</t>
    </r>
    <r>
      <rPr>
        <sz val="11"/>
        <color rgb="FF000000"/>
        <rFont val="Calibri"/>
      </rPr>
      <t>To verify the updates to XProtect, run the following command:</t>
    </r>
    <r>
      <rPr>
        <sz val="11"/>
        <color rgb="FF000000"/>
        <rFont val="Calibri"/>
      </rPr>
      <t xml:space="preserve">
</t>
    </r>
    <r>
      <rPr>
        <sz val="11"/>
        <color rgb="FF006096"/>
        <rFont val="Roboto Condensed"/>
      </rPr>
      <t>$ /usr/bin/sudo /usr/sbin/system_profiler SPInstallHistoryDataType | grep -A 5 "XProtectPlistConfigData"</t>
    </r>
    <r>
      <rPr>
        <sz val="11"/>
        <color rgb="FF006096"/>
        <rFont val="Roboto Condensed"/>
      </rPr>
      <t xml:space="preserve">
</t>
    </r>
  </si>
  <si>
    <t>Accounts Preferences Action Items</t>
  </si>
  <si>
    <t>6.1.1</t>
  </si>
  <si>
    <r>
      <rPr>
        <sz val="11"/>
        <rFont val="Calibri"/>
      </rPr>
      <t>Ensure Login Window Displays as Name and Password Is Enabled</t>
    </r>
  </si>
  <si>
    <r>
      <rPr>
        <b/>
        <sz val="11"/>
        <color rgb="FF000000"/>
        <rFont val="Calibri"/>
      </rPr>
      <t>Graphical Method:</t>
    </r>
    <r>
      <rPr>
        <sz val="11"/>
        <color rgb="FF000000"/>
        <rFont val="Calibri"/>
      </rPr>
      <t xml:space="preserve">
</t>
    </r>
    <r>
      <rPr>
        <sz val="11"/>
        <color rgb="FF000000"/>
        <rFont val="Calibri"/>
      </rPr>
      <t>Perform the following steps to ensure the login window display name and password: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Users and Groups</t>
    </r>
    <r>
      <rPr>
        <sz val="11"/>
        <color rgb="FF000000"/>
        <rFont val="Calibri"/>
      </rPr>
      <t xml:space="preserve">
</t>
    </r>
    <r>
      <rPr>
        <sz val="11"/>
        <color rgb="FF000000"/>
        <rFont val="Calibri"/>
      </rPr>
      <t xml:space="preserve">- Select </t>
    </r>
    <r>
      <rPr>
        <b/>
        <sz val="11"/>
        <color rgb="FF000000"/>
        <rFont val="Calibri"/>
      </rPr>
      <t>Login Options</t>
    </r>
    <r>
      <rPr>
        <sz val="11"/>
        <color rgb="FF000000"/>
        <rFont val="Calibri"/>
      </rPr>
      <t xml:space="preserve">
</t>
    </r>
    <r>
      <rPr>
        <sz val="11"/>
        <color rgb="FF000000"/>
        <rFont val="Calibri"/>
      </rPr>
      <t xml:space="preserve">- Set </t>
    </r>
    <r>
      <rPr>
        <b/>
        <sz val="11"/>
        <color rgb="FF000000"/>
        <rFont val="Calibri"/>
      </rPr>
      <t>Display login window as:</t>
    </r>
    <r>
      <rPr>
        <sz val="11"/>
        <color rgb="FF000000"/>
        <rFont val="Calibri"/>
      </rPr>
      <t xml:space="preserve"> to </t>
    </r>
    <r>
      <rPr>
        <b/>
        <sz val="11"/>
        <color rgb="FF000000"/>
        <rFont val="Calibri"/>
      </rPr>
      <t>Name and password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the login window to display name and password:</t>
    </r>
    <r>
      <rPr>
        <sz val="11"/>
        <color rgb="FF000000"/>
        <rFont val="Calibri"/>
      </rPr>
      <t xml:space="preserve">
</t>
    </r>
    <r>
      <rPr>
        <sz val="11"/>
        <color rgb="FF006096"/>
        <rFont val="Roboto Condensed"/>
      </rPr>
      <t>$ /usr/bin/sudo /usr/bin/defaults write /Library/Preferences/com.apple.loginwindow SHOWFULLNAME -bool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GUI will not display the updated setting until the current user(s) logs out.</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com.apple.loginwindow</t>
    </r>
    <r>
      <rPr>
        <sz val="11"/>
        <color rgb="FF000000"/>
        <rFont val="Calibri"/>
      </rPr>
      <t xml:space="preserve">
</t>
    </r>
    <r>
      <rPr>
        <sz val="11"/>
        <color rgb="FF000000"/>
        <rFont val="Calibri"/>
      </rPr>
      <t xml:space="preserve">- The key to include is </t>
    </r>
    <r>
      <rPr>
        <b/>
        <sz val="11"/>
        <color rgb="FF000000"/>
        <rFont val="Calibri"/>
      </rPr>
      <t>SHOWFULLNAME</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</si>
  <si>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The login window prompts a user for his/her credentials, verifies their authorization level, and then allows or denies the user access to the system.</t>
    </r>
  </si>
  <si>
    <r>
      <rPr>
        <b/>
        <sz val="11"/>
        <color rgb="FF000000"/>
        <rFont val="Calibri"/>
      </rPr>
      <t>Graphical Method:</t>
    </r>
    <r>
      <rPr>
        <sz val="11"/>
        <color rgb="FF000000"/>
        <rFont val="Calibri"/>
      </rPr>
      <t xml:space="preserve">
</t>
    </r>
    <r>
      <rPr>
        <sz val="11"/>
        <color rgb="FF000000"/>
        <rFont val="Calibri"/>
      </rPr>
      <t>Perform the following steps to verify that the login window displays name and password:</t>
    </r>
    <r>
      <rPr>
        <sz val="11"/>
        <color rgb="FF000000"/>
        <rFont val="Calibri"/>
      </rPr>
      <t xml:space="preserve">
</t>
    </r>
    <r>
      <rPr>
        <sz val="11"/>
        <color rgb="FF000000"/>
        <rFont val="Calibri"/>
      </rPr>
      <t>- Open `System Preferences</t>
    </r>
    <r>
      <rPr>
        <sz val="11"/>
        <color rgb="FF000000"/>
        <rFont val="Calibri"/>
      </rPr>
      <t xml:space="preserve">
</t>
    </r>
    <r>
      <rPr>
        <sz val="11"/>
        <color rgb="FF000000"/>
        <rFont val="Calibri"/>
      </rPr>
      <t>- Select `Users and Groups</t>
    </r>
    <r>
      <rPr>
        <sz val="11"/>
        <color rgb="FF000000"/>
        <rFont val="Calibri"/>
      </rPr>
      <t xml:space="preserve">
</t>
    </r>
    <r>
      <rPr>
        <sz val="11"/>
        <color rgb="FF000000"/>
        <rFont val="Calibri"/>
      </rPr>
      <t xml:space="preserve">- Select </t>
    </r>
    <r>
      <rPr>
        <b/>
        <sz val="11"/>
        <color rgb="FF000000"/>
        <rFont val="Calibri"/>
      </rPr>
      <t>Login Options</t>
    </r>
    <r>
      <rPr>
        <sz val="11"/>
        <color rgb="FF000000"/>
        <rFont val="Calibri"/>
      </rPr>
      <t xml:space="preserve">
</t>
    </r>
    <r>
      <rPr>
        <sz val="11"/>
        <color rgb="FF000000"/>
        <rFont val="Calibri"/>
      </rPr>
      <t xml:space="preserve">- Verify that </t>
    </r>
    <r>
      <rPr>
        <b/>
        <sz val="11"/>
        <color rgb="FF000000"/>
        <rFont val="Calibri"/>
      </rPr>
      <t>Display login window as:</t>
    </r>
    <r>
      <rPr>
        <sz val="11"/>
        <color rgb="FF000000"/>
        <rFont val="Calibri"/>
      </rPr>
      <t xml:space="preserve"> is set to </t>
    </r>
    <r>
      <rPr>
        <b/>
        <sz val="11"/>
        <color rgb="FF000000"/>
        <rFont val="Calibri"/>
      </rPr>
      <t>Name and password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Show Full Name</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the login window displays name and password: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.objectForKey('SHOWFULLNAME').js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</si>
  <si>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6.1.2</t>
  </si>
  <si>
    <r>
      <rPr>
        <sz val="11"/>
        <rFont val="Calibri"/>
      </rPr>
      <t>Ensure Show Password Hints Is Disabled</t>
    </r>
  </si>
  <si>
    <r>
      <rPr>
        <b/>
        <sz val="11"/>
        <color rgb="FF000000"/>
        <rFont val="Calibri"/>
      </rPr>
      <t>Graphical Method:</t>
    </r>
    <r>
      <rPr>
        <sz val="11"/>
        <color rgb="FF000000"/>
        <rFont val="Calibri"/>
      </rPr>
      <t xml:space="preserve">
</t>
    </r>
    <r>
      <rPr>
        <sz val="11"/>
        <color rgb="FF000000"/>
        <rFont val="Calibri"/>
      </rPr>
      <t>Perform the following steps to disable password hints from being shown:</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Select </t>
    </r>
    <r>
      <rPr>
        <b/>
        <sz val="11"/>
        <color rgb="FF000000"/>
        <rFont val="Calibri"/>
      </rPr>
      <t>Login Options</t>
    </r>
    <r>
      <rPr>
        <sz val="11"/>
        <color rgb="FF000000"/>
        <rFont val="Calibri"/>
      </rPr>
      <t xml:space="preserve">
</t>
    </r>
    <r>
      <rPr>
        <sz val="11"/>
        <color rgb="FF000000"/>
        <rFont val="Calibri"/>
      </rPr>
      <t xml:space="preserve">- Set </t>
    </r>
    <r>
      <rPr>
        <b/>
        <sz val="11"/>
        <color rgb="FF000000"/>
        <rFont val="Calibri"/>
      </rPr>
      <t>Show password hints</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password hints:</t>
    </r>
    <r>
      <rPr>
        <sz val="11"/>
        <color rgb="FF000000"/>
        <rFont val="Calibri"/>
      </rPr>
      <t xml:space="preserve">
</t>
    </r>
    <r>
      <rPr>
        <sz val="11"/>
        <color rgb="FF006096"/>
        <rFont val="Roboto Condensed"/>
      </rPr>
      <t>$ /usr/bin/sudo /usr/bin/defaults write /Library/Preferences/com.apple.loginwindow RetriesUntilHint -int 0</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com.apple.loginwindow</t>
    </r>
    <r>
      <rPr>
        <sz val="11"/>
        <color rgb="FF000000"/>
        <rFont val="Calibri"/>
      </rPr>
      <t xml:space="preserve">
</t>
    </r>
    <r>
      <rPr>
        <sz val="11"/>
        <color rgb="FF000000"/>
        <rFont val="Calibri"/>
      </rPr>
      <t xml:space="preserve">- The key to include is </t>
    </r>
    <r>
      <rPr>
        <b/>
        <sz val="11"/>
        <color rgb="FF000000"/>
        <rFont val="Calibri"/>
      </rPr>
      <t>RetriesUntilHint</t>
    </r>
    <r>
      <rPr>
        <sz val="11"/>
        <color rgb="FF000000"/>
        <rFont val="Calibri"/>
      </rPr>
      <t xml:space="preserve">
</t>
    </r>
    <r>
      <rPr>
        <sz val="11"/>
        <color rgb="FF000000"/>
        <rFont val="Calibri"/>
      </rPr>
      <t xml:space="preserve">- The key must be set to </t>
    </r>
    <r>
      <rPr>
        <b/>
        <sz val="11"/>
        <color rgb="FF000000"/>
        <rFont val="Calibri"/>
      </rPr>
      <t>&lt;integer&gt;0&lt;/integer&gt;</t>
    </r>
  </si>
  <si>
    <r>
      <rPr>
        <sz val="11"/>
        <color rgb="FF000000"/>
        <rFont val="Calibri"/>
      </rPr>
      <t>Password hints are user-created text displayed when an incorrect password is used for an account.</t>
    </r>
  </si>
  <si>
    <r>
      <rPr>
        <sz val="11"/>
        <color rgb="FF000000"/>
        <rFont val="Calibri"/>
      </rPr>
      <t>The user can set the hint to any value, including the password itself or clues that allow trivial social engineering attacks.</t>
    </r>
  </si>
  <si>
    <r>
      <rPr>
        <b/>
        <sz val="11"/>
        <color rgb="FF000000"/>
        <rFont val="Calibri"/>
      </rPr>
      <t>Graphical Method:</t>
    </r>
    <r>
      <rPr>
        <sz val="11"/>
        <color rgb="FF000000"/>
        <rFont val="Calibri"/>
      </rPr>
      <t xml:space="preserve">
</t>
    </r>
    <r>
      <rPr>
        <sz val="11"/>
        <color rgb="FF000000"/>
        <rFont val="Calibri"/>
      </rPr>
      <t>Perform the following steps to verify if password hints are shown:</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Select </t>
    </r>
    <r>
      <rPr>
        <b/>
        <sz val="11"/>
        <color rgb="FF000000"/>
        <rFont val="Calibri"/>
      </rPr>
      <t>Login Options</t>
    </r>
    <r>
      <rPr>
        <sz val="11"/>
        <color rgb="FF000000"/>
        <rFont val="Calibri"/>
      </rPr>
      <t xml:space="preserve">
</t>
    </r>
    <r>
      <rPr>
        <sz val="11"/>
        <color rgb="FF000000"/>
        <rFont val="Calibri"/>
      </rPr>
      <t xml:space="preserve">- Verify that </t>
    </r>
    <r>
      <rPr>
        <b/>
        <sz val="11"/>
        <color rgb="FF000000"/>
        <rFont val="Calibri"/>
      </rPr>
      <t>Show password hints</t>
    </r>
    <r>
      <rPr>
        <sz val="11"/>
        <color rgb="FF000000"/>
        <rFont val="Calibri"/>
      </rPr>
      <t xml:space="preserve"> is disabled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Retires Before Hint Shown</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password hints are not displayed: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.objectForKey('RetriesUntilHint').js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0</t>
    </r>
    <r>
      <rPr>
        <sz val="11"/>
        <color rgb="FF006096"/>
        <rFont val="Roboto Condensed"/>
      </rPr>
      <t xml:space="preserve">
</t>
    </r>
  </si>
  <si>
    <t>6.1.3</t>
  </si>
  <si>
    <r>
      <rPr>
        <sz val="11"/>
        <rFont val="Calibri"/>
      </rPr>
      <t>Ensure Guest Account Is Disabled</t>
    </r>
  </si>
  <si>
    <r>
      <rPr>
        <b/>
        <sz val="11"/>
        <color rgb="FF000000"/>
        <rFont val="Calibri"/>
      </rPr>
      <t>Graphical Method:</t>
    </r>
    <r>
      <rPr>
        <sz val="11"/>
        <color rgb="FF000000"/>
        <rFont val="Calibri"/>
      </rPr>
      <t xml:space="preserve">
</t>
    </r>
    <r>
      <rPr>
        <sz val="11"/>
        <color rgb="FF000000"/>
        <rFont val="Calibri"/>
      </rPr>
      <t>Perform the following steps to disable guest account availability:</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Select </t>
    </r>
    <r>
      <rPr>
        <b/>
        <sz val="11"/>
        <color rgb="FF000000"/>
        <rFont val="Calibri"/>
      </rPr>
      <t>Guest User</t>
    </r>
    <r>
      <rPr>
        <sz val="11"/>
        <color rgb="FF000000"/>
        <rFont val="Calibri"/>
      </rPr>
      <t xml:space="preserve">
</t>
    </r>
    <r>
      <rPr>
        <sz val="11"/>
        <color rgb="FF000000"/>
        <rFont val="Calibri"/>
      </rPr>
      <t xml:space="preserve">- Set </t>
    </r>
    <r>
      <rPr>
        <b/>
        <sz val="11"/>
        <color rgb="FF000000"/>
        <rFont val="Calibri"/>
      </rPr>
      <t>Allow guests to log in to this computer</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the guest account:</t>
    </r>
    <r>
      <rPr>
        <sz val="11"/>
        <color rgb="FF000000"/>
        <rFont val="Calibri"/>
      </rPr>
      <t xml:space="preserve">
</t>
    </r>
    <r>
      <rPr>
        <sz val="11"/>
        <color rgb="FF006096"/>
        <rFont val="Roboto Condensed"/>
      </rPr>
      <t>$ /usr/bin/sudo /usr/bin/defaults write /Library/Preferences/com.apple.loginwindow GuestEnabled -bool false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com.apple.MCX</t>
    </r>
    <r>
      <rPr>
        <sz val="11"/>
        <color rgb="FF000000"/>
        <rFont val="Calibri"/>
      </rPr>
      <t xml:space="preserve">
</t>
    </r>
    <r>
      <rPr>
        <sz val="11"/>
        <color rgb="FF000000"/>
        <rFont val="Calibri"/>
      </rPr>
      <t xml:space="preserve">- The key to include is </t>
    </r>
    <r>
      <rPr>
        <b/>
        <sz val="11"/>
        <color rgb="FF000000"/>
        <rFont val="Calibri"/>
      </rPr>
      <t>DisableGuestAccount</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</si>
  <si>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The guest account allows users access to the system without having to create an account or password. Guest users are unable to make setting changes and cannot remotely login to the system. All files, caches, and passwords created by the guest user are deleted upon logging out.</t>
    </r>
  </si>
  <si>
    <r>
      <rPr>
        <sz val="11"/>
        <color rgb="FF000000"/>
        <rFont val="Calibri"/>
      </rPr>
      <t>A guest user can use that access to find out additional information about the system and might be able to use privilege escalation vulnerabilities to establish greater access.</t>
    </r>
  </si>
  <si>
    <r>
      <rPr>
        <b/>
        <sz val="11"/>
        <color rgb="FF000000"/>
        <rFont val="Calibri"/>
      </rPr>
      <t>Graphical Method:</t>
    </r>
    <r>
      <rPr>
        <sz val="11"/>
        <color rgb="FF000000"/>
        <rFont val="Calibri"/>
      </rPr>
      <t xml:space="preserve">
</t>
    </r>
    <r>
      <rPr>
        <sz val="11"/>
        <color rgb="FF000000"/>
        <rFont val="Calibri"/>
      </rPr>
      <t>Perform the following steps to ensure that the guest account is not available:</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Select </t>
    </r>
    <r>
      <rPr>
        <b/>
        <sz val="11"/>
        <color rgb="FF000000"/>
        <rFont val="Calibri"/>
      </rPr>
      <t>Guest User</t>
    </r>
    <r>
      <rPr>
        <sz val="11"/>
        <color rgb="FF000000"/>
        <rFont val="Calibri"/>
      </rPr>
      <t xml:space="preserve">
</t>
    </r>
    <r>
      <rPr>
        <sz val="11"/>
        <color rgb="FF000000"/>
        <rFont val="Calibri"/>
      </rPr>
      <t xml:space="preserve">- Verify that </t>
    </r>
    <r>
      <rPr>
        <b/>
        <sz val="11"/>
        <color rgb="FF000000"/>
        <rFont val="Calibri"/>
      </rPr>
      <t>Allow guests to log in to this computer</t>
    </r>
    <r>
      <rPr>
        <sz val="11"/>
        <color rgb="FF000000"/>
        <rFont val="Calibri"/>
      </rPr>
      <t xml:space="preserve"> is not enabled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Disable Guest Account</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if the guest account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ObjC.unwrap($.NSUserDefaults.alloc.initWithSuiteName('com.apple.MCX')\</t>
    </r>
    <r>
      <rPr>
        <sz val="11"/>
        <color rgb="FF006096"/>
        <rFont val="Roboto Condensed"/>
      </rPr>
      <t xml:space="preserve">
</t>
    </r>
    <r>
      <rPr>
        <sz val="11"/>
        <color rgb="FF006096"/>
        <rFont val="Roboto Condensed"/>
      </rPr>
      <t xml:space="preserve">  .objectForKey('DisableGuestAccount'))</t>
    </r>
    <r>
      <rPr>
        <sz val="11"/>
        <color rgb="FF006096"/>
        <rFont val="Roboto Condensed"/>
      </rPr>
      <t xml:space="preserve">
</t>
    </r>
    <r>
      <rPr>
        <sz val="11"/>
        <color rgb="FF006096"/>
        <rFont val="Roboto Condensed"/>
      </rPr>
      <t xml:space="preserve">  let pref2 = ObjC.unwrap($.NSUserDefaults.alloc.initWithSuiteName('com.apple.loginwindow')\</t>
    </r>
    <r>
      <rPr>
        <sz val="11"/>
        <color rgb="FF006096"/>
        <rFont val="Roboto Condensed"/>
      </rPr>
      <t xml:space="preserve">
</t>
    </r>
    <r>
      <rPr>
        <sz val="11"/>
        <color rgb="FF006096"/>
        <rFont val="Roboto Condensed"/>
      </rPr>
      <t xml:space="preserve">  .objectForKey('GuestEnabled'))</t>
    </r>
    <r>
      <rPr>
        <sz val="11"/>
        <color rgb="FF006096"/>
        <rFont val="Roboto Condensed"/>
      </rPr>
      <t xml:space="preserve">
</t>
    </r>
    <r>
      <rPr>
        <sz val="11"/>
        <color rgb="FF006096"/>
        <rFont val="Roboto Condensed"/>
      </rPr>
      <t xml:space="preserve">  if ( pref1 == 1 || pref2 == 0 )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</si>
  <si>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6.1.4</t>
  </si>
  <si>
    <r>
      <rPr>
        <sz val="11"/>
        <rFont val="Calibri"/>
      </rPr>
      <t>Ensure Guest Access to Shared Folders Is Disabled</t>
    </r>
  </si>
  <si>
    <r>
      <rPr>
        <b/>
        <sz val="11"/>
        <color rgb="FF000000"/>
        <rFont val="Calibri"/>
      </rPr>
      <t>Graphical Method:</t>
    </r>
    <r>
      <rPr>
        <sz val="11"/>
        <color rgb="FF000000"/>
        <rFont val="Calibri"/>
      </rPr>
      <t xml:space="preserve">
</t>
    </r>
    <r>
      <rPr>
        <sz val="11"/>
        <color rgb="FF000000"/>
        <rFont val="Calibri"/>
      </rPr>
      <t>Perform the following steps to no longer allow guest user access to shared folders:</t>
    </r>
    <r>
      <rPr>
        <sz val="11"/>
        <color rgb="FF000000"/>
        <rFont val="Calibri"/>
      </rPr>
      <t xml:space="preserve">
</t>
    </r>
    <r>
      <rPr>
        <sz val="11"/>
        <color rgb="FF000000"/>
        <rFont val="Calibri"/>
      </rPr>
      <t>- Open `System Preferences</t>
    </r>
    <r>
      <rPr>
        <sz val="11"/>
        <color rgb="FF000000"/>
        <rFont val="Calibri"/>
      </rPr>
      <t xml:space="preserve">
</t>
    </r>
    <r>
      <rPr>
        <sz val="11"/>
        <color rgb="FF000000"/>
        <rFont val="Calibri"/>
      </rPr>
      <t>- Select `Users &amp; Groups</t>
    </r>
    <r>
      <rPr>
        <sz val="11"/>
        <color rgb="FF000000"/>
        <rFont val="Calibri"/>
      </rPr>
      <t xml:space="preserve">
</t>
    </r>
    <r>
      <rPr>
        <sz val="11"/>
        <color rgb="FF000000"/>
        <rFont val="Calibri"/>
      </rPr>
      <t>- Select `Guest User</t>
    </r>
    <r>
      <rPr>
        <sz val="11"/>
        <color rgb="FF000000"/>
        <rFont val="Calibri"/>
      </rPr>
      <t xml:space="preserve">
</t>
    </r>
    <r>
      <rPr>
        <sz val="11"/>
        <color rgb="FF000000"/>
        <rFont val="Calibri"/>
      </rPr>
      <t xml:space="preserve">- Set </t>
    </r>
    <r>
      <rPr>
        <b/>
        <sz val="11"/>
        <color rgb="FF000000"/>
        <rFont val="Calibri"/>
      </rPr>
      <t>Allow guest users to connect to shared folders</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shared folders are not accessible to guest users:</t>
    </r>
    <r>
      <rPr>
        <sz val="11"/>
        <color rgb="FF000000"/>
        <rFont val="Calibri"/>
      </rPr>
      <t xml:space="preserve">
</t>
    </r>
    <r>
      <rPr>
        <sz val="11"/>
        <color rgb="FF006096"/>
        <rFont val="Roboto Condensed"/>
      </rPr>
      <t>$ /usr/bin/sudo /usr/sbin/sysadminctl -smbGuestAccess off</t>
    </r>
    <r>
      <rPr>
        <sz val="11"/>
        <color rgb="FF006096"/>
        <rFont val="Roboto Condensed"/>
      </rPr>
      <t xml:space="preserve">
</t>
    </r>
  </si>
  <si>
    <r>
      <rPr>
        <sz val="11"/>
        <color rgb="FF000000"/>
        <rFont val="Calibri"/>
      </rPr>
      <t>Allowing guests to connect to shared folders enables users to access selected shared folders and their contents from different computers on a network.</t>
    </r>
  </si>
  <si>
    <r>
      <rPr>
        <sz val="11"/>
        <color rgb="FF000000"/>
        <rFont val="Calibri"/>
      </rPr>
      <t>Unauthorized users could access shared files on the system.</t>
    </r>
  </si>
  <si>
    <r>
      <rPr>
        <b/>
        <sz val="11"/>
        <color rgb="FF000000"/>
        <rFont val="Calibri"/>
      </rPr>
      <t>Graphical Method:</t>
    </r>
    <r>
      <rPr>
        <sz val="11"/>
        <color rgb="FF000000"/>
        <rFont val="Calibri"/>
      </rPr>
      <t xml:space="preserve">
</t>
    </r>
    <r>
      <rPr>
        <sz val="11"/>
        <color rgb="FF000000"/>
        <rFont val="Calibri"/>
      </rPr>
      <t>Perform the following steps to ensure that guests cannot connect to shared folders: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Select </t>
    </r>
    <r>
      <rPr>
        <b/>
        <sz val="11"/>
        <color rgb="FF000000"/>
        <rFont val="Calibri"/>
      </rPr>
      <t>Guest User</t>
    </r>
    <r>
      <rPr>
        <sz val="11"/>
        <color rgb="FF000000"/>
        <rFont val="Calibri"/>
      </rPr>
      <t xml:space="preserve">
</t>
    </r>
    <r>
      <rPr>
        <sz val="11"/>
        <color rgb="FF000000"/>
        <rFont val="Calibri"/>
      </rPr>
      <t xml:space="preserve">- Verify that </t>
    </r>
    <r>
      <rPr>
        <b/>
        <sz val="11"/>
        <color rgb="FF000000"/>
        <rFont val="Calibri"/>
      </rPr>
      <t>Allow guest users to connect to shared folders</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shared folders are not accessible to guest users:</t>
    </r>
    <r>
      <rPr>
        <sz val="11"/>
        <color rgb="FF000000"/>
        <rFont val="Calibri"/>
      </rPr>
      <t xml:space="preserve">
</t>
    </r>
    <r>
      <rPr>
        <sz val="11"/>
        <color rgb="FF006096"/>
        <rFont val="Roboto Condensed"/>
      </rPr>
      <t>$ /usr/bin/sudo /usr/sbin/sysadminctl -smbGuestAccess status</t>
    </r>
    <r>
      <rPr>
        <sz val="11"/>
        <color rgb="FF006096"/>
        <rFont val="Roboto Condensed"/>
      </rPr>
      <t xml:space="preserve">
</t>
    </r>
    <r>
      <rPr>
        <sz val="11"/>
        <color rgb="FF000000"/>
        <rFont val="Calibri"/>
      </rPr>
      <t xml:space="preserve">
</t>
    </r>
    <r>
      <rPr>
        <sz val="11"/>
        <color rgb="FF000000"/>
        <rFont val="Calibri"/>
      </rPr>
      <t xml:space="preserve">The output should include </t>
    </r>
    <r>
      <rPr>
        <b/>
        <sz val="11"/>
        <color rgb="FF000000"/>
        <rFont val="Calibri"/>
      </rPr>
      <t>SMB guest access disabled</t>
    </r>
    <r>
      <rPr>
        <sz val="11"/>
        <color rgb="FF000000"/>
        <rFont val="Calibri"/>
      </rPr>
      <t>.</t>
    </r>
  </si>
  <si>
    <t>6.1.5</t>
  </si>
  <si>
    <r>
      <rPr>
        <sz val="11"/>
        <rFont val="Calibri"/>
      </rPr>
      <t>Ensure the Guest Home Folder Does Not Exist</t>
    </r>
  </si>
  <si>
    <r>
      <rPr>
        <b/>
        <sz val="11"/>
        <color rgb="FF000000"/>
        <rFont val="Calibri"/>
      </rPr>
      <t>Terminal Method:</t>
    </r>
    <r>
      <rPr>
        <sz val="11"/>
        <color rgb="FF000000"/>
        <rFont val="Calibri"/>
      </rPr>
      <t xml:space="preserve">
</t>
    </r>
    <r>
      <rPr>
        <sz val="11"/>
        <color rgb="FF000000"/>
        <rFont val="Calibri"/>
      </rPr>
      <t>Run the following command to remove the Guest user home folder:</t>
    </r>
    <r>
      <rPr>
        <sz val="11"/>
        <color rgb="FF000000"/>
        <rFont val="Calibri"/>
      </rPr>
      <t xml:space="preserve">
</t>
    </r>
    <r>
      <rPr>
        <sz val="11"/>
        <color rgb="FF006096"/>
        <rFont val="Roboto Condensed"/>
      </rPr>
      <t xml:space="preserve">$ /usr/bin/sudo /bin/rm -R /Users/Guest </t>
    </r>
    <r>
      <rPr>
        <sz val="11"/>
        <color rgb="FF006096"/>
        <rFont val="Roboto Condensed"/>
      </rPr>
      <t xml:space="preserve">
</t>
    </r>
  </si>
  <si>
    <r>
      <rPr>
        <sz val="11"/>
        <color rgb="FF000000"/>
        <rFont val="Calibri"/>
      </rPr>
      <t>In the previous two controls, the guest account login has been disabled and sharing to guests has been disabled, as well. There is no need for the legacy Guest home folder to remain in the file system. When normal user accounts are removed, you have the option to archive it, leave it in place, or delete. In the case of the guest folder, the folder remains in place without a GUI option to remove it. If at some point in the future a Guest account is needed, it will be re-created. The presence of the Guest home folder can cause automated audits to fail when looking for compliant settings within all User folders, as well. Rather than ignoring the folder's continued existence, it is best removed.</t>
    </r>
  </si>
  <si>
    <r>
      <rPr>
        <sz val="11"/>
        <color rgb="FF000000"/>
        <rFont val="Calibri"/>
      </rPr>
      <t>The Guest account should not be necessary after it is disabled, and it will be automatically re-created if the Guest account is re-enabled</t>
    </r>
  </si>
  <si>
    <r>
      <rPr>
        <b/>
        <sz val="11"/>
        <color rgb="FF000000"/>
        <rFont val="Calibri"/>
      </rPr>
      <t>Terminal Method:</t>
    </r>
    <r>
      <rPr>
        <sz val="11"/>
        <color rgb="FF000000"/>
        <rFont val="Calibri"/>
      </rPr>
      <t xml:space="preserve">
</t>
    </r>
    <r>
      <rPr>
        <sz val="11"/>
        <color rgb="FF000000"/>
        <rFont val="Calibri"/>
      </rPr>
      <t>Run the following command to verify if the Guest user home folder exists:</t>
    </r>
    <r>
      <rPr>
        <sz val="11"/>
        <color rgb="FF000000"/>
        <rFont val="Calibri"/>
      </rPr>
      <t xml:space="preserve">
</t>
    </r>
    <r>
      <rPr>
        <sz val="11"/>
        <color rgb="FF006096"/>
        <rFont val="Roboto Condensed"/>
      </rPr>
      <t xml:space="preserve">$ /usr/bin/sudo /bin/ls /Users/ | /usr/bin/grep Guest </t>
    </r>
    <r>
      <rPr>
        <sz val="11"/>
        <color rgb="FF006096"/>
        <rFont val="Roboto Condensed"/>
      </rPr>
      <t xml:space="preserve">
</t>
    </r>
  </si>
  <si>
    <t>User Accounts and Environment</t>
  </si>
  <si>
    <t>6.2</t>
  </si>
  <si>
    <r>
      <rPr>
        <sz val="11"/>
        <rFont val="Calibri"/>
      </rPr>
      <t>Ensure Show All Filename Extensions Setting is Enabled</t>
    </r>
  </si>
  <si>
    <r>
      <rPr>
        <b/>
        <sz val="11"/>
        <color rgb="FF000000"/>
        <rFont val="Calibri"/>
      </rPr>
      <t>Graphical Method:</t>
    </r>
    <r>
      <rPr>
        <sz val="11"/>
        <color rgb="FF000000"/>
        <rFont val="Calibri"/>
      </rPr>
      <t xml:space="preserve">
</t>
    </r>
    <r>
      <rPr>
        <sz val="11"/>
        <color rgb="FF000000"/>
        <rFont val="Calibri"/>
      </rPr>
      <t>Perform the following steps to ensure file extensions are shown:</t>
    </r>
    <r>
      <rPr>
        <sz val="11"/>
        <color rgb="FF000000"/>
        <rFont val="Calibri"/>
      </rPr>
      <t xml:space="preserve">
</t>
    </r>
    <r>
      <rPr>
        <sz val="11"/>
        <color rgb="FF000000"/>
        <rFont val="Calibri"/>
      </rPr>
      <t xml:space="preserve">- Open </t>
    </r>
    <r>
      <rPr>
        <b/>
        <sz val="11"/>
        <color rgb="FF000000"/>
        <rFont val="Calibri"/>
      </rPr>
      <t>Finder</t>
    </r>
    <r>
      <rPr>
        <sz val="11"/>
        <color rgb="FF000000"/>
        <rFont val="Calibri"/>
      </rPr>
      <t xml:space="preserve">
</t>
    </r>
    <r>
      <rPr>
        <sz val="11"/>
        <color rgb="FF000000"/>
        <rFont val="Calibri"/>
      </rPr>
      <t xml:space="preserve">- Select </t>
    </r>
    <r>
      <rPr>
        <b/>
        <sz val="11"/>
        <color rgb="FF000000"/>
        <rFont val="Calibri"/>
      </rPr>
      <t>Finder</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Preferences</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Set </t>
    </r>
    <r>
      <rPr>
        <b/>
        <sz val="11"/>
        <color rgb="FF000000"/>
        <rFont val="Calibri"/>
      </rPr>
      <t>Show all filename extensions</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displaying of file extensions:</t>
    </r>
    <r>
      <rPr>
        <sz val="11"/>
        <color rgb="FF000000"/>
        <rFont val="Calibri"/>
      </rPr>
      <t xml:space="preserve">
</t>
    </r>
    <r>
      <rPr>
        <sz val="11"/>
        <color rgb="FF006096"/>
        <rFont val="Roboto Condensed"/>
      </rPr>
      <t>$ /usr/bin/sudo -u &lt;username&gt; /usr/bin/defaults write /Users/&lt;username&gt;/Library/Preferences/.GlobalPreferences.plist AppleShowAllExtensions -bool true</t>
    </r>
    <r>
      <rPr>
        <sz val="11"/>
        <color rgb="FF006096"/>
        <rFont val="Roboto Condensed"/>
      </rPr>
      <t xml:space="preserve">
</t>
    </r>
    <r>
      <rPr>
        <sz val="11"/>
        <color rgb="FF006096"/>
        <rFont val="Roboto Condensed"/>
      </rPr>
      <t>$ /usr/bin/sudo killall Finder</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seconduser /usr/bin/defaults write /Users/secondname/Library/Preferences/.GlobalPreferences.plist AppleShowAllExtensions -bool true</t>
    </r>
    <r>
      <rPr>
        <sz val="11"/>
        <color rgb="FF006096"/>
        <rFont val="Roboto Condensed"/>
      </rPr>
      <t xml:space="preserve">
</t>
    </r>
    <r>
      <rPr>
        <sz val="11"/>
        <color rgb="FF006096"/>
        <rFont val="Roboto Condensed"/>
      </rPr>
      <t>$ /usr/bin/sudo killall Finder</t>
    </r>
    <r>
      <rPr>
        <sz val="11"/>
        <color rgb="FF006096"/>
        <rFont val="Roboto Condensed"/>
      </rPr>
      <t xml:space="preserve">
</t>
    </r>
  </si>
  <si>
    <r>
      <rPr>
        <sz val="11"/>
        <color rgb="FF000000"/>
        <rFont val="Calibri"/>
      </rPr>
      <t>A filename extension is a suffix added to a base filename that indicates the base filename's file format.</t>
    </r>
  </si>
  <si>
    <r>
      <rPr>
        <sz val="11"/>
        <color rgb="FF000000"/>
        <rFont val="Calibri"/>
      </rPr>
      <t>The user of the system can open files of unknown or unexpected filetypes if the extension is not visible.</t>
    </r>
  </si>
  <si>
    <r>
      <rPr>
        <b/>
        <sz val="11"/>
        <color rgb="FF000000"/>
        <rFont val="Calibri"/>
      </rPr>
      <t>Graphical Method:</t>
    </r>
    <r>
      <rPr>
        <sz val="11"/>
        <color rgb="FF000000"/>
        <rFont val="Calibri"/>
      </rPr>
      <t xml:space="preserve">
</t>
    </r>
    <r>
      <rPr>
        <sz val="11"/>
        <color rgb="FF000000"/>
        <rFont val="Calibri"/>
      </rPr>
      <t>Perform the following steps to ensure that file extensions are shown:</t>
    </r>
    <r>
      <rPr>
        <sz val="11"/>
        <color rgb="FF000000"/>
        <rFont val="Calibri"/>
      </rPr>
      <t xml:space="preserve">
</t>
    </r>
    <r>
      <rPr>
        <sz val="11"/>
        <color rgb="FF000000"/>
        <rFont val="Calibri"/>
      </rPr>
      <t xml:space="preserve">- Open </t>
    </r>
    <r>
      <rPr>
        <b/>
        <sz val="11"/>
        <color rgb="FF000000"/>
        <rFont val="Calibri"/>
      </rPr>
      <t>Finder</t>
    </r>
    <r>
      <rPr>
        <sz val="11"/>
        <color rgb="FF000000"/>
        <rFont val="Calibri"/>
      </rPr>
      <t xml:space="preserve">
</t>
    </r>
    <r>
      <rPr>
        <sz val="11"/>
        <color rgb="FF000000"/>
        <rFont val="Calibri"/>
      </rPr>
      <t xml:space="preserve">- Select </t>
    </r>
    <r>
      <rPr>
        <b/>
        <sz val="11"/>
        <color rgb="FF000000"/>
        <rFont val="Calibri"/>
      </rPr>
      <t>Finder</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Preferences</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Verify that </t>
    </r>
    <r>
      <rPr>
        <b/>
        <sz val="11"/>
        <color rgb="FF000000"/>
        <rFont val="Calibri"/>
      </rPr>
      <t>Show all filename extensions</t>
    </r>
    <r>
      <rPr>
        <sz val="11"/>
        <color rgb="FF000000"/>
        <rFont val="Calibri"/>
      </rPr>
      <t xml:space="preserve"> is set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displaying of file extensions is enabled:</t>
    </r>
    <r>
      <rPr>
        <sz val="11"/>
        <color rgb="FF000000"/>
        <rFont val="Calibri"/>
      </rPr>
      <t xml:space="preserve">
</t>
    </r>
    <r>
      <rPr>
        <sz val="11"/>
        <color rgb="FF006096"/>
        <rFont val="Roboto Condensed"/>
      </rPr>
      <t>$ /usr/bin/sudo -u &lt;username&gt; /usr/bin/defaults read /Users/&lt;username&gt;/Library/Preferences/.GlobalPreferences.plist AppleShowAllExtensions</t>
    </r>
    <r>
      <rPr>
        <sz val="11"/>
        <color rgb="FF006096"/>
        <rFont val="Roboto Condensed"/>
      </rPr>
      <t xml:space="preserve">
</t>
    </r>
    <r>
      <rPr>
        <sz val="11"/>
        <color rgb="FF006096"/>
        <rFont val="Roboto Condensed"/>
      </rPr>
      <t>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firstuser /usr/bin/defaults read /Users/firstuser/Library/Preferences/.GlobalPreferences.plist AppleShowAllExtensions</t>
    </r>
    <r>
      <rPr>
        <sz val="11"/>
        <color rgb="FF006096"/>
        <rFont val="Roboto Condensed"/>
      </rPr>
      <t xml:space="preserve">
</t>
    </r>
    <r>
      <rPr>
        <sz val="11"/>
        <color rgb="FF006096"/>
        <rFont val="Roboto Condensed"/>
      </rPr>
      <t>1</t>
    </r>
    <r>
      <rPr>
        <sz val="11"/>
        <color rgb="FF006096"/>
        <rFont val="Roboto Condensed"/>
      </rPr>
      <t xml:space="preserve">
</t>
    </r>
    <r>
      <rPr>
        <sz val="11"/>
        <color rgb="FF006096"/>
        <rFont val="Roboto Condensed"/>
      </rPr>
      <t>$ /usr/bin/sudo -u seconduser /usr/bin/defaults read /Users/secondname/Library/Preferences/.GlobalPreferences.plist AppleShowAllExtensions</t>
    </r>
    <r>
      <rPr>
        <sz val="11"/>
        <color rgb="FF006096"/>
        <rFont val="Roboto Condensed"/>
      </rPr>
      <t xml:space="preserve">
</t>
    </r>
    <r>
      <rPr>
        <sz val="11"/>
        <color rgb="FF006096"/>
        <rFont val="Roboto Condensed"/>
      </rPr>
      <t>The domain/default pair of (/Users/secondname/Library/Preferences/.GlobalPreferences.plist, AppleShowAllExtensions) does not exist</t>
    </r>
    <r>
      <rPr>
        <sz val="11"/>
        <color rgb="FF006096"/>
        <rFont val="Roboto Condensed"/>
      </rPr>
      <t xml:space="preserve">
</t>
    </r>
    <r>
      <rPr>
        <sz val="11"/>
        <color rgb="FF000000"/>
        <rFont val="Calibri"/>
      </rPr>
      <t>In this example, firstuser is in compliance and seconduser is not.</t>
    </r>
  </si>
  <si>
    <r>
      <rPr>
        <sz val="11"/>
        <color rgb="FF000000"/>
        <rFont val="Calibri"/>
      </rPr>
      <t>Filename extensions are turned off by default.</t>
    </r>
  </si>
  <si>
    <t>Mail</t>
  </si>
  <si>
    <t>7.1.1</t>
  </si>
  <si>
    <r>
      <rPr>
        <sz val="11"/>
        <rFont val="Calibri"/>
      </rPr>
      <t>Ensure Protect Mail Activity in Mail Is Enabled</t>
    </r>
  </si>
  <si>
    <r>
      <rPr>
        <b/>
        <sz val="11"/>
        <color rgb="FF000000"/>
        <rFont val="Calibri"/>
      </rPr>
      <t>Graphical Method:</t>
    </r>
    <r>
      <rPr>
        <sz val="11"/>
        <color rgb="FF000000"/>
        <rFont val="Calibri"/>
      </rPr>
      <t xml:space="preserve">
</t>
    </r>
    <r>
      <rPr>
        <sz val="11"/>
        <color rgb="FF000000"/>
        <rFont val="Calibri"/>
      </rPr>
      <t>Perform the following steps to enabled protect mail activity:</t>
    </r>
    <r>
      <rPr>
        <sz val="11"/>
        <color rgb="FF000000"/>
        <rFont val="Calibri"/>
      </rPr>
      <t xml:space="preserve">
</t>
    </r>
    <r>
      <rPr>
        <sz val="11"/>
        <color rgb="FF000000"/>
        <rFont val="Calibri"/>
      </rPr>
      <t xml:space="preserve">- Open </t>
    </r>
    <r>
      <rPr>
        <b/>
        <sz val="11"/>
        <color rgb="FF000000"/>
        <rFont val="Calibri"/>
      </rPr>
      <t>Mail</t>
    </r>
    <r>
      <rPr>
        <sz val="11"/>
        <color rgb="FF000000"/>
        <rFont val="Calibri"/>
      </rPr>
      <t xml:space="preserve">
</t>
    </r>
    <r>
      <rPr>
        <sz val="11"/>
        <color rgb="FF000000"/>
        <rFont val="Calibri"/>
      </rPr>
      <t xml:space="preserve">- Select </t>
    </r>
    <r>
      <rPr>
        <b/>
        <sz val="11"/>
        <color rgb="FF000000"/>
        <rFont val="Calibri"/>
      </rPr>
      <t>Mail</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Preferences...</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Set </t>
    </r>
    <r>
      <rPr>
        <b/>
        <sz val="11"/>
        <color rgb="FF000000"/>
        <rFont val="Calibri"/>
      </rPr>
      <t>Protect Mail Activity</t>
    </r>
    <r>
      <rPr>
        <sz val="11"/>
        <color rgb="FF000000"/>
        <rFont val="Calibri"/>
      </rPr>
      <t xml:space="preserve"> to enabled</t>
    </r>
  </si>
  <si>
    <r>
      <rPr>
        <sz val="11"/>
        <color rgb="FF000000"/>
        <rFont val="Calibri"/>
      </rPr>
      <t>Apple provides privacy protection that should be enabled for the mail app on macOS to reduce information collection from a user that receives email.</t>
    </r>
  </si>
  <si>
    <r>
      <rPr>
        <sz val="11"/>
        <color rgb="FF000000"/>
        <rFont val="Calibri"/>
      </rPr>
      <t>Some remote content may be access controlled and refuse to download with this setting enabled.</t>
    </r>
  </si>
  <si>
    <r>
      <rPr>
        <b/>
        <sz val="11"/>
        <color rgb="FF000000"/>
        <rFont val="Calibri"/>
      </rPr>
      <t>Graphical Method:</t>
    </r>
    <r>
      <rPr>
        <sz val="11"/>
        <color rgb="FF000000"/>
        <rFont val="Calibri"/>
      </rPr>
      <t xml:space="preserve">
</t>
    </r>
    <r>
      <rPr>
        <sz val="11"/>
        <color rgb="FF000000"/>
        <rFont val="Calibri"/>
      </rPr>
      <t>Perform the following steps to verify that protect mail activity is enabled:</t>
    </r>
    <r>
      <rPr>
        <sz val="11"/>
        <color rgb="FF000000"/>
        <rFont val="Calibri"/>
      </rPr>
      <t xml:space="preserve">
</t>
    </r>
    <r>
      <rPr>
        <sz val="11"/>
        <color rgb="FF000000"/>
        <rFont val="Calibri"/>
      </rPr>
      <t xml:space="preserve">- Open </t>
    </r>
    <r>
      <rPr>
        <b/>
        <sz val="11"/>
        <color rgb="FF000000"/>
        <rFont val="Calibri"/>
      </rPr>
      <t>Mail</t>
    </r>
    <r>
      <rPr>
        <sz val="11"/>
        <color rgb="FF000000"/>
        <rFont val="Calibri"/>
      </rPr>
      <t xml:space="preserve">
</t>
    </r>
    <r>
      <rPr>
        <sz val="11"/>
        <color rgb="FF000000"/>
        <rFont val="Calibri"/>
      </rPr>
      <t xml:space="preserve">- Select </t>
    </r>
    <r>
      <rPr>
        <b/>
        <sz val="11"/>
        <color rgb="FF000000"/>
        <rFont val="Calibri"/>
      </rPr>
      <t>Mail</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Preferences...</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Verify that </t>
    </r>
    <r>
      <rPr>
        <b/>
        <sz val="11"/>
        <color rgb="FF000000"/>
        <rFont val="Calibri"/>
      </rPr>
      <t>Protect Mail Activity</t>
    </r>
    <r>
      <rPr>
        <sz val="11"/>
        <color rgb="FF000000"/>
        <rFont val="Calibri"/>
      </rPr>
      <t xml:space="preserve"> is enabled</t>
    </r>
  </si>
  <si>
    <t>Safari</t>
  </si>
  <si>
    <t>7.2.1</t>
  </si>
  <si>
    <r>
      <rPr>
        <sz val="11"/>
        <rFont val="Calibri"/>
      </rPr>
      <t>Ensure Automatic Opening of Safe Files in Safari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</si>
  <si>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AutoOpenSafeDownloads</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</si>
  <si>
    <r>
      <rPr>
        <sz val="11"/>
        <color rgb="FF000000"/>
        <rFont val="Calibri"/>
      </rPr>
      <t>Safari will automatically run or execute what it considers safe files. This can include installers and other files that execute on the operating system. Safari evaluates file safety by using a list of filetypes maintained by Apple. The list of files includes text, image, video, and archive formats that would be run in the context of the OS rather than the browser.</t>
    </r>
  </si>
  <si>
    <r>
      <rPr>
        <sz val="11"/>
        <color rgb="FF000000"/>
        <rFont val="Calibri"/>
      </rPr>
      <t>Apple considers many files that the operating system itself auto-executes as "safe files." Many of these files could be malicious and could execute locally without the user even knowing that a file of a specific type had been downloaded.</t>
    </r>
  </si>
  <si>
    <r>
      <rPr>
        <b/>
        <sz val="11"/>
        <color rgb="FF000000"/>
        <rFont val="Calibri"/>
      </rPr>
      <t>Graphical Method:</t>
    </r>
    <r>
      <rPr>
        <sz val="11"/>
        <color rgb="FF000000"/>
        <rFont val="Calibri"/>
      </rPr>
      <t xml:space="preserve">
</t>
    </r>
    <r>
      <rPr>
        <sz val="11"/>
        <color rgb="FF000000"/>
        <rFont val="Calibri"/>
      </rPr>
      <t>Perform the following to verify that safe files are not opened when download in Safari:</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AutoOpenSafeDownloads</t>
    </r>
    <r>
      <rPr>
        <sz val="11"/>
        <color rgb="FF000000"/>
        <rFont val="Calibri"/>
      </rPr>
      <t xml:space="preserve"> set </t>
    </r>
    <r>
      <rPr>
        <b/>
        <sz val="11"/>
        <color rgb="FF000000"/>
        <rFont val="Calibri"/>
      </rPr>
      <t>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safe files from opening in Safari:</t>
    </r>
    <r>
      <rPr>
        <sz val="11"/>
        <color rgb="FF000000"/>
        <rFont val="Calibri"/>
      </rPr>
      <t xml:space="preserve">
</t>
    </r>
    <r>
      <rPr>
        <sz val="11"/>
        <color rgb="FF006096"/>
        <rFont val="Roboto Condensed"/>
      </rPr>
      <t xml:space="preserve">$ /usr/bin/sudo /usr/sbin/system_profiler SPConfigurationProfileDataType | /usr/bin/grep AutoOpenSafeDownloads | /usr/bin/tr -d ' '            </t>
    </r>
    <r>
      <rPr>
        <sz val="11"/>
        <color rgb="FF006096"/>
        <rFont val="Roboto Condensed"/>
      </rPr>
      <t xml:space="preserve">
</t>
    </r>
    <r>
      <rPr>
        <sz val="11"/>
        <color rgb="FF006096"/>
        <rFont val="Roboto Condensed"/>
      </rPr>
      <t>AutoOpenSafeDownloads =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</si>
  <si>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7.2.2</t>
  </si>
  <si>
    <r>
      <rPr>
        <sz val="11"/>
        <rFont val="Calibri"/>
      </rPr>
      <t>Audit History and Remove History Items</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</si>
  <si>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HistoryAgeInDaysLimit</t>
    </r>
    <r>
      <rPr>
        <sz val="11"/>
        <color rgb="FF000000"/>
        <rFont val="Calibri"/>
      </rPr>
      <t xml:space="preserve">
</t>
    </r>
    <r>
      <rPr>
        <sz val="11"/>
        <color rgb="FF000000"/>
        <rFont val="Calibri"/>
      </rPr>
      <t xml:space="preserve">- The key must be set to: </t>
    </r>
    <r>
      <rPr>
        <b/>
        <sz val="11"/>
        <color rgb="FF000000"/>
        <rFont val="Calibri"/>
      </rPr>
      <t>&lt;integer&gt;&lt;1,7,14,31,365,36500&gt;&lt;/integer&gt;</t>
    </r>
    <r>
      <rPr>
        <sz val="11"/>
        <color rgb="FF000000"/>
        <rFont val="Calibri"/>
      </rPr>
      <t xml:space="preserve">
</t>
    </r>
    <r>
      <rPr>
        <b/>
        <sz val="11"/>
        <color rgb="FF000000"/>
        <rFont val="Calibri"/>
      </rPr>
      <t>Note:</t>
    </r>
    <r>
      <rPr>
        <sz val="11"/>
        <color rgb="FF000000"/>
        <rFont val="Calibri"/>
      </rPr>
      <t xml:space="preserve"> Setting the plist key to a value that is not represented by the GUI could cause issues.</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</si>
  <si>
    <r>
      <rPr>
        <sz val="11"/>
        <color rgb="FF000000"/>
        <rFont val="Calibri"/>
      </rPr>
      <t>Organizational management of user web browsing history is a challenge affected by multiple facets. Organizations should decide whether to manage browser history and how much history should be maintained.</t>
    </r>
  </si>
  <si>
    <r>
      <rPr>
        <sz val="11"/>
        <color rgb="FF000000"/>
        <rFont val="Calibri"/>
      </rPr>
      <t>If old browsing history is not available, it will not be available to authorized or unauthorized users. Some users may find old and even stale information useful.</t>
    </r>
  </si>
  <si>
    <r>
      <rPr>
        <b/>
        <sz val="11"/>
        <color rgb="FF000000"/>
        <rFont val="Calibri"/>
      </rPr>
      <t>Graphical Method:</t>
    </r>
    <r>
      <rPr>
        <sz val="11"/>
        <color rgb="FF000000"/>
        <rFont val="Calibri"/>
      </rPr>
      <t xml:space="preserve">
</t>
    </r>
    <r>
      <rPr>
        <sz val="11"/>
        <color rgb="FF000000"/>
        <rFont val="Calibri"/>
      </rPr>
      <t>Perform the following steps to verify how long the history in Safari is kept:</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HistoryAgeInDaysLimit</t>
    </r>
    <r>
      <rPr>
        <sz val="11"/>
        <color rgb="FF000000"/>
        <rFont val="Calibri"/>
      </rPr>
      <t xml:space="preserv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how long the history is kept in Safari:</t>
    </r>
    <r>
      <rPr>
        <sz val="11"/>
        <color rgb="FF000000"/>
        <rFont val="Calibri"/>
      </rPr>
      <t xml:space="preserve">
</t>
    </r>
    <r>
      <rPr>
        <sz val="11"/>
        <color rgb="FF006096"/>
        <rFont val="Roboto Condensed"/>
      </rPr>
      <t>$ /usr/bin/sudo /usr/sbin/system_profiler SPConfigurationProfileDataType | /usr/bin/grep HistoryAgeInDaysLimit | /usr/bin/tr -d ' '</t>
    </r>
    <r>
      <rPr>
        <sz val="11"/>
        <color rgb="FF006096"/>
        <rFont val="Roboto Condensed"/>
      </rPr>
      <t xml:space="preserve">
</t>
    </r>
    <r>
      <rPr>
        <sz val="11"/>
        <color rgb="FF000000"/>
        <rFont val="Calibri"/>
      </rPr>
      <t xml:space="preserve">
</t>
    </r>
    <r>
      <rPr>
        <sz val="11"/>
        <color rgb="FF000000"/>
        <rFont val="Calibri"/>
      </rPr>
      <t xml:space="preserve">The output will be </t>
    </r>
    <r>
      <rPr>
        <b/>
        <sz val="11"/>
        <color rgb="FF000000"/>
        <rFont val="Calibri"/>
      </rPr>
      <t xml:space="preserve">HistoryAgeInDaysLimit = </t>
    </r>
    <r>
      <rPr>
        <sz val="11"/>
        <color rgb="FF000000"/>
        <rFont val="Calibri"/>
      </rPr>
      <t xml:space="preserve"> followed by your organizations requirements.</t>
    </r>
  </si>
  <si>
    <t>7.2.3</t>
  </si>
  <si>
    <r>
      <rPr>
        <b/>
        <sz val="11"/>
        <color rgb="FF000000"/>
        <rFont val="Calibri"/>
      </rPr>
      <t>Graphical Method:</t>
    </r>
    <r>
      <rPr>
        <sz val="11"/>
        <color rgb="FF000000"/>
        <rFont val="Calibri"/>
      </rPr>
      <t xml:space="preserve">
</t>
    </r>
    <r>
      <rPr>
        <sz val="11"/>
        <color rgb="FF000000"/>
        <rFont val="Calibri"/>
      </rPr>
      <t>Perform the following steps to audit the Password system settings:</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Passwords</t>
    </r>
    <r>
      <rPr>
        <sz val="11"/>
        <color rgb="FF000000"/>
        <rFont val="Calibri"/>
      </rPr>
      <t xml:space="preserve">
</t>
    </r>
    <r>
      <rPr>
        <sz val="11"/>
        <color rgb="FF000000"/>
        <rFont val="Calibri"/>
      </rPr>
      <t>- Enter the user password</t>
    </r>
    <r>
      <rPr>
        <sz val="11"/>
        <color rgb="FF000000"/>
        <rFont val="Calibri"/>
      </rPr>
      <t xml:space="preserve">
</t>
    </r>
    <r>
      <rPr>
        <sz val="11"/>
        <color rgb="FF000000"/>
        <rFont val="Calibri"/>
      </rPr>
      <t xml:space="preserve">- Verify that </t>
    </r>
    <r>
      <rPr>
        <b/>
        <sz val="11"/>
        <color rgb="FF000000"/>
        <rFont val="Calibri"/>
      </rPr>
      <t>Detect compromised passwords</t>
    </r>
    <r>
      <rPr>
        <sz val="11"/>
        <color rgb="FF000000"/>
        <rFont val="Calibri"/>
      </rPr>
      <t xml:space="preserve"> is set to match your organization's settings</t>
    </r>
    <r>
      <rPr>
        <sz val="11"/>
        <color rgb="FF000000"/>
        <rFont val="Calibri"/>
      </rPr>
      <t xml:space="preserve">
</t>
    </r>
    <r>
      <rPr>
        <sz val="11"/>
        <color rgb="FF000000"/>
        <rFont val="Calibri"/>
      </rPr>
      <t>- Review applications with stored passwords to ensure that Enterprise-managed passwords are not stored inappropriately. Application interfaces may need to be considered, as well, as they allow the opportunity to store passwords that should not be saved.</t>
    </r>
  </si>
  <si>
    <t>7.2.4</t>
  </si>
  <si>
    <r>
      <rPr>
        <sz val="11"/>
        <rFont val="Calibri"/>
      </rPr>
      <t>Ensure Warn When Visiting A Fradulent Website in Safari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</si>
  <si>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WarnAboutFraudulentWebsites</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</si>
  <si>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Apple uses the Google Safe Browsing API to check for fraudulent websites and report them to the user attempting to visit one.</t>
    </r>
  </si>
  <si>
    <r>
      <rPr>
        <sz val="11"/>
        <color rgb="FF000000"/>
        <rFont val="Calibri"/>
      </rPr>
      <t>Once-compromised websites serving malware could be sanitized and remain in the database, though there is no widespread reporting of that risk.</t>
    </r>
  </si>
  <si>
    <r>
      <rPr>
        <b/>
        <sz val="11"/>
        <color rgb="FF000000"/>
        <rFont val="Calibri"/>
      </rPr>
      <t>Graphical Method:</t>
    </r>
    <r>
      <rPr>
        <sz val="11"/>
        <color rgb="FF000000"/>
        <rFont val="Calibri"/>
      </rPr>
      <t xml:space="preserve">
</t>
    </r>
    <r>
      <rPr>
        <sz val="11"/>
        <color rgb="FF000000"/>
        <rFont val="Calibri"/>
      </rPr>
      <t>Perform the following to verify that warn when visiting a fraudulent site in Safari is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WarnAboutFraudulentWebsites</t>
    </r>
    <r>
      <rPr>
        <sz val="11"/>
        <color rgb="FF000000"/>
        <rFont val="Calibri"/>
      </rPr>
      <t xml:space="preserve"> set to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warns when visiting fraudulent sites in Safari:</t>
    </r>
    <r>
      <rPr>
        <sz val="11"/>
        <color rgb="FF000000"/>
        <rFont val="Calibri"/>
      </rPr>
      <t xml:space="preserve">
</t>
    </r>
    <r>
      <rPr>
        <sz val="11"/>
        <color rgb="FF006096"/>
        <rFont val="Roboto Condensed"/>
      </rPr>
      <t xml:space="preserve">$ /usr/bin/sudo /usr/sbin/system_profiler SPConfigurationProfileDataType | /usr/bin/grep WarnAboutFraudulentWebsites | /usr/bin/tr -d ' '            </t>
    </r>
    <r>
      <rPr>
        <sz val="11"/>
        <color rgb="FF006096"/>
        <rFont val="Roboto Condensed"/>
      </rPr>
      <t xml:space="preserve">
</t>
    </r>
    <r>
      <rPr>
        <sz val="11"/>
        <color rgb="FF006096"/>
        <rFont val="Roboto Condensed"/>
      </rPr>
      <t>AutoOpenSafeDownloads = 1;</t>
    </r>
    <r>
      <rPr>
        <sz val="11"/>
        <color rgb="FF006096"/>
        <rFont val="Roboto Condensed"/>
      </rPr>
      <t xml:space="preserve">
</t>
    </r>
  </si>
  <si>
    <t>7.2.5</t>
  </si>
  <si>
    <r>
      <rPr>
        <sz val="11"/>
        <rFont val="Calibri"/>
      </rPr>
      <t>Ensure Prevent Cross-site Tracking in Safari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</si>
  <si>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BlockStoragePolicy</t>
    </r>
    <r>
      <rPr>
        <sz val="11"/>
        <color rgb="FF000000"/>
        <rFont val="Calibri"/>
      </rPr>
      <t xml:space="preserve">
</t>
    </r>
    <r>
      <rPr>
        <sz val="11"/>
        <color rgb="FF000000"/>
        <rFont val="Calibri"/>
      </rPr>
      <t>- The key must be set to: &lt;integer&gt;2&lt;/integer&gt;</t>
    </r>
    <r>
      <rPr>
        <sz val="11"/>
        <color rgb="FF000000"/>
        <rFont val="Calibri"/>
      </rPr>
      <t xml:space="preserve">
</t>
    </r>
    <r>
      <rPr>
        <sz val="11"/>
        <color rgb="FF000000"/>
        <rFont val="Calibri"/>
      </rPr>
      <t xml:space="preserve">- The key to also include is </t>
    </r>
    <r>
      <rPr>
        <b/>
        <sz val="11"/>
        <color rgb="FF000000"/>
        <rFont val="Calibri"/>
      </rPr>
      <t>WebKitPreferences.storageBlockingPolicy</t>
    </r>
    <r>
      <rPr>
        <sz val="11"/>
        <color rgb="FF000000"/>
        <rFont val="Calibri"/>
      </rPr>
      <t xml:space="preserve">
</t>
    </r>
    <r>
      <rPr>
        <sz val="11"/>
        <color rgb="FF000000"/>
        <rFont val="Calibri"/>
      </rPr>
      <t>- The key must be set to: &lt;integer&gt;1&lt;/integer&gt;</t>
    </r>
    <r>
      <rPr>
        <sz val="11"/>
        <color rgb="FF000000"/>
        <rFont val="Calibri"/>
      </rPr>
      <t xml:space="preserve">
</t>
    </r>
    <r>
      <rPr>
        <sz val="11"/>
        <color rgb="FF000000"/>
        <rFont val="Calibri"/>
      </rPr>
      <t xml:space="preserve">- The key to also include is </t>
    </r>
    <r>
      <rPr>
        <b/>
        <sz val="11"/>
        <color rgb="FF000000"/>
        <rFont val="Calibri"/>
      </rPr>
      <t>WebKitStorageBlockingPolicy</t>
    </r>
    <r>
      <rPr>
        <sz val="11"/>
        <color rgb="FF000000"/>
        <rFont val="Calibri"/>
      </rPr>
      <t xml:space="preserve">
</t>
    </r>
    <r>
      <rPr>
        <sz val="11"/>
        <color rgb="FF000000"/>
        <rFont val="Calibri"/>
      </rPr>
      <t>- The key must be set to: &lt;integer&gt;1&lt;/integer&gt;</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</si>
  <si>
    <r>
      <rPr>
        <sz val="11"/>
        <color rgb="FF000000"/>
        <rFont val="Calibri"/>
      </rPr>
      <t>There is a vast network of groups that collect, use, and sell user data. One method used to collect user data is pay and provide content and services for website owners. Along with that "assistance," the site owners push tracking cookies on visitors. In many cases the help allows a content owner to keep the site up. The tracking cookies allow information brokers to track web users across visited sites. For better privacy and to provide some resistance to data brokers, prevent cross-tracking.</t>
    </r>
  </si>
  <si>
    <r>
      <rPr>
        <sz val="11"/>
        <color rgb="FF000000"/>
        <rFont val="Calibri"/>
      </rPr>
      <t>Marketing companies will be unable to target you as effectively.</t>
    </r>
  </si>
  <si>
    <r>
      <rPr>
        <b/>
        <sz val="11"/>
        <color rgb="FF000000"/>
        <rFont val="Calibri"/>
      </rPr>
      <t>Graphical Method:</t>
    </r>
    <r>
      <rPr>
        <sz val="11"/>
        <color rgb="FF000000"/>
        <rFont val="Calibri"/>
      </rPr>
      <t xml:space="preserve">
</t>
    </r>
    <r>
      <rPr>
        <sz val="11"/>
        <color rgb="FF000000"/>
        <rFont val="Calibri"/>
      </rPr>
      <t>Perform the following to verify that preventing cross-site tracking in Safari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BlockStoragePolicy</t>
    </r>
    <r>
      <rPr>
        <sz val="11"/>
        <color rgb="FF000000"/>
        <rFont val="Calibri"/>
      </rPr>
      <t xml:space="preserve"> set to </t>
    </r>
    <r>
      <rPr>
        <b/>
        <sz val="11"/>
        <color rgb="FF000000"/>
        <rFont val="Calibri"/>
      </rPr>
      <t>2</t>
    </r>
    <r>
      <rPr>
        <sz val="11"/>
        <color rgb="FF000000"/>
        <rFont val="Calibri"/>
      </rPr>
      <t xml:space="preserve">
</t>
    </r>
    <r>
      <rPr>
        <sz val="11"/>
        <color rgb="FF000000"/>
        <rFont val="Calibri"/>
      </rPr>
      <t xml:space="preserve">- Verify that an installed profile also has </t>
    </r>
    <r>
      <rPr>
        <b/>
        <sz val="11"/>
        <color rgb="FF000000"/>
        <rFont val="Calibri"/>
      </rPr>
      <t>WebKitPreferences.storageBlockingPolicy</t>
    </r>
    <r>
      <rPr>
        <sz val="11"/>
        <color rgb="FF000000"/>
        <rFont val="Calibri"/>
      </rPr>
      <t xml:space="preserve"> set to </t>
    </r>
    <r>
      <rPr>
        <b/>
        <sz val="11"/>
        <color rgb="FF000000"/>
        <rFont val="Calibri"/>
      </rPr>
      <t>1</t>
    </r>
    <r>
      <rPr>
        <sz val="11"/>
        <color rgb="FF000000"/>
        <rFont val="Calibri"/>
      </rPr>
      <t xml:space="preserve">
</t>
    </r>
    <r>
      <rPr>
        <sz val="11"/>
        <color rgb="FF000000"/>
        <rFont val="Calibri"/>
      </rPr>
      <t xml:space="preserve">- Verify that an installed profile also has </t>
    </r>
    <r>
      <rPr>
        <b/>
        <sz val="11"/>
        <color rgb="FF000000"/>
        <rFont val="Calibri"/>
      </rPr>
      <t>WebKitStorageBlockingPolicy</t>
    </r>
    <r>
      <rPr>
        <sz val="11"/>
        <color rgb="FF000000"/>
        <rFont val="Calibri"/>
      </rPr>
      <t xml:space="preserve"> set to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prevents cross-site tracking in Safari:</t>
    </r>
    <r>
      <rPr>
        <sz val="11"/>
        <color rgb="FF000000"/>
        <rFont val="Calibri"/>
      </rPr>
      <t xml:space="preserve">
</t>
    </r>
    <r>
      <rPr>
        <sz val="11"/>
        <color rgb="FF006096"/>
        <rFont val="Roboto Condensed"/>
      </rPr>
      <t xml:space="preserve">$ /usr/bin/sudo /usr/sbin/system_profiler SPConfigurationProfileDataType | /usr/bin/grep BlockStoragePolicy | /usr/bin/tr -d ' ' </t>
    </r>
    <r>
      <rPr>
        <sz val="11"/>
        <color rgb="FF006096"/>
        <rFont val="Roboto Condensed"/>
      </rPr>
      <t xml:space="preserve">
</t>
    </r>
    <r>
      <rPr>
        <sz val="11"/>
        <color rgb="FF006096"/>
        <rFont val="Roboto Condensed"/>
      </rPr>
      <t>BlockStoragePolicy = 2;</t>
    </r>
    <r>
      <rPr>
        <sz val="11"/>
        <color rgb="FF006096"/>
        <rFont val="Roboto Condensed"/>
      </rPr>
      <t xml:space="preserve">
</t>
    </r>
    <r>
      <rPr>
        <sz val="11"/>
        <color rgb="FF006096"/>
        <rFont val="Roboto Condensed"/>
      </rPr>
      <t xml:space="preserve">$ /usr/bin/sudo /usr/sbin/system_profiler SPConfigurationProfileDataType | /usr/bin/grep WebKitPreferences.storageBlockingPolicy | /usr/bin/tr -d ' ' </t>
    </r>
    <r>
      <rPr>
        <sz val="11"/>
        <color rgb="FF006096"/>
        <rFont val="Roboto Condensed"/>
      </rPr>
      <t xml:space="preserve">
</t>
    </r>
    <r>
      <rPr>
        <sz val="11"/>
        <color rgb="FF006096"/>
        <rFont val="Roboto Condensed"/>
      </rPr>
      <t>WebKitPreferences.storageBlockingPolicy = 1;</t>
    </r>
    <r>
      <rPr>
        <sz val="11"/>
        <color rgb="FF006096"/>
        <rFont val="Roboto Condensed"/>
      </rPr>
      <t xml:space="preserve">
</t>
    </r>
    <r>
      <rPr>
        <sz val="11"/>
        <color rgb="FF006096"/>
        <rFont val="Roboto Condensed"/>
      </rPr>
      <t xml:space="preserve">$ /usr/bin/sudo /usr/sbin/system_profiler SPConfigurationProfileDataType | /usr/bin/grep WebKitStorageBlockingPolicy | /usr/bin/tr -d ' ' </t>
    </r>
    <r>
      <rPr>
        <sz val="11"/>
        <color rgb="FF006096"/>
        <rFont val="Roboto Condensed"/>
      </rPr>
      <t xml:space="preserve">
</t>
    </r>
    <r>
      <rPr>
        <sz val="11"/>
        <color rgb="FF006096"/>
        <rFont val="Roboto Condensed"/>
      </rPr>
      <t>WebKitStorageBlockingPolicy = 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</si>
  <si>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7.2.6</t>
  </si>
  <si>
    <r>
      <rPr>
        <sz val="11"/>
        <rFont val="Calibri"/>
      </rPr>
      <t>Audit Hide IP Address in Safari Setting</t>
    </r>
  </si>
  <si>
    <r>
      <rPr>
        <b/>
        <sz val="11"/>
        <color rgb="FF000000"/>
        <rFont val="Calibri"/>
      </rPr>
      <t>Graphical Method:</t>
    </r>
    <r>
      <rPr>
        <sz val="11"/>
        <color rgb="FF000000"/>
        <rFont val="Calibri"/>
      </rPr>
      <t xml:space="preserve">
</t>
    </r>
    <r>
      <rPr>
        <sz val="11"/>
        <color rgb="FF000000"/>
        <rFont val="Calibri"/>
      </rPr>
      <t>Perform the following steps to set Safari whether or not to hide IP addresses from trackers:</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Preferences</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Set </t>
    </r>
    <r>
      <rPr>
        <b/>
        <sz val="11"/>
        <color rgb="FF000000"/>
        <rFont val="Calibri"/>
      </rPr>
      <t>Hide IP address from trackers</t>
    </r>
    <r>
      <rPr>
        <sz val="11"/>
        <color rgb="FF000000"/>
        <rFont val="Calibri"/>
      </rPr>
      <t xml:space="preserve">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or disable hiding IP addresses from trackers in Safari:</t>
    </r>
    <r>
      <rPr>
        <sz val="11"/>
        <color rgb="FF000000"/>
        <rFont val="Calibri"/>
      </rPr>
      <t xml:space="preserve">
</t>
    </r>
    <r>
      <rPr>
        <sz val="11"/>
        <color rgb="FF006096"/>
        <rFont val="Roboto Condensed"/>
      </rPr>
      <t>$ /usr/bin/sudo -u &lt;username&gt; /usr/bin/defaults write /Users/&lt;username&gt;/Library/Containers/com.apple.Safari/Data/Library/Preferences/com.apple.Safari WBSPrivacyProxyAvailabilityTraffic -int &lt;130272/130276&gt;</t>
    </r>
    <r>
      <rPr>
        <sz val="11"/>
        <color rgb="FF006096"/>
        <rFont val="Roboto Condensed"/>
      </rPr>
      <t xml:space="preserve">
</t>
    </r>
    <r>
      <rPr>
        <sz val="11"/>
        <color rgb="FF000000"/>
        <rFont val="Calibri"/>
      </rPr>
      <t xml:space="preserve">
</t>
    </r>
    <r>
      <rPr>
        <b/>
        <sz val="11"/>
        <color rgb="FF000000"/>
        <rFont val="Calibri"/>
      </rPr>
      <t>33422560</t>
    </r>
    <r>
      <rPr>
        <sz val="11"/>
        <color rgb="FF000000"/>
        <rFont val="Calibri"/>
      </rPr>
      <t xml:space="preserve"> will set hide IP address from trackers to disabled. </t>
    </r>
    <r>
      <rPr>
        <b/>
        <sz val="11"/>
        <color rgb="FF000000"/>
        <rFont val="Calibri"/>
      </rPr>
      <t>33422564</t>
    </r>
    <r>
      <rPr>
        <sz val="11"/>
        <color rgb="FF000000"/>
        <rFont val="Calibri"/>
      </rPr>
      <t xml:space="preserve"> will enable from Trackers Only, and </t>
    </r>
    <r>
      <rPr>
        <b/>
        <sz val="11"/>
        <color rgb="FF000000"/>
        <rFont val="Calibri"/>
      </rPr>
      <t>33422572</t>
    </r>
    <r>
      <rPr>
        <sz val="11"/>
        <color rgb="FF000000"/>
        <rFont val="Calibri"/>
      </rPr>
      <t xml:space="preserve"> will enabled from Trackers and Websites.</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firstuser /usr/bin/defaults write /Users/firstuser/Library/Containers/com.apple.Safari/Data/Library/Preferences/com.apple.Safari WBSPrivacyProxyAvailabilityTraffic -int 33422560</t>
    </r>
    <r>
      <rPr>
        <sz val="11"/>
        <color rgb="FF006096"/>
        <rFont val="Roboto Condensed"/>
      </rPr>
      <t xml:space="preserve">
</t>
    </r>
    <r>
      <rPr>
        <sz val="11"/>
        <color rgb="FF006096"/>
        <rFont val="Roboto Condensed"/>
      </rPr>
      <t>$ /usr/bin/sudo -u seconduser /usr/bin/defaults write /Users/seconduser/Library/Containers/com.apple.Safari/Data/Library/Preferences/com.apple.Safari WBSPrivacyProxyAvailabilityTraffic -int 33422564</t>
    </r>
    <r>
      <rPr>
        <sz val="11"/>
        <color rgb="FF006096"/>
        <rFont val="Roboto Condensed"/>
      </rPr>
      <t xml:space="preserve">
</t>
    </r>
    <r>
      <rPr>
        <sz val="11"/>
        <color rgb="FF006096"/>
        <rFont val="Roboto Condensed"/>
      </rPr>
      <t>$ /usr/bin/sudo -u thirduser /usr/bin/defaults write /Users/thirduser/Library/Containers/com.apple.Safari/Data/Library/Preferences/com.apple.Safari WBSPrivacyProxyAvailabilityTraffic -int 33422572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run the Terminal commands, Terminal must be granted Full Disk Access in the Security &amp; Privacy pane in System Preferences.</t>
    </r>
  </si>
  <si>
    <r>
      <rPr>
        <sz val="11"/>
        <color rgb="FF000000"/>
        <rFont val="Calibri"/>
      </rPr>
      <t>Public (Routable) IP addresses can be used to track people to their current location, including home and business addresses. While a valid IP address is necessary to load the site, the valid address does not need to be provided to known trackers and should be hidden.</t>
    </r>
  </si>
  <si>
    <r>
      <rPr>
        <sz val="11"/>
        <color rgb="FF000000"/>
        <rFont val="Calibri"/>
      </rPr>
      <t>Website address blocking through iCloud Private Relay may prevent some wanted pages from loading that use IP geolocation access controls.</t>
    </r>
  </si>
  <si>
    <r>
      <rPr>
        <b/>
        <sz val="11"/>
        <color rgb="FF000000"/>
        <rFont val="Calibri"/>
      </rPr>
      <t>Graphical Method:</t>
    </r>
    <r>
      <rPr>
        <sz val="11"/>
        <color rgb="FF000000"/>
        <rFont val="Calibri"/>
      </rPr>
      <t xml:space="preserve">
</t>
    </r>
    <r>
      <rPr>
        <sz val="11"/>
        <color rgb="FF000000"/>
        <rFont val="Calibri"/>
      </rPr>
      <t>Perform the following steps to verify the setting for hiding IP addresses from trackers in Safari:</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Preferences</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Verify that </t>
    </r>
    <r>
      <rPr>
        <b/>
        <sz val="11"/>
        <color rgb="FF000000"/>
        <rFont val="Calibri"/>
      </rPr>
      <t>Hide IP address from trackers</t>
    </r>
    <r>
      <rPr>
        <sz val="11"/>
        <color rgb="FF000000"/>
        <rFont val="Calibri"/>
      </rPr>
      <t xml:space="preserve"> is set to your organization's requirement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if IP addresses are hidden from trackers in Safari:</t>
    </r>
    <r>
      <rPr>
        <sz val="11"/>
        <color rgb="FF000000"/>
        <rFont val="Calibri"/>
      </rPr>
      <t xml:space="preserve">
</t>
    </r>
    <r>
      <rPr>
        <sz val="11"/>
        <color rgb="FF006096"/>
        <rFont val="Roboto Condensed"/>
      </rPr>
      <t>$ /usr/bin/sudo -u &lt;username&gt; /usr/bin/defaults read /Users/&lt;username&gt;/Library/Containers/com.apple.Safari/Data/Library/Preferences/com.apple.Safari WBSPrivacyProxyAvailabilityTraffic</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33422560</t>
    </r>
    <r>
      <rPr>
        <sz val="11"/>
        <color rgb="FF000000"/>
        <rFont val="Calibri"/>
      </rPr>
      <t xml:space="preserve"> if hide IP address from trackers is disabled, </t>
    </r>
    <r>
      <rPr>
        <b/>
        <sz val="11"/>
        <color rgb="FF000000"/>
        <rFont val="Calibri"/>
      </rPr>
      <t>33422564</t>
    </r>
    <r>
      <rPr>
        <sz val="11"/>
        <color rgb="FF000000"/>
        <rFont val="Calibri"/>
      </rPr>
      <t xml:space="preserve"> if enabled from Trackers Only, or </t>
    </r>
    <r>
      <rPr>
        <b/>
        <sz val="11"/>
        <color rgb="FF000000"/>
        <rFont val="Calibri"/>
      </rPr>
      <t>33422572</t>
    </r>
    <r>
      <rPr>
        <sz val="11"/>
        <color rgb="FF000000"/>
        <rFont val="Calibri"/>
      </rPr>
      <t xml:space="preserve"> if enabled from Trackers and Websites.</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firstuser /usr/bin/defaults read /Users/firstuser/Library/Containers/com.apple.Safari/Data/Library/Preferences/com.apple.Safari WBSPrivacyProxyAvailabilityTraffic</t>
    </r>
    <r>
      <rPr>
        <sz val="11"/>
        <color rgb="FF006096"/>
        <rFont val="Roboto Condensed"/>
      </rPr>
      <t xml:space="preserve">
</t>
    </r>
    <r>
      <rPr>
        <sz val="11"/>
        <color rgb="FF006096"/>
        <rFont val="Roboto Condensed"/>
      </rPr>
      <t>33422560</t>
    </r>
    <r>
      <rPr>
        <sz val="11"/>
        <color rgb="FF006096"/>
        <rFont val="Roboto Condensed"/>
      </rPr>
      <t xml:space="preserve">
</t>
    </r>
    <r>
      <rPr>
        <sz val="11"/>
        <color rgb="FF006096"/>
        <rFont val="Roboto Condensed"/>
      </rPr>
      <t>$ /usr/bin/sudo -u seconduser /usr/bin/defaults read /Users/seconduser/Library/Containers/com.apple.Safari/Data/Library/Preferences/com.apple.Safari WBSPrivacyProxyAvailabilityTraffic</t>
    </r>
    <r>
      <rPr>
        <sz val="11"/>
        <color rgb="FF006096"/>
        <rFont val="Roboto Condensed"/>
      </rPr>
      <t xml:space="preserve">
</t>
    </r>
    <r>
      <rPr>
        <sz val="11"/>
        <color rgb="FF006096"/>
        <rFont val="Roboto Condensed"/>
      </rPr>
      <t>33422572</t>
    </r>
    <r>
      <rPr>
        <sz val="11"/>
        <color rgb="FF006096"/>
        <rFont val="Roboto Condensed"/>
      </rPr>
      <t xml:space="preserve">
</t>
    </r>
    <r>
      <rPr>
        <sz val="11"/>
        <color rgb="FF000000"/>
        <rFont val="Calibri"/>
      </rPr>
      <t xml:space="preserve">
</t>
    </r>
    <r>
      <rPr>
        <sz val="11"/>
        <color rgb="FF000000"/>
        <rFont val="Calibri"/>
      </rPr>
      <t>In the above example, the firstuser has hide ip address from trackers disabled. Seconduser has it enabled.</t>
    </r>
    <r>
      <rPr>
        <sz val="11"/>
        <color rgb="FF000000"/>
        <rFont val="Calibri"/>
      </rPr>
      <t xml:space="preserve">
</t>
    </r>
    <r>
      <rPr>
        <b/>
        <sz val="11"/>
        <color rgb="FF000000"/>
        <rFont val="Calibri"/>
      </rPr>
      <t>Note:</t>
    </r>
    <r>
      <rPr>
        <sz val="11"/>
        <color rgb="FF000000"/>
        <rFont val="Calibri"/>
      </rPr>
      <t xml:space="preserve"> To run the Terminal commands, Terminal must be granted Full Disk Access in the Security &amp; Privacy pane in System Preferences.</t>
    </r>
  </si>
  <si>
    <t>7.2.7</t>
  </si>
  <si>
    <r>
      <rPr>
        <sz val="11"/>
        <rFont val="Calibri"/>
      </rPr>
      <t>Ensure Advertising Privacy Protection in Safari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</si>
  <si>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WebKitPreferences.privateClickMeasurementEnabled</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A user can still uncheck this option in the GUI, but it remains on in the background and will show it enabled when re-launching Safari.</t>
    </r>
  </si>
  <si>
    <r>
      <rPr>
        <sz val="11"/>
        <color rgb="FF000000"/>
        <rFont val="Calibri"/>
      </rPr>
      <t>Apple provides a framework that allows advertisers to target Apple users and end-users with advertisements. While many people prefer that when they see advertising it is relevant to them and their interests, the detailed information that is collected, correlated, and available to advertisers via data mining in repositories is often disconcerting. This information is valuable to both advertisers and attackers, and has been used with other metadata to reveal users' identities.</t>
    </r>
    <r>
      <rPr>
        <sz val="11"/>
        <color rgb="FF000000"/>
        <rFont val="Calibri"/>
      </rPr>
      <t xml:space="preserve">
</t>
    </r>
    <r>
      <rPr>
        <sz val="11"/>
        <color rgb="FF000000"/>
        <rFont val="Calibri"/>
      </rPr>
      <t>Organizations should manage advertising settings on computers rather than allow users to configure the settings.</t>
    </r>
    <r>
      <rPr>
        <sz val="11"/>
        <color rgb="FF000000"/>
        <rFont val="Calibri"/>
      </rPr>
      <t xml:space="preserve">
</t>
    </r>
    <r>
      <rPr>
        <sz val="11"/>
        <color rgb="FF000000"/>
        <rFont val="Calibri"/>
      </rPr>
      <t xml:space="preserve">Apple Information </t>
    </r>
    <r>
      <rPr>
        <sz val="11"/>
        <color rgb="FF0000FF"/>
        <rFont val="Calibri"/>
      </rPr>
      <t>(https://support.apple.com/en-us/HT205223)</t>
    </r>
    <r>
      <rPr>
        <sz val="11"/>
        <color rgb="FF000000"/>
        <rFont val="Calibri"/>
      </rPr>
      <t xml:space="preserve">
</t>
    </r>
    <r>
      <rPr>
        <sz val="11"/>
        <color rgb="FF000000"/>
        <rFont val="Calibri"/>
      </rPr>
      <t>Ad tracking should be limited on 10.15 and prior.</t>
    </r>
  </si>
  <si>
    <r>
      <rPr>
        <sz val="11"/>
        <color rgb="FF000000"/>
        <rFont val="Calibri"/>
      </rPr>
      <t>Users will see generic advertising rather than targeted advertising. Apple warns that this will reduce the number of relevant ads.</t>
    </r>
  </si>
  <si>
    <r>
      <rPr>
        <b/>
        <sz val="11"/>
        <color rgb="FF000000"/>
        <rFont val="Calibri"/>
      </rPr>
      <t>Graphical Method:</t>
    </r>
    <r>
      <rPr>
        <sz val="11"/>
        <color rgb="FF000000"/>
        <rFont val="Calibri"/>
      </rPr>
      <t xml:space="preserve">
</t>
    </r>
    <r>
      <rPr>
        <sz val="11"/>
        <color rgb="FF000000"/>
        <rFont val="Calibri"/>
      </rPr>
      <t>Perform the following steps to verify that allow privacy-preserving measurement of ad effectiveness in Safari is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WebKitPreferences.privateClickMeasurementEnabled</t>
    </r>
    <r>
      <rPr>
        <sz val="11"/>
        <color rgb="FF000000"/>
        <rFont val="Calibri"/>
      </rPr>
      <t xml:space="preserve"> set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safe files from opening in Safari:</t>
    </r>
    <r>
      <rPr>
        <sz val="11"/>
        <color rgb="FF000000"/>
        <rFont val="Calibri"/>
      </rPr>
      <t xml:space="preserve">
</t>
    </r>
    <r>
      <rPr>
        <sz val="11"/>
        <color rgb="FF006096"/>
        <rFont val="Roboto Condensed"/>
      </rPr>
      <t>$ /usr/bin/sudo /usr/sbin/system_profiler SPConfigurationProfileDataType | /usr/bin/grep "WebKitPreferences.privateClickMeasurementEnabled" | /usr/bin/tr -d ' '</t>
    </r>
    <r>
      <rPr>
        <sz val="11"/>
        <color rgb="FF006096"/>
        <rFont val="Roboto Condensed"/>
      </rPr>
      <t xml:space="preserve">
</t>
    </r>
    <r>
      <rPr>
        <sz val="11"/>
        <color rgb="FF006096"/>
        <rFont val="Roboto Condensed"/>
      </rPr>
      <t>"WebKitPreferences.privateClickMeasurementEnabled" = 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</si>
  <si>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7.2.8</t>
  </si>
  <si>
    <r>
      <rPr>
        <sz val="11"/>
        <rFont val="Calibri"/>
      </rPr>
      <t>Ensure Show Full Website Address in Safari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</si>
  <si>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ShowFullURLInSmartSearchField</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</si>
  <si>
    <r>
      <rPr>
        <sz val="11"/>
        <color rgb="FF000000"/>
        <rFont val="Calibri"/>
      </rPr>
      <t>Attackers use websites with malicious or unwanted content to exploit the user or the computer. Part of the attack chain is to lure someone to load their content rather than the desired content. In order to reduce the risk in interacting with unwanted content, the full website address should always be displayed in Safari.</t>
    </r>
  </si>
  <si>
    <r>
      <rPr>
        <sz val="11"/>
        <color rgb="FF000000"/>
        <rFont val="Calibri"/>
      </rPr>
      <t>Many URLs are very long and complicated, particularly for internal content management systems. Some complete URLS in the Smart Search Field may be difficult to parse.</t>
    </r>
  </si>
  <si>
    <r>
      <rPr>
        <b/>
        <sz val="11"/>
        <color rgb="FF000000"/>
        <rFont val="Calibri"/>
      </rPr>
      <t>Graphical Method:</t>
    </r>
    <r>
      <rPr>
        <sz val="11"/>
        <color rgb="FF000000"/>
        <rFont val="Calibri"/>
      </rPr>
      <t xml:space="preserve">
</t>
    </r>
    <r>
      <rPr>
        <sz val="11"/>
        <color rgb="FF000000"/>
        <rFont val="Calibri"/>
      </rPr>
      <t>Perform the following steps to verify that showing full website addresses in Safari is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ShowFullURLInSmartSearchField</t>
    </r>
    <r>
      <rPr>
        <sz val="11"/>
        <color rgb="FF000000"/>
        <rFont val="Calibri"/>
      </rPr>
      <t xml:space="preserve"> set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safe files from opening in Safari:</t>
    </r>
    <r>
      <rPr>
        <sz val="11"/>
        <color rgb="FF000000"/>
        <rFont val="Calibri"/>
      </rPr>
      <t xml:space="preserve">
</t>
    </r>
    <r>
      <rPr>
        <sz val="11"/>
        <color rgb="FF006096"/>
        <rFont val="Roboto Condensed"/>
      </rPr>
      <t xml:space="preserve">$ /usr/bin/sudo /usr/sbin/system_profiler SPConfigurationProfileDataType | /usr/bin/grep ShowFullURLInSmartSearchField | /usr/bin/tr -d ' '       </t>
    </r>
    <r>
      <rPr>
        <sz val="11"/>
        <color rgb="FF006096"/>
        <rFont val="Roboto Condensed"/>
      </rPr>
      <t xml:space="preserve">
</t>
    </r>
    <r>
      <rPr>
        <sz val="11"/>
        <color rgb="FF006096"/>
        <rFont val="Roboto Condensed"/>
      </rPr>
      <t>ShowFullURLInSmartSearchField = 1;</t>
    </r>
    <r>
      <rPr>
        <sz val="11"/>
        <color rgb="FF006096"/>
        <rFont val="Roboto Condensed"/>
      </rPr>
      <t xml:space="preserve">
</t>
    </r>
  </si>
  <si>
    <t>7.2.9</t>
  </si>
  <si>
    <r>
      <rPr>
        <sz val="11"/>
        <rFont val="Calibri"/>
      </rPr>
      <t>Audit AutoFill</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</si>
  <si>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AutoFillFromAddressBook</t>
    </r>
    <r>
      <rPr>
        <sz val="11"/>
        <color rgb="FF000000"/>
        <rFont val="Calibri"/>
      </rPr>
      <t xml:space="preserve">
</t>
    </r>
    <r>
      <rPr>
        <sz val="11"/>
        <color rgb="FF000000"/>
        <rFont val="Calibri"/>
      </rPr>
      <t xml:space="preserve">- The key must be set to: </t>
    </r>
    <r>
      <rPr>
        <b/>
        <sz val="11"/>
        <color rgb="FF000000"/>
        <rFont val="Calibri"/>
      </rPr>
      <t>&lt;&lt;true/false&gt;/&gt;</t>
    </r>
    <r>
      <rPr>
        <sz val="11"/>
        <color rgb="FF000000"/>
        <rFont val="Calibri"/>
      </rPr>
      <t xml:space="preserve">
</t>
    </r>
    <r>
      <rPr>
        <sz val="11"/>
        <color rgb="FF000000"/>
        <rFont val="Calibri"/>
      </rPr>
      <t xml:space="preserve">- The key to include is </t>
    </r>
    <r>
      <rPr>
        <b/>
        <sz val="11"/>
        <color rgb="FF000000"/>
        <rFont val="Calibri"/>
      </rPr>
      <t>AutoFillPasswords</t>
    </r>
    <r>
      <rPr>
        <sz val="11"/>
        <color rgb="FF000000"/>
        <rFont val="Calibri"/>
      </rPr>
      <t xml:space="preserve">
</t>
    </r>
    <r>
      <rPr>
        <sz val="11"/>
        <color rgb="FF000000"/>
        <rFont val="Calibri"/>
      </rPr>
      <t xml:space="preserve">- The key must be set to: </t>
    </r>
    <r>
      <rPr>
        <b/>
        <sz val="11"/>
        <color rgb="FF000000"/>
        <rFont val="Calibri"/>
      </rPr>
      <t>&lt;&lt;true/false&gt;/&gt;</t>
    </r>
    <r>
      <rPr>
        <sz val="11"/>
        <color rgb="FF000000"/>
        <rFont val="Calibri"/>
      </rPr>
      <t xml:space="preserve">
</t>
    </r>
    <r>
      <rPr>
        <sz val="11"/>
        <color rgb="FF000000"/>
        <rFont val="Calibri"/>
      </rPr>
      <t xml:space="preserve">- The key to include is </t>
    </r>
    <r>
      <rPr>
        <b/>
        <sz val="11"/>
        <color rgb="FF000000"/>
        <rFont val="Calibri"/>
      </rPr>
      <t>AutoFillCreditCardData</t>
    </r>
    <r>
      <rPr>
        <sz val="11"/>
        <color rgb="FF000000"/>
        <rFont val="Calibri"/>
      </rPr>
      <t xml:space="preserve">
</t>
    </r>
    <r>
      <rPr>
        <sz val="11"/>
        <color rgb="FF000000"/>
        <rFont val="Calibri"/>
      </rPr>
      <t xml:space="preserve">- The key must be set to: </t>
    </r>
    <r>
      <rPr>
        <b/>
        <sz val="11"/>
        <color rgb="FF000000"/>
        <rFont val="Calibri"/>
      </rPr>
      <t>&lt;&lt;true/false&gt;/&gt;</t>
    </r>
    <r>
      <rPr>
        <sz val="11"/>
        <color rgb="FF000000"/>
        <rFont val="Calibri"/>
      </rPr>
      <t xml:space="preserve">
</t>
    </r>
    <r>
      <rPr>
        <sz val="11"/>
        <color rgb="FF000000"/>
        <rFont val="Calibri"/>
      </rPr>
      <t xml:space="preserve">- The key to include is </t>
    </r>
    <r>
      <rPr>
        <b/>
        <sz val="11"/>
        <color rgb="FF000000"/>
        <rFont val="Calibri"/>
      </rPr>
      <t>AutoFillMiscellaneousForms</t>
    </r>
    <r>
      <rPr>
        <sz val="11"/>
        <color rgb="FF000000"/>
        <rFont val="Calibri"/>
      </rPr>
      <t xml:space="preserve">
</t>
    </r>
    <r>
      <rPr>
        <sz val="11"/>
        <color rgb="FF000000"/>
        <rFont val="Calibri"/>
      </rPr>
      <t xml:space="preserve">- The key must be set to: </t>
    </r>
    <r>
      <rPr>
        <b/>
        <sz val="11"/>
        <color rgb="FF000000"/>
        <rFont val="Calibri"/>
      </rPr>
      <t>&lt;&lt;true/false&gt;/&gt;</t>
    </r>
  </si>
  <si>
    <r>
      <rPr>
        <sz val="11"/>
        <color rgb="FF000000"/>
        <rFont val="Calibri"/>
      </rPr>
      <t>AutoFill capabilities in a Web Browser are a feature to allow a user to avoid re-typing the same user information in every form that a user encounters. Part of the modern internet consists of vendors establishing a seemingly close relationship with as many users as possible to market to them, data-mine from them and sell their data to third-party data aggregators. AutoFill can be a method for a user to share too much information with untrusted website owners. Many security professionals advise disabling AutoFill to reduce the risk of over-sharing. These security professionals appear to believe that manual data entry is better, since completing the required forms are often the only method to connect to needed data. The best method for security is to ensure that the data ready to be auto-filled is an acceptable risk to sites a user interacts with. Users must review what data they accept the risk to share.</t>
    </r>
  </si>
  <si>
    <r>
      <rPr>
        <sz val="11"/>
        <color rgb="FF000000"/>
        <rFont val="Calibri"/>
      </rPr>
      <t>A user could overshare information based on trusting a site more than required.</t>
    </r>
  </si>
  <si>
    <r>
      <rPr>
        <b/>
        <sz val="11"/>
        <color rgb="FF000000"/>
        <rFont val="Calibri"/>
      </rPr>
      <t>Graphical Method:</t>
    </r>
    <r>
      <rPr>
        <sz val="11"/>
        <color rgb="FF000000"/>
        <rFont val="Calibri"/>
      </rPr>
      <t xml:space="preserve">
</t>
    </r>
    <r>
      <rPr>
        <sz val="11"/>
        <color rgb="FF000000"/>
        <rFont val="Calibri"/>
      </rPr>
      <t>Perform the following steps to verify AutoFill in Safari:</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AutoFillFromAddressBook</t>
    </r>
    <r>
      <rPr>
        <sz val="11"/>
        <color rgb="FF000000"/>
        <rFont val="Calibri"/>
      </rPr>
      <t xml:space="preserve"> set to your organization's requirements</t>
    </r>
    <r>
      <rPr>
        <sz val="11"/>
        <color rgb="FF000000"/>
        <rFont val="Calibri"/>
      </rPr>
      <t xml:space="preserve">
</t>
    </r>
    <r>
      <rPr>
        <sz val="11"/>
        <color rgb="FF000000"/>
        <rFont val="Calibri"/>
      </rPr>
      <t xml:space="preserve">- Verify that an installed profile has </t>
    </r>
    <r>
      <rPr>
        <b/>
        <sz val="11"/>
        <color rgb="FF000000"/>
        <rFont val="Calibri"/>
      </rPr>
      <t>AutoFillPasswords</t>
    </r>
    <r>
      <rPr>
        <sz val="11"/>
        <color rgb="FF000000"/>
        <rFont val="Calibri"/>
      </rPr>
      <t xml:space="preserve"> set to your organization's requirements</t>
    </r>
    <r>
      <rPr>
        <sz val="11"/>
        <color rgb="FF000000"/>
        <rFont val="Calibri"/>
      </rPr>
      <t xml:space="preserve">
</t>
    </r>
    <r>
      <rPr>
        <sz val="11"/>
        <color rgb="FF000000"/>
        <rFont val="Calibri"/>
      </rPr>
      <t xml:space="preserve">- Verify that an installed profile has </t>
    </r>
    <r>
      <rPr>
        <b/>
        <sz val="11"/>
        <color rgb="FF000000"/>
        <rFont val="Calibri"/>
      </rPr>
      <t>AutoFillCreditCardData</t>
    </r>
    <r>
      <rPr>
        <sz val="11"/>
        <color rgb="FF000000"/>
        <rFont val="Calibri"/>
      </rPr>
      <t xml:space="preserve"> set to your organization's requirements</t>
    </r>
    <r>
      <rPr>
        <sz val="11"/>
        <color rgb="FF000000"/>
        <rFont val="Calibri"/>
      </rPr>
      <t xml:space="preserve">
</t>
    </r>
    <r>
      <rPr>
        <sz val="11"/>
        <color rgb="FF000000"/>
        <rFont val="Calibri"/>
      </rPr>
      <t xml:space="preserve">- Verify that an installed profile has </t>
    </r>
    <r>
      <rPr>
        <b/>
        <sz val="11"/>
        <color rgb="FF000000"/>
        <rFont val="Calibri"/>
      </rPr>
      <t>AutoFillMiscellaneousForms</t>
    </r>
    <r>
      <rPr>
        <sz val="11"/>
        <color rgb="FF000000"/>
        <rFont val="Calibri"/>
      </rPr>
      <t xml:space="preserv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AutoFill in Safari to your organization's requirements:</t>
    </r>
    <r>
      <rPr>
        <sz val="11"/>
        <color rgb="FF000000"/>
        <rFont val="Calibri"/>
      </rPr>
      <t xml:space="preserve">
</t>
    </r>
    <r>
      <rPr>
        <sz val="11"/>
        <color rgb="FF006096"/>
        <rFont val="Roboto Condensed"/>
      </rPr>
      <t>$ /usr/bin/sudo /usr/sbin/system_profiler SPConfigurationProfileDataType | /usr/bin/grep AutoFillFromAddressBook | /usr/bin/tr -d ' ' &amp;&amp; /usr/bin/sudo /usr/sbin/system_profiler SPConfigurationProfileDataType | /usr/bin/grep AutoFillPasswords | /usr/bin/tr -d ' ' &amp;&amp; /usr/bin/sudo /usr/sbin/system_profiler SPConfigurationProfileDataType | /usr/bin/grep AutoFillCreditCardData | /usr/bin/tr -d ' ' &amp;&amp; /usr/bin/sudo /usr/sbin/system_profiler SPConfigurationProfileDataType | /usr/bin/grep AutoFillMiscellaneousForms | /usr/bin/tr -d ' '</t>
    </r>
    <r>
      <rPr>
        <sz val="11"/>
        <color rgb="FF006096"/>
        <rFont val="Roboto Condensed"/>
      </rPr>
      <t xml:space="preserve">
</t>
    </r>
    <r>
      <rPr>
        <sz val="11"/>
        <color rgb="FF000000"/>
        <rFont val="Calibri"/>
      </rPr>
      <t xml:space="preserve">
</t>
    </r>
    <r>
      <rPr>
        <sz val="11"/>
        <color rgb="FF000000"/>
        <rFont val="Calibri"/>
      </rPr>
      <t>The output will be:</t>
    </r>
    <r>
      <rPr>
        <b/>
        <sz val="11"/>
        <color rgb="FF000000"/>
        <rFont val="Calibri"/>
      </rPr>
      <t>AutoFillFromAddressBook=</t>
    </r>
    <r>
      <rPr>
        <b/>
        <sz val="11"/>
        <color rgb="FF000000"/>
        <rFont val="Calibri"/>
      </rPr>
      <t>AutoFillPasswords=</t>
    </r>
    <r>
      <rPr>
        <b/>
        <sz val="11"/>
        <color rgb="FF000000"/>
        <rFont val="Calibri"/>
      </rPr>
      <t>AutoFillCreditCardData=</t>
    </r>
    <r>
      <rPr>
        <b/>
        <sz val="11"/>
        <color rgb="FF000000"/>
        <rFont val="Calibri"/>
      </rPr>
      <t>AutoFillMiscellaneousForms=</t>
    </r>
    <r>
      <rPr>
        <sz val="11"/>
        <color rgb="FF000000"/>
        <rFont val="Calibri"/>
      </rPr>
      <t>Each key should be set to your organizations' requirements.</t>
    </r>
  </si>
  <si>
    <t>7.2.10</t>
  </si>
  <si>
    <r>
      <rPr>
        <sz val="11"/>
        <rFont val="Calibri"/>
      </rPr>
      <t>Audit Pop-up Windows</t>
    </r>
  </si>
  <si>
    <r>
      <rPr>
        <b/>
        <sz val="11"/>
        <color rgb="FF000000"/>
        <rFont val="Calibri"/>
      </rPr>
      <t>Graphical Method:</t>
    </r>
    <r>
      <rPr>
        <sz val="11"/>
        <color rgb="FF000000"/>
        <rFont val="Calibri"/>
      </rPr>
      <t xml:space="preserve">
</t>
    </r>
    <r>
      <rPr>
        <sz val="11"/>
        <color rgb="FF000000"/>
        <rFont val="Calibri"/>
      </rPr>
      <t>Perform the following to configure pop-ups in Safari:</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Preferences</t>
    </r>
    <r>
      <rPr>
        <sz val="11"/>
        <color rgb="FF000000"/>
        <rFont val="Calibri"/>
      </rPr>
      <t xml:space="preserve">
</t>
    </r>
    <r>
      <rPr>
        <sz val="11"/>
        <color rgb="FF000000"/>
        <rFont val="Calibri"/>
      </rPr>
      <t xml:space="preserve">- Select </t>
    </r>
    <r>
      <rPr>
        <b/>
        <sz val="11"/>
        <color rgb="FF000000"/>
        <rFont val="Calibri"/>
      </rPr>
      <t>Websites</t>
    </r>
    <r>
      <rPr>
        <sz val="11"/>
        <color rgb="FF000000"/>
        <rFont val="Calibri"/>
      </rPr>
      <t xml:space="preserve">
</t>
    </r>
    <r>
      <rPr>
        <sz val="11"/>
        <color rgb="FF000000"/>
        <rFont val="Calibri"/>
      </rPr>
      <t xml:space="preserve">- Select </t>
    </r>
    <r>
      <rPr>
        <b/>
        <sz val="11"/>
        <color rgb="FF000000"/>
        <rFont val="Calibri"/>
      </rPr>
      <t>Pop-up Windows</t>
    </r>
    <r>
      <rPr>
        <sz val="11"/>
        <color rgb="FF000000"/>
        <rFont val="Calibri"/>
      </rPr>
      <t xml:space="preserve">
</t>
    </r>
    <r>
      <rPr>
        <sz val="11"/>
        <color rgb="FF000000"/>
        <rFont val="Calibri"/>
      </rPr>
      <t xml:space="preserve">- Set all websites to </t>
    </r>
    <r>
      <rPr>
        <b/>
        <sz val="11"/>
        <color rgb="FF000000"/>
        <rFont val="Calibri"/>
      </rPr>
      <t>Block and Notify</t>
    </r>
    <r>
      <rPr>
        <sz val="11"/>
        <color rgb="FF000000"/>
        <rFont val="Calibri"/>
      </rPr>
      <t xml:space="preserve"> or </t>
    </r>
    <r>
      <rPr>
        <b/>
        <sz val="11"/>
        <color rgb="FF000000"/>
        <rFont val="Calibri"/>
      </rPr>
      <t>Block</t>
    </r>
    <r>
      <rPr>
        <sz val="11"/>
        <color rgb="FF000000"/>
        <rFont val="Calibri"/>
      </rPr>
      <t xml:space="preserve">, listed in </t>
    </r>
    <r>
      <rPr>
        <b/>
        <sz val="11"/>
        <color rgb="FF000000"/>
        <rFont val="Calibri"/>
      </rPr>
      <t>Allow pop-up windows on the website below:</t>
    </r>
    <r>
      <rPr>
        <sz val="11"/>
        <color rgb="FF000000"/>
        <rFont val="Calibri"/>
      </rPr>
      <t xml:space="preserve">, or select </t>
    </r>
    <r>
      <rPr>
        <b/>
        <sz val="11"/>
        <color rgb="FF000000"/>
        <rFont val="Calibri"/>
      </rPr>
      <t>Remove</t>
    </r>
    <r>
      <rPr>
        <sz val="11"/>
        <color rgb="FF000000"/>
        <rFont val="Calibri"/>
      </rPr>
      <t xml:space="preserve"> to remove a website</t>
    </r>
    <r>
      <rPr>
        <sz val="11"/>
        <color rgb="FF000000"/>
        <rFont val="Calibri"/>
      </rPr>
      <t xml:space="preserve">
</t>
    </r>
    <r>
      <rPr>
        <sz val="11"/>
        <color rgb="FF000000"/>
        <rFont val="Calibri"/>
      </rPr>
      <t xml:space="preserve">- Set that </t>
    </r>
    <r>
      <rPr>
        <b/>
        <sz val="11"/>
        <color rgb="FF000000"/>
        <rFont val="Calibri"/>
      </rPr>
      <t>When visiting other websites</t>
    </r>
    <r>
      <rPr>
        <sz val="11"/>
        <color rgb="FF000000"/>
        <rFont val="Calibri"/>
      </rPr>
      <t xml:space="preserve"> is set to </t>
    </r>
    <r>
      <rPr>
        <b/>
        <sz val="11"/>
        <color rgb="FF000000"/>
        <rFont val="Calibri"/>
      </rPr>
      <t>Block and Notify</t>
    </r>
    <r>
      <rPr>
        <sz val="11"/>
        <color rgb="FF000000"/>
        <rFont val="Calibri"/>
      </rPr>
      <t xml:space="preserve"> or </t>
    </r>
    <r>
      <rPr>
        <b/>
        <sz val="11"/>
        <color rgb="FF000000"/>
        <rFont val="Calibri"/>
      </rPr>
      <t>Block</t>
    </r>
  </si>
  <si>
    <r>
      <rPr>
        <sz val="11"/>
        <color rgb="FF000000"/>
        <rFont val="Calibri"/>
      </rPr>
      <t>Browser pop-up windows have long been one of the most annoying delivery mechanisms of unwanted web content. The content can be unwanted content, including Not Safe For Work, or malicious content relying on a user interacting with the pop-up. Safari has a built-in capability to disable pop-ups that should be enabled.</t>
    </r>
  </si>
  <si>
    <r>
      <rPr>
        <sz val="11"/>
        <color rgb="FF000000"/>
        <rFont val="Calibri"/>
      </rPr>
      <t xml:space="preserve">Obsolete web content delivery systems may still rely on pop-ups on internal web portals. Specific domains can be set to be allowed </t>
    </r>
    <r>
      <rPr>
        <sz val="11"/>
        <color rgb="FF0000FF"/>
        <rFont val="Calibri"/>
      </rPr>
      <t>(https://support.apple.com/en-in/guide/safari/sfri40696/mac)</t>
    </r>
    <r>
      <rPr>
        <sz val="11"/>
        <color rgb="FF000000"/>
        <rFont val="Calibri"/>
      </rPr>
      <t xml:space="preserve"> if absolutely necessary. Web Developers should update content to reduce risk in the environment so that no pop-ups are allowed.</t>
    </r>
  </si>
  <si>
    <r>
      <rPr>
        <b/>
        <sz val="11"/>
        <color rgb="FF000000"/>
        <rFont val="Calibri"/>
      </rPr>
      <t>Graphical Method:</t>
    </r>
    <r>
      <rPr>
        <sz val="11"/>
        <color rgb="FF000000"/>
        <rFont val="Calibri"/>
      </rPr>
      <t xml:space="preserve">
</t>
    </r>
    <r>
      <rPr>
        <sz val="11"/>
        <color rgb="FF000000"/>
        <rFont val="Calibri"/>
      </rPr>
      <t>Perform the following to verify that the pop-up settings in Safari:</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Preferences</t>
    </r>
    <r>
      <rPr>
        <sz val="11"/>
        <color rgb="FF000000"/>
        <rFont val="Calibri"/>
      </rPr>
      <t xml:space="preserve">
</t>
    </r>
    <r>
      <rPr>
        <sz val="11"/>
        <color rgb="FF000000"/>
        <rFont val="Calibri"/>
      </rPr>
      <t xml:space="preserve">- Select </t>
    </r>
    <r>
      <rPr>
        <b/>
        <sz val="11"/>
        <color rgb="FF000000"/>
        <rFont val="Calibri"/>
      </rPr>
      <t>Websites</t>
    </r>
    <r>
      <rPr>
        <sz val="11"/>
        <color rgb="FF000000"/>
        <rFont val="Calibri"/>
      </rPr>
      <t xml:space="preserve">
</t>
    </r>
    <r>
      <rPr>
        <sz val="11"/>
        <color rgb="FF000000"/>
        <rFont val="Calibri"/>
      </rPr>
      <t xml:space="preserve">- Select </t>
    </r>
    <r>
      <rPr>
        <b/>
        <sz val="11"/>
        <color rgb="FF000000"/>
        <rFont val="Calibri"/>
      </rPr>
      <t>Pop-up Windows</t>
    </r>
    <r>
      <rPr>
        <sz val="11"/>
        <color rgb="FF000000"/>
        <rFont val="Calibri"/>
      </rPr>
      <t xml:space="preserve">
</t>
    </r>
    <r>
      <rPr>
        <sz val="11"/>
        <color rgb="FF000000"/>
        <rFont val="Calibri"/>
      </rPr>
      <t xml:space="preserve">- Verify the websites listed in </t>
    </r>
    <r>
      <rPr>
        <b/>
        <sz val="11"/>
        <color rgb="FF000000"/>
        <rFont val="Calibri"/>
      </rPr>
      <t>Allow pop-up windows on the website below:</t>
    </r>
    <r>
      <rPr>
        <sz val="11"/>
        <color rgb="FF000000"/>
        <rFont val="Calibri"/>
      </rPr>
      <t xml:space="preserve"> are allowed according to your organization's requirements</t>
    </r>
    <r>
      <rPr>
        <sz val="11"/>
        <color rgb="FF000000"/>
        <rFont val="Calibri"/>
      </rPr>
      <t xml:space="preserve">
</t>
    </r>
    <r>
      <rPr>
        <sz val="11"/>
        <color rgb="FF000000"/>
        <rFont val="Calibri"/>
      </rPr>
      <t xml:space="preserve">- Verify that </t>
    </r>
    <r>
      <rPr>
        <b/>
        <sz val="11"/>
        <color rgb="FF000000"/>
        <rFont val="Calibri"/>
      </rPr>
      <t>When visiting other websites</t>
    </r>
    <r>
      <rPr>
        <sz val="11"/>
        <color rgb="FF000000"/>
        <rFont val="Calibri"/>
      </rPr>
      <t xml:space="preserve"> is set to </t>
    </r>
    <r>
      <rPr>
        <b/>
        <sz val="11"/>
        <color rgb="FF000000"/>
        <rFont val="Calibri"/>
      </rPr>
      <t>Block and Notify</t>
    </r>
    <r>
      <rPr>
        <sz val="11"/>
        <color rgb="FF000000"/>
        <rFont val="Calibri"/>
      </rPr>
      <t xml:space="preserve"> or </t>
    </r>
    <r>
      <rPr>
        <b/>
        <sz val="11"/>
        <color rgb="FF000000"/>
        <rFont val="Calibri"/>
      </rPr>
      <t>Block</t>
    </r>
  </si>
  <si>
    <t>7.2.11</t>
  </si>
  <si>
    <r>
      <rPr>
        <sz val="11"/>
        <rFont val="Calibri"/>
      </rPr>
      <t>Ensure Show Status Bar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</si>
  <si>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ShowOverlayStatusBar</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</si>
  <si>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The Status Bar in Safari shows the full URL of any link on hover. It protects the user from visiting sites where the domain has been obfuscated by allowing the user to review whether the link points to  an unexpected location.</t>
    </r>
  </si>
  <si>
    <r>
      <rPr>
        <sz val="11"/>
        <color rgb="FF000000"/>
        <rFont val="Calibri"/>
      </rPr>
      <t>The Status Bar is only visible at they very bottom of the Web page when a hyperlink is hovered over. There should be no noticeable impact.</t>
    </r>
  </si>
  <si>
    <r>
      <rPr>
        <b/>
        <sz val="11"/>
        <color rgb="FF000000"/>
        <rFont val="Calibri"/>
      </rPr>
      <t>Graphical Method:</t>
    </r>
    <r>
      <rPr>
        <sz val="11"/>
        <color rgb="FF000000"/>
        <rFont val="Calibri"/>
      </rPr>
      <t xml:space="preserve">
</t>
    </r>
    <r>
      <rPr>
        <sz val="11"/>
        <color rgb="FF000000"/>
        <rFont val="Calibri"/>
      </rPr>
      <t>Perform the following to verify that the status bar in Safari is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ShowOverlayStatusBar</t>
    </r>
    <r>
      <rPr>
        <sz val="11"/>
        <color rgb="FF000000"/>
        <rFont val="Calibri"/>
      </rPr>
      <t xml:space="preserve"> set to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enables the status bar in Safari:</t>
    </r>
    <r>
      <rPr>
        <sz val="11"/>
        <color rgb="FF000000"/>
        <rFont val="Calibri"/>
      </rPr>
      <t xml:space="preserve">
</t>
    </r>
    <r>
      <rPr>
        <sz val="11"/>
        <color rgb="FF006096"/>
        <rFont val="Roboto Condensed"/>
      </rPr>
      <t xml:space="preserve">$ /usr/bin/sudo /usr/sbin/system_profiler SPConfigurationProfileDataType | /usr/bin/grep ShowOverlayStatusBar | /usr/bin/tr -d ' '              </t>
    </r>
    <r>
      <rPr>
        <sz val="11"/>
        <color rgb="FF006096"/>
        <rFont val="Roboto Condensed"/>
      </rPr>
      <t xml:space="preserve">
</t>
    </r>
    <r>
      <rPr>
        <sz val="11"/>
        <color rgb="FF006096"/>
        <rFont val="Roboto Condensed"/>
      </rPr>
      <t>ShowOverlayStatusBar = 1;</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</si>
  <si>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</si>
  <si>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</si>
  <si>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</si>
  <si>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</si>
  <si>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</si>
  <si>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</si>
  <si>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</si>
  <si>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</si>
  <si>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</si>
  <si>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</si>
  <si>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</si>
  <si>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</si>
  <si>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</si>
  <si>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</si>
  <si>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</si>
  <si>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</si>
  <si>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</si>
  <si>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</si>
  <si>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</si>
  <si>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</si>
  <si>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</si>
  <si>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</si>
  <si>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</si>
  <si>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</si>
  <si>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</si>
  <si>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</si>
  <si>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</si>
  <si>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</si>
  <si>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</si>
  <si>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Apple macOS 12.0 Monterey Benchmark</t>
  </si>
  <si>
    <t>Developed By:</t>
  </si>
  <si>
    <t>Center for Internet Security (CIS)</t>
  </si>
  <si>
    <t>Release Information:</t>
  </si>
  <si>
    <r>
      <rPr>
        <b/>
        <sz val="11"/>
        <color rgb="FF000000"/>
        <rFont val="Calibri"/>
      </rPr>
      <t>Version:</t>
    </r>
    <r>
      <rPr>
        <sz val="11"/>
        <color rgb="FF000000"/>
        <rFont val="Calibri"/>
      </rPr>
      <t xml:space="preserve"> v4.0.0     </t>
    </r>
    <r>
      <rPr>
        <b/>
        <sz val="11"/>
        <color rgb="FF000000"/>
        <rFont val="Calibri"/>
      </rPr>
      <t>Date:</t>
    </r>
    <r>
      <rPr>
        <sz val="11"/>
        <color rgb="FF000000"/>
        <rFont val="Calibri"/>
      </rPr>
      <t xml:space="preserve"> 26 December 2024     </t>
    </r>
    <r>
      <rPr>
        <b/>
        <sz val="11"/>
        <color rgb="FF000000"/>
        <rFont val="Calibri"/>
      </rPr>
      <t>Recommendation Count:</t>
    </r>
    <r>
      <rPr>
        <sz val="11"/>
        <color rgb="FF000000"/>
        <rFont val="Calibri"/>
      </rPr>
      <t xml:space="preserve"> 112</t>
    </r>
  </si>
  <si>
    <t>Development Url:</t>
  </si>
  <si>
    <t>https://workbench.cisecurity.org/benchmarks/18633</t>
  </si>
  <si>
    <t>Download Url:</t>
  </si>
  <si>
    <t>https://downloads.cisecurity.org/#/</t>
  </si>
  <si>
    <t>Guide Overview:</t>
  </si>
  <si>
    <r>
      <rPr>
        <sz val="11"/>
        <color rgb="FF000000"/>
        <rFont val="Calibri"/>
      </rPr>
      <t xml:space="preserve">This benchmark, CIS Apple macOS 12.0 Monterey Benchmark, provides prescriptive guidance for establishing a secure configuration posture for Apple macOS 12.0 Monterey. This guide was tested against Apple macOS 12.0 Monterey. </t>
    </r>
    <r>
      <rPr>
        <sz val="11"/>
        <color rgb="FF000000"/>
        <rFont val="Calibri"/>
      </rPr>
      <t xml:space="preserve">
</t>
    </r>
    <r>
      <rPr>
        <sz val="11"/>
        <color rgb="FF000000"/>
        <rFont val="Calibri"/>
      </rPr>
      <t>This Benchmark includes instructions for auditing and remediation containing three different methods: Graphical User Interface (GUI), Command Line Interface using Terminal (CLI), and Configuration Profiles. These may be used to evaluate current configuration status and make changes as desired. In most cases, all methods are supported by the Operating System and it is up to organizational implementation personnel on how best to implement. There are some recommendations that can only be managed through one of these methods. Each organization must decide if control management outside their standard process is required if no solution is possible through their organization's specific choice of implementation. It is best practice at this time for Enterprise-managed devices to use profiles for management. A mix of both profile device management and command line hardening scripts will be the most comprehensive solution.</t>
    </r>
    <r>
      <rPr>
        <sz val="11"/>
        <color rgb="FF000000"/>
        <rFont val="Calibri"/>
      </rPr>
      <t xml:space="preserve">
</t>
    </r>
    <r>
      <rPr>
        <sz val="11"/>
        <color rgb="FF000000"/>
        <rFont val="Calibri"/>
      </rPr>
      <t>With the functionality of mobile configuration profiles, there has been an update to several recommendations. Any recommendation that is user specific but has a profile that sets a system-wide setting are compliant only with the profile installed. Any user specific settings have been moved to the Additional Information section but will no longer pass the audit.</t>
    </r>
    <r>
      <rPr>
        <sz val="11"/>
        <color rgb="FF000000"/>
        <rFont val="Calibri"/>
      </rPr>
      <t xml:space="preserve">
</t>
    </r>
    <r>
      <rPr>
        <sz val="11"/>
        <color rgb="FF000000"/>
        <rFont val="Calibri"/>
      </rPr>
      <t>More profile information</t>
    </r>
    <r>
      <rPr>
        <sz val="11"/>
        <color rgb="FF000000"/>
        <rFont val="Calibri"/>
      </rPr>
      <t xml:space="preserve">
</t>
    </r>
    <r>
      <rPr>
        <sz val="11"/>
        <color rgb="FF000000"/>
        <rFont val="Calibri"/>
      </rPr>
      <t>https://developer.apple.com/documentation/devicemanagement</t>
    </r>
    <r>
      <rPr>
        <sz val="11"/>
        <color rgb="FF000000"/>
        <rFont val="Calibri"/>
      </rPr>
      <t xml:space="preserve">
</t>
    </r>
    <r>
      <rPr>
        <sz val="11"/>
        <color rgb="FF000000"/>
        <rFont val="Calibri"/>
      </rPr>
      <t>https://developer.apple.com/documentation/devicemanagement/configuring_multiple_devices_using_profiles</t>
    </r>
    <r>
      <rPr>
        <sz val="11"/>
        <color rgb="FF000000"/>
        <rFont val="Calibri"/>
      </rPr>
      <t xml:space="preserve">
</t>
    </r>
    <r>
      <rPr>
        <sz val="11"/>
        <color rgb="FF000000"/>
        <rFont val="Calibri"/>
      </rPr>
      <t>Organizations that are using profiles should remember that a profile can limit what, if any, settings can be changed based on the profile payload. Even authorized organization technical personnel may not be able to change a setting with a profile in place. If technical personnel are expected to make changes that are contrary to profile settings, the profile may need to be reviewed in order to verify which accounts and what conditions apply, or a process to temporarily remove the profile should be in place.</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</si>
  <si>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</si>
  <si>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Apple macOS 12.0.</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</si>
  <si>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</si>
  <si>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</si>
  <si>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</si>
  <si>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</si>
  <si>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</si>
  <si>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</si>
  <si>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</si>
  <si>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</si>
  <si>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</si>
  <si>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</si>
  <si>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</si>
  <si>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</si>
  <si>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</si>
  <si>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</si>
  <si>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</si>
  <si>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</si>
  <si>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</si>
  <si>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</si>
  <si>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</si>
  <si>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</si>
  <si>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</si>
  <si>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</si>
  <si>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</si>
  <si>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</si>
  <si>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Security Hardening Implementation Dashboard</t>
  </si>
  <si>
    <t>Scope Overview</t>
  </si>
  <si>
    <t>Count</t>
  </si>
  <si>
    <t>% of Total</t>
  </si>
  <si>
    <t>Hardening Guide</t>
  </si>
  <si>
    <t xml:space="preserve">   CIS Apple macOS 12.0 Monterey Benchmark v4.0.0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</si>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</sst>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46">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27A-4394-8F09-EE2BC6028FB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27A-4394-8F09-EE2BC6028FB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112</c:v>
                </c:pt>
              </c:numCache>
            </c:numRef>
          </c:val>
          <c:extLst>
            <c:ext xmlns:c16="http://schemas.microsoft.com/office/drawing/2014/chart" uri="{C3380CC4-5D6E-409C-BE32-E72D297353CC}">
              <c16:uniqueId val="{00000002-927A-4394-8F09-EE2BC6028FB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7003-42C1-8C5E-BE3E4CFD773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7003-42C1-8C5E-BE3E4CFD773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84</c:v>
                </c:pt>
                <c:pt idx="1">
                  <c:v>28</c:v>
                </c:pt>
              </c:numCache>
            </c:numRef>
          </c:val>
          <c:extLst>
            <c:ext xmlns:c16="http://schemas.microsoft.com/office/drawing/2014/chart" uri="{C3380CC4-5D6E-409C-BE32-E72D297353CC}">
              <c16:uniqueId val="{00000002-7003-42C1-8C5E-BE3E4CFD773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9EC-4043-BCAD-115D4BBA6C0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9EC-4043-BCAD-115D4BBA6C0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112</c:v>
                </c:pt>
              </c:numCache>
            </c:numRef>
          </c:val>
          <c:extLst>
            <c:ext xmlns:c16="http://schemas.microsoft.com/office/drawing/2014/chart" uri="{C3380CC4-5D6E-409C-BE32-E72D297353CC}">
              <c16:uniqueId val="{00000002-49EC-4043-BCAD-115D4BBA6C0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D277-454E-996B-8FFB451798D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D277-454E-996B-8FFB451798D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84</c:v>
                </c:pt>
                <c:pt idx="1">
                  <c:v>28</c:v>
                </c:pt>
              </c:numCache>
            </c:numRef>
          </c:val>
          <c:extLst>
            <c:ext xmlns:c16="http://schemas.microsoft.com/office/drawing/2014/chart" uri="{C3380CC4-5D6E-409C-BE32-E72D297353CC}">
              <c16:uniqueId val="{00000002-D277-454E-996B-8FFB451798D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D89-4123-B0EE-5DA8FC14DFE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D89-4123-B0EE-5DA8FC14DFE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112</c:v>
                </c:pt>
              </c:numCache>
            </c:numRef>
          </c:val>
          <c:extLst>
            <c:ext xmlns:c16="http://schemas.microsoft.com/office/drawing/2014/chart" uri="{C3380CC4-5D6E-409C-BE32-E72D297353CC}">
              <c16:uniqueId val="{00000002-8D89-4123-B0EE-5DA8FC14DFE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955-4262-B48D-925693848FB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955-4262-B48D-925693848FB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112</c:v>
                </c:pt>
              </c:numCache>
            </c:numRef>
          </c:val>
          <c:extLst>
            <c:ext xmlns:c16="http://schemas.microsoft.com/office/drawing/2014/chart" uri="{C3380CC4-5D6E-409C-BE32-E72D297353CC}">
              <c16:uniqueId val="{00000002-6955-4262-B48D-925693848FB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943-4E24-B9F1-F8E48222BE31}"/>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943-4E24-B9F1-F8E48222BE31}"/>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943-4E24-B9F1-F8E48222BE31}"/>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943-4E24-B9F1-F8E48222BE3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CDA-4B39-9724-9B1094DE436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qlejy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2ptpj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asyfl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ajqqc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m5mxl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ayiv4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ca2od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3wscxb">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13">
  <autoFilter ref="A1:Q11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633"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694</v>
      </c>
    </row>
    <row r="3" spans="2:3" ht="15" customHeight="1" x14ac:dyDescent="0.35"/>
    <row r="4" spans="2:3" ht="58" x14ac:dyDescent="0.35">
      <c r="B4" s="20" t="s">
        <v>695</v>
      </c>
      <c r="C4" s="21" t="s">
        <v>696</v>
      </c>
    </row>
    <row r="5" spans="2:3" x14ac:dyDescent="0.35">
      <c r="C5" s="21" t="s">
        <v>697</v>
      </c>
    </row>
    <row r="6" spans="2:3" x14ac:dyDescent="0.35">
      <c r="C6" s="18" t="s">
        <v>698</v>
      </c>
    </row>
    <row r="7" spans="2:3" ht="10" customHeight="1" x14ac:dyDescent="0.35"/>
    <row r="8" spans="2:3" ht="232" x14ac:dyDescent="0.35">
      <c r="B8" s="22" t="s">
        <v>699</v>
      </c>
      <c r="C8" s="21" t="s">
        <v>700</v>
      </c>
    </row>
    <row r="9" spans="2:3" ht="10" customHeight="1" x14ac:dyDescent="0.35"/>
    <row r="10" spans="2:3" ht="35" customHeight="1" x14ac:dyDescent="0.35">
      <c r="B10" s="22" t="s">
        <v>701</v>
      </c>
      <c r="C10" s="21" t="s">
        <v>702</v>
      </c>
    </row>
    <row r="11" spans="2:3" ht="75" customHeight="1" x14ac:dyDescent="0.35">
      <c r="B11" s="18" t="s">
        <v>25</v>
      </c>
      <c r="C11" s="21" t="s">
        <v>703</v>
      </c>
    </row>
    <row r="12" spans="2:3" ht="47" customHeight="1" x14ac:dyDescent="0.35">
      <c r="B12" s="18" t="s">
        <v>25</v>
      </c>
      <c r="C12" s="21" t="s">
        <v>704</v>
      </c>
    </row>
    <row r="13" spans="2:3" ht="35" customHeight="1" x14ac:dyDescent="0.35">
      <c r="B13" s="18" t="s">
        <v>25</v>
      </c>
      <c r="C13" s="21" t="s">
        <v>705</v>
      </c>
    </row>
    <row r="14" spans="2:3" ht="32" customHeight="1" x14ac:dyDescent="0.35">
      <c r="B14" s="18" t="s">
        <v>25</v>
      </c>
      <c r="C14" s="21" t="s">
        <v>706</v>
      </c>
    </row>
    <row r="15" spans="2:3" ht="30" customHeight="1" x14ac:dyDescent="0.35">
      <c r="B15" s="18" t="s">
        <v>25</v>
      </c>
      <c r="C15" s="21" t="s">
        <v>707</v>
      </c>
    </row>
    <row r="16" spans="2:3" ht="10" customHeight="1" x14ac:dyDescent="0.35"/>
    <row r="17" spans="1:3" ht="145" customHeight="1" x14ac:dyDescent="0.35">
      <c r="B17" s="22" t="s">
        <v>708</v>
      </c>
      <c r="C17" s="21" t="s">
        <v>709</v>
      </c>
    </row>
    <row r="18" spans="1:3" ht="10" customHeight="1" x14ac:dyDescent="0.35"/>
    <row r="19" spans="1:3" ht="3" customHeight="1" x14ac:dyDescent="0.35">
      <c r="B19" s="23"/>
      <c r="C19" s="23"/>
    </row>
    <row r="20" spans="1:3" ht="12" customHeight="1" x14ac:dyDescent="0.35"/>
    <row r="21" spans="1:3" ht="35" customHeight="1" x14ac:dyDescent="0.35">
      <c r="A21" s="25"/>
      <c r="B21" s="26" t="s">
        <v>710</v>
      </c>
      <c r="C21" s="27" t="s">
        <v>711</v>
      </c>
    </row>
    <row r="22" spans="1:3" ht="18" customHeight="1" x14ac:dyDescent="0.35">
      <c r="A22" s="25"/>
      <c r="B22" s="25" t="s">
        <v>25</v>
      </c>
      <c r="C22" s="27" t="s">
        <v>712</v>
      </c>
    </row>
    <row r="23" spans="1:3" ht="18" customHeight="1" x14ac:dyDescent="0.35">
      <c r="A23" s="25"/>
      <c r="B23" s="25" t="s">
        <v>25</v>
      </c>
      <c r="C23" s="27" t="s">
        <v>713</v>
      </c>
    </row>
    <row r="24" spans="1:3" ht="18" customHeight="1" x14ac:dyDescent="0.35">
      <c r="A24" s="25"/>
      <c r="B24" s="25" t="s">
        <v>25</v>
      </c>
      <c r="C24" s="27" t="s">
        <v>714</v>
      </c>
    </row>
    <row r="25" spans="1:3" ht="18" customHeight="1" x14ac:dyDescent="0.35">
      <c r="A25" s="25"/>
      <c r="B25" s="25" t="s">
        <v>25</v>
      </c>
      <c r="C25" s="27" t="s">
        <v>715</v>
      </c>
    </row>
    <row r="26" spans="1:3" ht="18" customHeight="1" x14ac:dyDescent="0.35">
      <c r="A26" s="25"/>
      <c r="B26" s="25" t="s">
        <v>25</v>
      </c>
      <c r="C26" s="27" t="s">
        <v>716</v>
      </c>
    </row>
    <row r="27" spans="1:3" ht="18" customHeight="1" x14ac:dyDescent="0.35">
      <c r="A27" s="25"/>
      <c r="B27" s="25" t="s">
        <v>25</v>
      </c>
      <c r="C27" s="27" t="s">
        <v>717</v>
      </c>
    </row>
    <row r="28" spans="1:3" ht="18" customHeight="1" x14ac:dyDescent="0.35">
      <c r="A28" s="25"/>
      <c r="B28" s="25" t="s">
        <v>25</v>
      </c>
      <c r="C28" s="27" t="s">
        <v>718</v>
      </c>
    </row>
    <row r="29" spans="1:3" ht="18" customHeight="1" x14ac:dyDescent="0.35">
      <c r="A29" s="25"/>
      <c r="B29" s="25" t="s">
        <v>25</v>
      </c>
      <c r="C29" s="27" t="s">
        <v>719</v>
      </c>
    </row>
    <row r="30" spans="1:3" ht="44" customHeight="1" x14ac:dyDescent="0.35">
      <c r="A30" s="25"/>
      <c r="B30" s="25" t="s">
        <v>25</v>
      </c>
      <c r="C30" s="28" t="s">
        <v>720</v>
      </c>
    </row>
    <row r="31" spans="1:3" ht="10" customHeight="1" x14ac:dyDescent="0.35"/>
    <row r="32" spans="1:3" ht="3" customHeight="1" x14ac:dyDescent="0.35">
      <c r="B32" s="23"/>
      <c r="C32" s="23"/>
    </row>
    <row r="33" spans="2:3" ht="12" customHeight="1" x14ac:dyDescent="0.35"/>
    <row r="34" spans="2:3" ht="24" customHeight="1" x14ac:dyDescent="0.35">
      <c r="B34" s="29" t="s">
        <v>721</v>
      </c>
      <c r="C34" s="30" t="s">
        <v>722</v>
      </c>
    </row>
    <row r="35" spans="2:3" ht="18.5" x14ac:dyDescent="0.35">
      <c r="B35" s="29" t="s">
        <v>723</v>
      </c>
      <c r="C35" s="31" t="s">
        <v>724</v>
      </c>
    </row>
    <row r="36" spans="2:3" ht="27" customHeight="1" x14ac:dyDescent="0.35">
      <c r="B36" s="32" t="s">
        <v>725</v>
      </c>
      <c r="C36" s="24" t="s">
        <v>726</v>
      </c>
    </row>
    <row r="37" spans="2:3" x14ac:dyDescent="0.35">
      <c r="B37" s="29" t="s">
        <v>727</v>
      </c>
      <c r="C37" s="33" t="s">
        <v>728</v>
      </c>
    </row>
    <row r="38" spans="2:3" x14ac:dyDescent="0.35">
      <c r="B38" s="29" t="s">
        <v>729</v>
      </c>
      <c r="C38" s="33" t="s">
        <v>730</v>
      </c>
    </row>
    <row r="39" spans="2:3" ht="10" customHeight="1" x14ac:dyDescent="0.35"/>
    <row r="40" spans="2:3" ht="220" customHeight="1" x14ac:dyDescent="0.35">
      <c r="B40" s="29" t="s">
        <v>731</v>
      </c>
      <c r="C40" s="34" t="s">
        <v>732</v>
      </c>
    </row>
    <row r="42" spans="2:3" ht="43.5" x14ac:dyDescent="0.35">
      <c r="B42" s="29" t="s">
        <v>733</v>
      </c>
      <c r="C42" s="21" t="s">
        <v>734</v>
      </c>
    </row>
    <row r="43" spans="2:3" ht="10" customHeight="1" x14ac:dyDescent="0.35"/>
    <row r="44" spans="2:3" x14ac:dyDescent="0.35">
      <c r="B44" s="29" t="s">
        <v>735</v>
      </c>
      <c r="C44" s="35" t="s">
        <v>736</v>
      </c>
    </row>
    <row r="45" spans="2:3" ht="72.5" x14ac:dyDescent="0.35">
      <c r="C45" s="21" t="s">
        <v>737</v>
      </c>
    </row>
    <row r="47" spans="2:3" x14ac:dyDescent="0.35">
      <c r="C47" s="35" t="s">
        <v>738</v>
      </c>
    </row>
    <row r="48" spans="2:3" ht="87" x14ac:dyDescent="0.35">
      <c r="C48" s="21" t="s">
        <v>739</v>
      </c>
    </row>
    <row r="49" spans="2:3" ht="10" customHeight="1" x14ac:dyDescent="0.35"/>
    <row r="50" spans="2:3" ht="3" customHeight="1" x14ac:dyDescent="0.35">
      <c r="B50" s="23"/>
      <c r="C50" s="23"/>
    </row>
    <row r="51" spans="2:3" ht="12" customHeight="1" x14ac:dyDescent="0.35"/>
    <row r="52" spans="2:3" ht="130.5" x14ac:dyDescent="0.35">
      <c r="B52" s="20" t="s">
        <v>740</v>
      </c>
      <c r="C52" s="21" t="s">
        <v>741</v>
      </c>
    </row>
    <row r="53" spans="2:3" ht="6" customHeight="1" x14ac:dyDescent="0.35"/>
    <row r="54" spans="2:3" ht="217.5" x14ac:dyDescent="0.35">
      <c r="C54" s="21" t="s">
        <v>742</v>
      </c>
    </row>
    <row r="55" spans="2:3" ht="6" customHeight="1" x14ac:dyDescent="0.35"/>
    <row r="56" spans="2:3" ht="43.5" x14ac:dyDescent="0.35">
      <c r="C56" s="21" t="s">
        <v>743</v>
      </c>
    </row>
    <row r="57" spans="2:3" ht="10" customHeight="1" x14ac:dyDescent="0.35"/>
    <row r="58" spans="2:3" ht="3" customHeight="1" x14ac:dyDescent="0.35">
      <c r="B58" s="23"/>
      <c r="C58" s="23"/>
    </row>
    <row r="59" spans="2:3" ht="12" customHeight="1" x14ac:dyDescent="0.35"/>
    <row r="60" spans="2:3" ht="145" x14ac:dyDescent="0.35">
      <c r="B60" s="20" t="s">
        <v>744</v>
      </c>
      <c r="C60" s="21" t="s">
        <v>745</v>
      </c>
    </row>
    <row r="61" spans="2:3" ht="6" customHeight="1" x14ac:dyDescent="0.35"/>
    <row r="62" spans="2:3" ht="203" x14ac:dyDescent="0.35">
      <c r="C62" s="21" t="s">
        <v>746</v>
      </c>
    </row>
    <row r="63" spans="2:3" ht="6" customHeight="1" x14ac:dyDescent="0.35"/>
    <row r="64" spans="2:3" ht="43.5" x14ac:dyDescent="0.35">
      <c r="C64" s="21" t="s">
        <v>747</v>
      </c>
    </row>
    <row r="65" spans="2:3" ht="10" customHeight="1" x14ac:dyDescent="0.35"/>
    <row r="66" spans="2:3" ht="3" customHeight="1" x14ac:dyDescent="0.35">
      <c r="B66" s="23"/>
      <c r="C66" s="23"/>
    </row>
    <row r="67" spans="2:3" ht="12" customHeight="1" x14ac:dyDescent="0.35"/>
    <row r="68" spans="2:3" ht="101.5" x14ac:dyDescent="0.35">
      <c r="B68" s="20" t="s">
        <v>748</v>
      </c>
      <c r="C68" s="21" t="s">
        <v>749</v>
      </c>
    </row>
    <row r="69" spans="2:3" ht="6" customHeight="1" x14ac:dyDescent="0.35"/>
    <row r="70" spans="2:3" ht="145" x14ac:dyDescent="0.35">
      <c r="C70" s="21" t="s">
        <v>750</v>
      </c>
    </row>
    <row r="71" spans="2:3" ht="6" customHeight="1" x14ac:dyDescent="0.35"/>
    <row r="72" spans="2:3" ht="43.5" x14ac:dyDescent="0.35">
      <c r="C72" s="21" t="s">
        <v>751</v>
      </c>
    </row>
    <row r="73" spans="2:3" ht="10" customHeight="1" x14ac:dyDescent="0.35"/>
    <row r="74" spans="2:3" ht="3" customHeight="1" x14ac:dyDescent="0.35">
      <c r="B74" s="23"/>
      <c r="C74" s="23"/>
    </row>
    <row r="75" spans="2:3" ht="12" customHeight="1" x14ac:dyDescent="0.35"/>
    <row r="76" spans="2:3" ht="26" customHeight="1" x14ac:dyDescent="0.35">
      <c r="B76" s="36" t="s">
        <v>752</v>
      </c>
    </row>
    <row r="77" spans="2:3" ht="8" customHeight="1" x14ac:dyDescent="0.35"/>
    <row r="78" spans="2:3" ht="20" customHeight="1" x14ac:dyDescent="0.35">
      <c r="B78" s="29" t="s">
        <v>753</v>
      </c>
      <c r="C78" s="37" t="s">
        <v>754</v>
      </c>
    </row>
    <row r="79" spans="2:3" ht="116" x14ac:dyDescent="0.35">
      <c r="C79" s="21" t="s">
        <v>755</v>
      </c>
    </row>
    <row r="80" spans="2:3" ht="10" customHeight="1" x14ac:dyDescent="0.35"/>
    <row r="81" spans="2:3" ht="20" customHeight="1" x14ac:dyDescent="0.35">
      <c r="B81" s="29" t="s">
        <v>756</v>
      </c>
      <c r="C81" s="37" t="s">
        <v>757</v>
      </c>
    </row>
    <row r="82" spans="2:3" ht="116" x14ac:dyDescent="0.35">
      <c r="C82" s="21" t="s">
        <v>758</v>
      </c>
    </row>
    <row r="83" spans="2:3" ht="10" customHeight="1" x14ac:dyDescent="0.35"/>
    <row r="86" spans="2:3" ht="32" customHeight="1" x14ac:dyDescent="0.35">
      <c r="B86" s="123" t="s">
        <v>693</v>
      </c>
      <c r="C86" s="123"/>
    </row>
  </sheetData>
  <sheetProtection password="90EA" sheet="1"/>
  <mergeCells count="1">
    <mergeCell ref="B86:C8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24" t="s">
        <v>759</v>
      </c>
      <c r="C2" s="125"/>
      <c r="D2" s="125"/>
      <c r="E2" s="125"/>
      <c r="F2" s="125"/>
      <c r="G2" s="125"/>
      <c r="H2" s="125"/>
      <c r="I2" s="125"/>
    </row>
    <row r="4" spans="2:15" ht="18.5" x14ac:dyDescent="0.45">
      <c r="B4" s="39" t="s">
        <v>760</v>
      </c>
    </row>
    <row r="5" spans="2:15" x14ac:dyDescent="0.35">
      <c r="B5" s="41" t="s">
        <v>25</v>
      </c>
      <c r="C5" s="41" t="s">
        <v>761</v>
      </c>
      <c r="D5" s="41" t="s">
        <v>762</v>
      </c>
      <c r="F5" s="126" t="s">
        <v>763</v>
      </c>
      <c r="G5" s="126"/>
      <c r="H5" s="126"/>
      <c r="I5" s="127" t="s">
        <v>764</v>
      </c>
      <c r="J5" s="127"/>
      <c r="K5" s="127"/>
      <c r="L5" s="127"/>
      <c r="M5" s="127"/>
      <c r="N5" s="127"/>
      <c r="O5" s="127"/>
    </row>
    <row r="6" spans="2:15" x14ac:dyDescent="0.35">
      <c r="B6" s="47" t="s">
        <v>765</v>
      </c>
      <c r="C6" s="48">
        <v>112</v>
      </c>
      <c r="D6" s="49" t="s">
        <v>25</v>
      </c>
      <c r="F6" s="126" t="s">
        <v>766</v>
      </c>
      <c r="G6" s="126"/>
      <c r="H6" s="126"/>
      <c r="I6" s="128" t="s">
        <v>767</v>
      </c>
      <c r="J6" s="128"/>
      <c r="K6" s="128"/>
      <c r="L6" s="128"/>
      <c r="M6" s="128"/>
      <c r="N6" s="128"/>
      <c r="O6" s="128"/>
    </row>
    <row r="7" spans="2:15" x14ac:dyDescent="0.35">
      <c r="B7" s="50" t="s">
        <v>768</v>
      </c>
      <c r="C7" s="51">
        <f>C6-C8-C9</f>
        <v>112</v>
      </c>
      <c r="D7" s="52">
        <f>IF(C6&gt;0,C7/C6,0)</f>
        <v>1</v>
      </c>
      <c r="F7" s="126" t="s">
        <v>769</v>
      </c>
      <c r="G7" s="126"/>
      <c r="H7" s="126"/>
      <c r="I7" s="128" t="s">
        <v>767</v>
      </c>
      <c r="J7" s="128"/>
      <c r="K7" s="128"/>
      <c r="L7" s="128"/>
      <c r="M7" s="128"/>
      <c r="N7" s="128"/>
      <c r="O7" s="128"/>
    </row>
    <row r="8" spans="2:15" x14ac:dyDescent="0.35">
      <c r="B8" s="43" t="s">
        <v>770</v>
      </c>
      <c r="C8" s="44">
        <f>COUNTIF('Recommendations'!I:I,"Risk Accepted")</f>
        <v>0</v>
      </c>
      <c r="D8" s="45">
        <f>IF(C6&gt;0,C8/C6,0)</f>
        <v>0</v>
      </c>
      <c r="F8" s="126" t="s">
        <v>771</v>
      </c>
      <c r="G8" s="126"/>
      <c r="H8" s="126"/>
      <c r="I8" s="128" t="s">
        <v>767</v>
      </c>
      <c r="J8" s="128"/>
      <c r="K8" s="128"/>
      <c r="L8" s="128"/>
      <c r="M8" s="128"/>
      <c r="N8" s="128"/>
      <c r="O8" s="128"/>
    </row>
    <row r="9" spans="2:15" x14ac:dyDescent="0.35">
      <c r="B9" s="43" t="s">
        <v>772</v>
      </c>
      <c r="C9" s="44">
        <f>COUNTIF('Recommendations'!I:I,"N/A")</f>
        <v>0</v>
      </c>
      <c r="D9" s="45">
        <f>IF(C6&gt;0,C9/C6,0)</f>
        <v>0</v>
      </c>
      <c r="F9" s="126" t="s">
        <v>773</v>
      </c>
      <c r="G9" s="126"/>
      <c r="H9" s="126"/>
      <c r="I9" s="128" t="s">
        <v>767</v>
      </c>
      <c r="J9" s="128"/>
      <c r="K9" s="128"/>
      <c r="L9" s="128"/>
      <c r="M9" s="128"/>
      <c r="N9" s="128"/>
      <c r="O9" s="128"/>
    </row>
    <row r="12" spans="2:15" ht="18.5" x14ac:dyDescent="0.45">
      <c r="B12" s="39" t="s">
        <v>774</v>
      </c>
    </row>
    <row r="14" spans="2:15" x14ac:dyDescent="0.35">
      <c r="B14" s="53" t="s">
        <v>775</v>
      </c>
    </row>
    <row r="15" spans="2:15" x14ac:dyDescent="0.35">
      <c r="B15" s="41" t="s">
        <v>25</v>
      </c>
      <c r="C15" s="41" t="s">
        <v>776</v>
      </c>
      <c r="D15" s="41" t="s">
        <v>777</v>
      </c>
      <c r="E15" s="41" t="s">
        <v>778</v>
      </c>
      <c r="F15" s="41" t="s">
        <v>779</v>
      </c>
    </row>
    <row r="16" spans="2:15" x14ac:dyDescent="0.35">
      <c r="B16" s="43" t="s">
        <v>780</v>
      </c>
      <c r="C16" s="44">
        <f>COUNTIF('Recommendations'!P:P,"Resolved")</f>
        <v>0</v>
      </c>
      <c r="D16" s="44">
        <f>COUNTIF('Recommendations'!P:P,"Testing")</f>
        <v>0</v>
      </c>
      <c r="E16" s="44">
        <f>COUNTIF('Recommendations'!P:P,"Outstanding")</f>
        <v>112</v>
      </c>
      <c r="F16" s="44">
        <f>SUM(C16:E16)</f>
        <v>112</v>
      </c>
    </row>
    <row r="18" spans="2:6" x14ac:dyDescent="0.35">
      <c r="B18" s="53" t="s">
        <v>781</v>
      </c>
    </row>
    <row r="19" spans="2:6" x14ac:dyDescent="0.35">
      <c r="B19" s="54" t="s">
        <v>25</v>
      </c>
      <c r="C19" s="54" t="s">
        <v>776</v>
      </c>
      <c r="D19" s="54" t="s">
        <v>777</v>
      </c>
      <c r="E19" s="54" t="s">
        <v>778</v>
      </c>
      <c r="F19" s="54" t="s">
        <v>25</v>
      </c>
    </row>
    <row r="20" spans="2:6" x14ac:dyDescent="0.35">
      <c r="B20" s="43" t="s">
        <v>780</v>
      </c>
      <c r="C20" s="45">
        <f>IF(F16&gt;0, C16/F16, 0)</f>
        <v>0</v>
      </c>
      <c r="D20" s="45">
        <f>IF(F16&gt;0, D16/F16, 0)</f>
        <v>0</v>
      </c>
      <c r="E20" s="45">
        <f>IF(F16&gt;0, E16/F16, 0)</f>
        <v>1</v>
      </c>
      <c r="F20" s="46" t="s">
        <v>25</v>
      </c>
    </row>
    <row r="25" spans="2:6" ht="18.5" x14ac:dyDescent="0.45">
      <c r="B25" s="39" t="s">
        <v>782</v>
      </c>
    </row>
    <row r="27" spans="2:6" x14ac:dyDescent="0.35">
      <c r="B27" s="53" t="s">
        <v>775</v>
      </c>
    </row>
    <row r="28" spans="2:6" x14ac:dyDescent="0.35">
      <c r="B28" s="41" t="s">
        <v>4</v>
      </c>
      <c r="C28" s="41" t="s">
        <v>776</v>
      </c>
      <c r="D28" s="41" t="s">
        <v>777</v>
      </c>
      <c r="E28" s="41" t="s">
        <v>778</v>
      </c>
      <c r="F28" s="41" t="s">
        <v>779</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84</v>
      </c>
      <c r="F29" s="44">
        <f>SUM(C29:E29)</f>
        <v>84</v>
      </c>
    </row>
    <row r="30" spans="2:6" x14ac:dyDescent="0.35">
      <c r="B30" s="43" t="s">
        <v>67</v>
      </c>
      <c r="C30" s="44">
        <f>COUNTIFS('Recommendations'!E:E,"Level 2",'Recommendations'!P:P,"=Resolved")</f>
        <v>0</v>
      </c>
      <c r="D30" s="44">
        <f>COUNTIFS('Recommendations'!E:E,"=Level 2",'Recommendations'!P:P,"=Testing")</f>
        <v>0</v>
      </c>
      <c r="E30" s="44">
        <f>COUNTIFS('Recommendations'!E:E,"=Level 2",'Recommendations'!P:P,"=Outstanding")</f>
        <v>28</v>
      </c>
      <c r="F30" s="44">
        <f>SUM(C30:E30)</f>
        <v>28</v>
      </c>
    </row>
    <row r="32" spans="2:6" x14ac:dyDescent="0.35">
      <c r="B32" s="53" t="s">
        <v>781</v>
      </c>
    </row>
    <row r="33" spans="2:6" x14ac:dyDescent="0.35">
      <c r="B33" s="54" t="s">
        <v>4</v>
      </c>
      <c r="C33" s="54" t="s">
        <v>776</v>
      </c>
      <c r="D33" s="54" t="s">
        <v>777</v>
      </c>
      <c r="E33" s="54" t="s">
        <v>778</v>
      </c>
      <c r="F33" s="54" t="s">
        <v>25</v>
      </c>
    </row>
    <row r="34" spans="2:6" x14ac:dyDescent="0.35">
      <c r="B34" s="43" t="s">
        <v>21</v>
      </c>
      <c r="C34" s="45">
        <f>IF(F29&gt;0, C29/F29, 0)</f>
        <v>0</v>
      </c>
      <c r="D34" s="45">
        <f>IF(F29&gt;0, D29/F29, 0)</f>
        <v>0</v>
      </c>
      <c r="E34" s="45">
        <f>IF(F29&gt;0, E29/F29, 0)</f>
        <v>1</v>
      </c>
      <c r="F34" s="46" t="s">
        <v>25</v>
      </c>
    </row>
    <row r="35" spans="2:6" x14ac:dyDescent="0.35">
      <c r="B35" s="43" t="s">
        <v>67</v>
      </c>
      <c r="C35" s="45">
        <f>IF(F30&gt;0, C30/F30, 0)</f>
        <v>0</v>
      </c>
      <c r="D35" s="45">
        <f>IF(F30&gt;0, D30/F30, 0)</f>
        <v>0</v>
      </c>
      <c r="E35" s="45">
        <f>IF(F30&gt;0, E30/F30, 0)</f>
        <v>1</v>
      </c>
      <c r="F35" s="46" t="s">
        <v>25</v>
      </c>
    </row>
    <row r="40" spans="2:6" ht="18.5" x14ac:dyDescent="0.45">
      <c r="B40" s="39" t="s">
        <v>783</v>
      </c>
    </row>
    <row r="42" spans="2:6" x14ac:dyDescent="0.35">
      <c r="B42" s="53" t="s">
        <v>775</v>
      </c>
    </row>
    <row r="43" spans="2:6" x14ac:dyDescent="0.35">
      <c r="B43" s="41" t="s">
        <v>7</v>
      </c>
      <c r="C43" s="41" t="s">
        <v>776</v>
      </c>
      <c r="D43" s="41" t="s">
        <v>777</v>
      </c>
      <c r="E43" s="41" t="s">
        <v>778</v>
      </c>
      <c r="F43" s="41" t="s">
        <v>779</v>
      </c>
    </row>
    <row r="44" spans="2:6" x14ac:dyDescent="0.35">
      <c r="B44" s="43" t="s">
        <v>784</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785</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786</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787</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788</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112</v>
      </c>
      <c r="F49" s="44">
        <f t="shared" si="0"/>
        <v>112</v>
      </c>
    </row>
    <row r="51" spans="2:6" x14ac:dyDescent="0.35">
      <c r="B51" s="53" t="s">
        <v>781</v>
      </c>
    </row>
    <row r="52" spans="2:6" x14ac:dyDescent="0.35">
      <c r="B52" s="54" t="s">
        <v>7</v>
      </c>
      <c r="C52" s="54" t="s">
        <v>776</v>
      </c>
      <c r="D52" s="54" t="s">
        <v>777</v>
      </c>
      <c r="E52" s="54" t="s">
        <v>778</v>
      </c>
      <c r="F52" s="54" t="s">
        <v>25</v>
      </c>
    </row>
    <row r="53" spans="2:6" x14ac:dyDescent="0.35">
      <c r="B53" s="43" t="s">
        <v>784</v>
      </c>
      <c r="C53" s="45">
        <f t="shared" ref="C53:C58" si="1">IF(F44&gt;0, C44/F44, 0)</f>
        <v>0</v>
      </c>
      <c r="D53" s="45">
        <f t="shared" ref="D53:D58" si="2">IF(F44&gt;0, D44/F44, 0)</f>
        <v>0</v>
      </c>
      <c r="E53" s="45">
        <f t="shared" ref="E53:E58" si="3">IF(F44&gt;0, E44/F44, 0)</f>
        <v>0</v>
      </c>
      <c r="F53" s="46" t="s">
        <v>25</v>
      </c>
    </row>
    <row r="54" spans="2:6" x14ac:dyDescent="0.35">
      <c r="B54" s="43" t="s">
        <v>785</v>
      </c>
      <c r="C54" s="45">
        <f t="shared" si="1"/>
        <v>0</v>
      </c>
      <c r="D54" s="45">
        <f t="shared" si="2"/>
        <v>0</v>
      </c>
      <c r="E54" s="45">
        <f t="shared" si="3"/>
        <v>0</v>
      </c>
      <c r="F54" s="46" t="s">
        <v>25</v>
      </c>
    </row>
    <row r="55" spans="2:6" x14ac:dyDescent="0.35">
      <c r="B55" s="43" t="s">
        <v>786</v>
      </c>
      <c r="C55" s="45">
        <f t="shared" si="1"/>
        <v>0</v>
      </c>
      <c r="D55" s="45">
        <f t="shared" si="2"/>
        <v>0</v>
      </c>
      <c r="E55" s="45">
        <f t="shared" si="3"/>
        <v>0</v>
      </c>
      <c r="F55" s="46" t="s">
        <v>25</v>
      </c>
    </row>
    <row r="56" spans="2:6" x14ac:dyDescent="0.35">
      <c r="B56" s="43" t="s">
        <v>787</v>
      </c>
      <c r="C56" s="45">
        <f t="shared" si="1"/>
        <v>0</v>
      </c>
      <c r="D56" s="45">
        <f t="shared" si="2"/>
        <v>0</v>
      </c>
      <c r="E56" s="45">
        <f t="shared" si="3"/>
        <v>0</v>
      </c>
      <c r="F56" s="46" t="s">
        <v>25</v>
      </c>
    </row>
    <row r="57" spans="2:6" x14ac:dyDescent="0.35">
      <c r="B57" s="43" t="s">
        <v>788</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789</v>
      </c>
    </row>
    <row r="65" spans="2:6" x14ac:dyDescent="0.35">
      <c r="B65" s="53" t="s">
        <v>775</v>
      </c>
    </row>
    <row r="66" spans="2:6" x14ac:dyDescent="0.35">
      <c r="B66" s="41" t="s">
        <v>3</v>
      </c>
      <c r="C66" s="41" t="s">
        <v>776</v>
      </c>
      <c r="D66" s="41" t="s">
        <v>777</v>
      </c>
      <c r="E66" s="41" t="s">
        <v>778</v>
      </c>
      <c r="F66" s="41" t="s">
        <v>779</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84</v>
      </c>
      <c r="F67" s="44">
        <f>SUM(C67:E67)</f>
        <v>84</v>
      </c>
    </row>
    <row r="68" spans="2:6" x14ac:dyDescent="0.35">
      <c r="B68" s="43" t="s">
        <v>66</v>
      </c>
      <c r="C68" s="44">
        <f>COUNTIFS('Recommendations'!D:D,"Manual",'Recommendations'!P:P,"=Resolved")</f>
        <v>0</v>
      </c>
      <c r="D68" s="44">
        <f>COUNTIFS('Recommendations'!D:D,"=Manual",'Recommendations'!P:P,"=Testing")</f>
        <v>0</v>
      </c>
      <c r="E68" s="44">
        <f>COUNTIFS('Recommendations'!D:D,"=Manual",'Recommendations'!P:P,"=Outstanding")</f>
        <v>28</v>
      </c>
      <c r="F68" s="44">
        <f>SUM(C68:E68)</f>
        <v>28</v>
      </c>
    </row>
    <row r="70" spans="2:6" x14ac:dyDescent="0.35">
      <c r="B70" s="53" t="s">
        <v>781</v>
      </c>
    </row>
    <row r="71" spans="2:6" x14ac:dyDescent="0.35">
      <c r="B71" s="54" t="s">
        <v>3</v>
      </c>
      <c r="C71" s="54" t="s">
        <v>776</v>
      </c>
      <c r="D71" s="54" t="s">
        <v>777</v>
      </c>
      <c r="E71" s="54" t="s">
        <v>778</v>
      </c>
      <c r="F71" s="54" t="s">
        <v>25</v>
      </c>
    </row>
    <row r="72" spans="2:6" x14ac:dyDescent="0.35">
      <c r="B72" s="43" t="s">
        <v>20</v>
      </c>
      <c r="C72" s="45">
        <f>IF(F67&gt;0, C67/F67, 0)</f>
        <v>0</v>
      </c>
      <c r="D72" s="45">
        <f>IF(F67&gt;0, D67/F67, 0)</f>
        <v>0</v>
      </c>
      <c r="E72" s="45">
        <f>IF(F67&gt;0, E67/F67, 0)</f>
        <v>1</v>
      </c>
      <c r="F72" s="46" t="s">
        <v>25</v>
      </c>
    </row>
    <row r="73" spans="2:6" x14ac:dyDescent="0.35">
      <c r="B73" s="43" t="s">
        <v>66</v>
      </c>
      <c r="C73" s="45">
        <f>IF(F68&gt;0, C68/F68, 0)</f>
        <v>0</v>
      </c>
      <c r="D73" s="45">
        <f>IF(F68&gt;0, D68/F68, 0)</f>
        <v>0</v>
      </c>
      <c r="E73" s="45">
        <f>IF(F68&gt;0, E68/F68, 0)</f>
        <v>1</v>
      </c>
      <c r="F73" s="46" t="s">
        <v>25</v>
      </c>
    </row>
    <row r="78" spans="2:6" ht="18.5" x14ac:dyDescent="0.45">
      <c r="B78" s="39" t="s">
        <v>790</v>
      </c>
    </row>
    <row r="80" spans="2:6" x14ac:dyDescent="0.35">
      <c r="B80" s="53" t="s">
        <v>775</v>
      </c>
    </row>
    <row r="81" spans="2:6" x14ac:dyDescent="0.35">
      <c r="B81" s="41" t="s">
        <v>5</v>
      </c>
      <c r="C81" s="41" t="s">
        <v>776</v>
      </c>
      <c r="D81" s="41" t="s">
        <v>777</v>
      </c>
      <c r="E81" s="41" t="s">
        <v>778</v>
      </c>
      <c r="F81" s="41" t="s">
        <v>779</v>
      </c>
    </row>
    <row r="82" spans="2:6" x14ac:dyDescent="0.35">
      <c r="B82" s="43" t="s">
        <v>791</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792</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793</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794</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112</v>
      </c>
      <c r="F86" s="44">
        <f>SUM(C86:E86)</f>
        <v>112</v>
      </c>
    </row>
    <row r="88" spans="2:6" x14ac:dyDescent="0.35">
      <c r="B88" s="53" t="s">
        <v>781</v>
      </c>
    </row>
    <row r="89" spans="2:6" x14ac:dyDescent="0.35">
      <c r="B89" s="54" t="s">
        <v>5</v>
      </c>
      <c r="C89" s="54" t="s">
        <v>776</v>
      </c>
      <c r="D89" s="54" t="s">
        <v>777</v>
      </c>
      <c r="E89" s="54" t="s">
        <v>778</v>
      </c>
      <c r="F89" s="54" t="s">
        <v>25</v>
      </c>
    </row>
    <row r="90" spans="2:6" x14ac:dyDescent="0.35">
      <c r="B90" s="43" t="s">
        <v>791</v>
      </c>
      <c r="C90" s="45">
        <f>IF(F82&gt;0, C82/F82, 0)</f>
        <v>0</v>
      </c>
      <c r="D90" s="45">
        <f>IF(F82&gt;0, D82/F82, 0)</f>
        <v>0</v>
      </c>
      <c r="E90" s="45">
        <f>IF(F82&gt;0, E82/F82, 0)</f>
        <v>0</v>
      </c>
      <c r="F90" s="46" t="s">
        <v>25</v>
      </c>
    </row>
    <row r="91" spans="2:6" x14ac:dyDescent="0.35">
      <c r="B91" s="43" t="s">
        <v>792</v>
      </c>
      <c r="C91" s="45">
        <f>IF(F83&gt;0, C83/F83, 0)</f>
        <v>0</v>
      </c>
      <c r="D91" s="45">
        <f>IF(F83&gt;0, D83/F83, 0)</f>
        <v>0</v>
      </c>
      <c r="E91" s="45">
        <f>IF(F83&gt;0, E83/F83, 0)</f>
        <v>0</v>
      </c>
      <c r="F91" s="46" t="s">
        <v>25</v>
      </c>
    </row>
    <row r="92" spans="2:6" x14ac:dyDescent="0.35">
      <c r="B92" s="43" t="s">
        <v>793</v>
      </c>
      <c r="C92" s="45">
        <f>IF(F84&gt;0, C84/F84, 0)</f>
        <v>0</v>
      </c>
      <c r="D92" s="45">
        <f>IF(F84&gt;0, D84/F84, 0)</f>
        <v>0</v>
      </c>
      <c r="E92" s="45">
        <f>IF(F84&gt;0, E84/F84, 0)</f>
        <v>0</v>
      </c>
      <c r="F92" s="46" t="s">
        <v>25</v>
      </c>
    </row>
    <row r="93" spans="2:6" x14ac:dyDescent="0.35">
      <c r="B93" s="43" t="s">
        <v>794</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795</v>
      </c>
    </row>
    <row r="101" spans="2:6" x14ac:dyDescent="0.35">
      <c r="B101" s="53" t="s">
        <v>775</v>
      </c>
    </row>
    <row r="102" spans="2:6" x14ac:dyDescent="0.35">
      <c r="B102" s="41" t="s">
        <v>796</v>
      </c>
      <c r="C102" s="41" t="s">
        <v>776</v>
      </c>
      <c r="D102" s="41" t="s">
        <v>777</v>
      </c>
      <c r="E102" s="41" t="s">
        <v>778</v>
      </c>
      <c r="F102" s="41" t="s">
        <v>779</v>
      </c>
    </row>
    <row r="103" spans="2:6" x14ac:dyDescent="0.35">
      <c r="B103" s="43" t="s">
        <v>797</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798</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799</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112</v>
      </c>
      <c r="F106" s="44">
        <f>SUM(C106:E106)</f>
        <v>112</v>
      </c>
    </row>
    <row r="108" spans="2:6" x14ac:dyDescent="0.35">
      <c r="B108" s="53" t="s">
        <v>781</v>
      </c>
    </row>
    <row r="109" spans="2:6" x14ac:dyDescent="0.35">
      <c r="B109" s="54" t="s">
        <v>796</v>
      </c>
      <c r="C109" s="54" t="s">
        <v>776</v>
      </c>
      <c r="D109" s="54" t="s">
        <v>777</v>
      </c>
      <c r="E109" s="54" t="s">
        <v>778</v>
      </c>
      <c r="F109" s="54" t="s">
        <v>25</v>
      </c>
    </row>
    <row r="110" spans="2:6" x14ac:dyDescent="0.35">
      <c r="B110" s="43" t="s">
        <v>797</v>
      </c>
      <c r="C110" s="45">
        <f>IF(F103&gt;0, C103/F103, 0)</f>
        <v>0</v>
      </c>
      <c r="D110" s="45">
        <f>IF(F103&gt;0, D103/F103, 0)</f>
        <v>0</v>
      </c>
      <c r="E110" s="45">
        <f>IF(F103&gt;0, E103/F103, 0)</f>
        <v>0</v>
      </c>
      <c r="F110" s="46" t="s">
        <v>25</v>
      </c>
    </row>
    <row r="111" spans="2:6" x14ac:dyDescent="0.35">
      <c r="B111" s="43" t="s">
        <v>798</v>
      </c>
      <c r="C111" s="45">
        <f>IF(F104&gt;0, C104/F104, 0)</f>
        <v>0</v>
      </c>
      <c r="D111" s="45">
        <f>IF(F104&gt;0, D104/F104, 0)</f>
        <v>0</v>
      </c>
      <c r="E111" s="45">
        <f>IF(F104&gt;0, E104/F104, 0)</f>
        <v>0</v>
      </c>
      <c r="F111" s="46" t="s">
        <v>25</v>
      </c>
    </row>
    <row r="112" spans="2:6" x14ac:dyDescent="0.35">
      <c r="B112" s="43" t="s">
        <v>799</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800</v>
      </c>
      <c r="J118" s="39" t="s">
        <v>801</v>
      </c>
    </row>
    <row r="119" spans="2:15" x14ac:dyDescent="0.35">
      <c r="B119" s="41" t="s">
        <v>7</v>
      </c>
      <c r="C119" s="129" t="s">
        <v>802</v>
      </c>
      <c r="D119" s="129"/>
      <c r="E119" s="41" t="s">
        <v>768</v>
      </c>
      <c r="F119" s="41" t="s">
        <v>776</v>
      </c>
      <c r="G119" s="129" t="s">
        <v>803</v>
      </c>
      <c r="H119" s="129"/>
      <c r="J119" s="41" t="s">
        <v>7</v>
      </c>
      <c r="K119" s="41" t="s">
        <v>791</v>
      </c>
      <c r="L119" s="41" t="s">
        <v>792</v>
      </c>
      <c r="M119" s="41" t="s">
        <v>793</v>
      </c>
      <c r="N119" s="41" t="s">
        <v>794</v>
      </c>
      <c r="O119" s="41" t="s">
        <v>22</v>
      </c>
    </row>
    <row r="120" spans="2:15" x14ac:dyDescent="0.35">
      <c r="B120" s="47" t="s">
        <v>784</v>
      </c>
      <c r="C120" s="130" t="s">
        <v>25</v>
      </c>
      <c r="D120" s="130"/>
      <c r="E120" s="44">
        <f>COUNTIF('Recommendations'!H:H,"Phase1")-COUNTIFS('Recommendations'!H:H,"Phase1",'Recommendations'!I:I,"Risk Accepted")-COUNTIFS('Recommendations'!H:H,"Phase1",'Recommendations'!I:I,"N/A")</f>
        <v>0</v>
      </c>
      <c r="F120" s="44">
        <f>COUNTIFS('Recommendations'!H:H,"Phase1",'Recommendations'!P:P,"Resolved")</f>
        <v>0</v>
      </c>
      <c r="G120" s="131">
        <f t="shared" ref="G120:G125" si="4">IF(E120&gt;0,F120/E120,0)</f>
        <v>0</v>
      </c>
      <c r="H120" s="131"/>
      <c r="J120" s="47" t="s">
        <v>784</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785</v>
      </c>
      <c r="C121" s="130" t="s">
        <v>25</v>
      </c>
      <c r="D121" s="130"/>
      <c r="E121" s="44">
        <f>COUNTIF('Recommendations'!H:H,"Phase2")-COUNTIFS('Recommendations'!H:H,"Phase2",'Recommendations'!I:I,"Risk Accepted")-COUNTIFS('Recommendations'!H:H,"Phase2",'Recommendations'!I:I,"N/A")</f>
        <v>0</v>
      </c>
      <c r="F121" s="44">
        <f>COUNTIFS('Recommendations'!H:H,"Phase2",'Recommendations'!P:P,"Resolved")</f>
        <v>0</v>
      </c>
      <c r="G121" s="131">
        <f t="shared" si="4"/>
        <v>0</v>
      </c>
      <c r="H121" s="131"/>
      <c r="J121" s="47" t="s">
        <v>785</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786</v>
      </c>
      <c r="C122" s="130" t="s">
        <v>25</v>
      </c>
      <c r="D122" s="130"/>
      <c r="E122" s="44">
        <f>COUNTIF('Recommendations'!H:H,"Phase3")-COUNTIFS('Recommendations'!H:H,"Phase3",'Recommendations'!I:I,"Risk Accepted")-COUNTIFS('Recommendations'!H:H,"Phase3",'Recommendations'!I:I,"N/A")</f>
        <v>0</v>
      </c>
      <c r="F122" s="44">
        <f>COUNTIFS('Recommendations'!H:H,"Phase3",'Recommendations'!P:P,"Resolved")</f>
        <v>0</v>
      </c>
      <c r="G122" s="131">
        <f t="shared" si="4"/>
        <v>0</v>
      </c>
      <c r="H122" s="131"/>
      <c r="J122" s="47" t="s">
        <v>786</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787</v>
      </c>
      <c r="C123" s="130" t="s">
        <v>25</v>
      </c>
      <c r="D123" s="130"/>
      <c r="E123" s="44">
        <f>COUNTIF('Recommendations'!H:H,"Phase4")-COUNTIFS('Recommendations'!H:H,"Phase4",'Recommendations'!I:I,"Risk Accepted")-COUNTIFS('Recommendations'!H:H,"Phase4",'Recommendations'!I:I,"N/A")</f>
        <v>0</v>
      </c>
      <c r="F123" s="44">
        <f>COUNTIFS('Recommendations'!H:H,"Phase4",'Recommendations'!P:P,"Resolved")</f>
        <v>0</v>
      </c>
      <c r="G123" s="131">
        <f t="shared" si="4"/>
        <v>0</v>
      </c>
      <c r="H123" s="131"/>
      <c r="J123" s="47" t="s">
        <v>787</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788</v>
      </c>
      <c r="C124" s="130" t="s">
        <v>25</v>
      </c>
      <c r="D124" s="130"/>
      <c r="E124" s="44">
        <f>COUNTIF('Recommendations'!H:H,"Phase5")-COUNTIFS('Recommendations'!H:H,"Phase5",'Recommendations'!I:I,"Risk Accepted")-COUNTIFS('Recommendations'!H:H,"Phase5",'Recommendations'!I:I,"N/A")</f>
        <v>0</v>
      </c>
      <c r="F124" s="44">
        <f>COUNTIFS('Recommendations'!H:H,"Phase5",'Recommendations'!P:P,"Resolved")</f>
        <v>0</v>
      </c>
      <c r="G124" s="131">
        <f t="shared" si="4"/>
        <v>0</v>
      </c>
      <c r="H124" s="131"/>
      <c r="J124" s="47" t="s">
        <v>788</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30" t="s">
        <v>25</v>
      </c>
      <c r="D125" s="130"/>
      <c r="E125" s="44">
        <f>COUNTIF('Recommendations'!H:H,"Pending")-COUNTIFS('Recommendations'!H:H,"Pending",'Recommendations'!I:I,"Risk Accepted")-COUNTIFS('Recommendations'!H:H,"Pending",'Recommendations'!I:I,"N/A")</f>
        <v>112</v>
      </c>
      <c r="F125" s="44">
        <f>COUNTIFS('Recommendations'!H:H,"Pending",'Recommendations'!P:P,"Resolved")</f>
        <v>0</v>
      </c>
      <c r="G125" s="131">
        <f t="shared" si="4"/>
        <v>0</v>
      </c>
      <c r="H125" s="131"/>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112</v>
      </c>
    </row>
    <row r="132" spans="2:24" ht="21" x14ac:dyDescent="0.5">
      <c r="B132" s="39" t="s">
        <v>804</v>
      </c>
      <c r="P132" s="56" t="s">
        <v>805</v>
      </c>
    </row>
    <row r="134" spans="2:24" ht="60" customHeight="1" x14ac:dyDescent="0.35">
      <c r="B134" s="132" t="s">
        <v>806</v>
      </c>
      <c r="C134" s="125"/>
      <c r="D134" s="125"/>
      <c r="E134" s="125"/>
      <c r="F134" s="125"/>
      <c r="P134" s="132" t="s">
        <v>807</v>
      </c>
      <c r="Q134" s="125"/>
      <c r="R134" s="125"/>
      <c r="S134" s="125"/>
      <c r="T134" s="125"/>
      <c r="U134" s="125"/>
      <c r="V134" s="125"/>
      <c r="W134" s="125"/>
    </row>
    <row r="136" spans="2:24" ht="30" customHeight="1" x14ac:dyDescent="0.35">
      <c r="P136" s="57" t="s">
        <v>808</v>
      </c>
      <c r="Q136" s="58">
        <f>C16</f>
        <v>0</v>
      </c>
      <c r="R136" s="59"/>
      <c r="S136" s="58">
        <f>C82</f>
        <v>0</v>
      </c>
      <c r="T136" s="59"/>
      <c r="U136" s="58">
        <f>C83</f>
        <v>0</v>
      </c>
      <c r="V136" s="59"/>
      <c r="W136" s="58">
        <f>C84</f>
        <v>0</v>
      </c>
      <c r="X136" s="59"/>
    </row>
    <row r="137" spans="2:24" ht="35" customHeight="1" x14ac:dyDescent="0.35">
      <c r="P137" s="60" t="s">
        <v>809</v>
      </c>
      <c r="Q137" s="60" t="s">
        <v>810</v>
      </c>
      <c r="R137" s="60" t="s">
        <v>811</v>
      </c>
      <c r="S137" s="60" t="s">
        <v>812</v>
      </c>
      <c r="T137" s="60" t="s">
        <v>813</v>
      </c>
      <c r="U137" s="60" t="s">
        <v>814</v>
      </c>
      <c r="V137" s="60" t="s">
        <v>815</v>
      </c>
      <c r="W137" s="60" t="s">
        <v>816</v>
      </c>
      <c r="X137" s="60" t="s">
        <v>817</v>
      </c>
    </row>
    <row r="138" spans="2:24" x14ac:dyDescent="0.35">
      <c r="O138" s="61" t="s">
        <v>818</v>
      </c>
      <c r="P138" s="62" t="s">
        <v>819</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820</v>
      </c>
      <c r="P173" s="56" t="s">
        <v>821</v>
      </c>
    </row>
    <row r="175" spans="2:24" ht="45" customHeight="1" x14ac:dyDescent="0.35">
      <c r="B175" s="132" t="s">
        <v>822</v>
      </c>
      <c r="C175" s="125"/>
      <c r="D175" s="125"/>
      <c r="E175" s="125"/>
      <c r="F175" s="125"/>
      <c r="P175" s="132" t="s">
        <v>823</v>
      </c>
      <c r="Q175" s="125"/>
      <c r="R175" s="125"/>
      <c r="S175" s="125"/>
      <c r="T175" s="125"/>
      <c r="U175" s="125"/>
    </row>
    <row r="176" spans="2:24" ht="35" customHeight="1" x14ac:dyDescent="0.35">
      <c r="P176" s="129" t="s">
        <v>824</v>
      </c>
      <c r="Q176" s="129"/>
      <c r="R176" s="129" t="s">
        <v>825</v>
      </c>
      <c r="S176" s="129"/>
      <c r="T176" s="129"/>
    </row>
    <row r="177" spans="16:22" ht="30" customHeight="1" x14ac:dyDescent="0.35">
      <c r="P177" s="133">
        <v>0</v>
      </c>
      <c r="Q177" s="134"/>
      <c r="R177" s="135" t="s">
        <v>826</v>
      </c>
      <c r="S177" s="136"/>
      <c r="T177" s="136"/>
    </row>
    <row r="180" spans="16:22" ht="25" customHeight="1" x14ac:dyDescent="0.35">
      <c r="P180" s="65" t="s">
        <v>809</v>
      </c>
      <c r="Q180" s="65" t="s">
        <v>827</v>
      </c>
      <c r="R180" s="65" t="s">
        <v>828</v>
      </c>
      <c r="S180" s="137" t="s">
        <v>9</v>
      </c>
      <c r="T180" s="137"/>
      <c r="U180" s="137"/>
      <c r="V180" s="125"/>
    </row>
    <row r="181" spans="16:22" ht="20" customHeight="1" x14ac:dyDescent="0.35">
      <c r="P181" s="67"/>
      <c r="Q181" s="68"/>
      <c r="R181" s="69" t="str">
        <f>IF(AND(NOT(ISBLANK(Q181)), Dashboard!$P177&gt;0), Q181/Dashboard!$P177, "")</f>
        <v/>
      </c>
      <c r="S181" s="138"/>
      <c r="T181" s="139"/>
      <c r="U181" s="139"/>
      <c r="V181" s="139"/>
    </row>
    <row r="182" spans="16:22" ht="20" customHeight="1" x14ac:dyDescent="0.35">
      <c r="P182" s="67"/>
      <c r="Q182" s="68"/>
      <c r="R182" s="69" t="str">
        <f>IF(AND(NOT(ISBLANK(Q182)), Dashboard!$P177&gt;0), Q182/Dashboard!$P177, "")</f>
        <v/>
      </c>
      <c r="S182" s="138"/>
      <c r="T182" s="139"/>
      <c r="U182" s="139"/>
      <c r="V182" s="139"/>
    </row>
    <row r="183" spans="16:22" ht="20" customHeight="1" x14ac:dyDescent="0.35">
      <c r="P183" s="67"/>
      <c r="Q183" s="68"/>
      <c r="R183" s="69" t="str">
        <f>IF(AND(NOT(ISBLANK(Q183)), Dashboard!$P177&gt;0), Q183/Dashboard!$P177, "")</f>
        <v/>
      </c>
      <c r="S183" s="138"/>
      <c r="T183" s="139"/>
      <c r="U183" s="139"/>
      <c r="V183" s="139"/>
    </row>
    <row r="184" spans="16:22" ht="20" customHeight="1" x14ac:dyDescent="0.35">
      <c r="P184" s="67"/>
      <c r="Q184" s="68"/>
      <c r="R184" s="69" t="str">
        <f>IF(AND(NOT(ISBLANK(Q184)), Dashboard!$P177&gt;0), Q184/Dashboard!$P177, "")</f>
        <v/>
      </c>
      <c r="S184" s="138"/>
      <c r="T184" s="139"/>
      <c r="U184" s="139"/>
      <c r="V184" s="139"/>
    </row>
    <row r="185" spans="16:22" ht="20" customHeight="1" x14ac:dyDescent="0.35">
      <c r="P185" s="67"/>
      <c r="Q185" s="68"/>
      <c r="R185" s="69" t="str">
        <f>IF(AND(NOT(ISBLANK(Q185)), Dashboard!$P177&gt;0), Q185/Dashboard!$P177, "")</f>
        <v/>
      </c>
      <c r="S185" s="138"/>
      <c r="T185" s="139"/>
      <c r="U185" s="139"/>
      <c r="V185" s="139"/>
    </row>
    <row r="186" spans="16:22" ht="20" customHeight="1" x14ac:dyDescent="0.35">
      <c r="P186" s="67"/>
      <c r="Q186" s="68"/>
      <c r="R186" s="69" t="str">
        <f>IF(AND(NOT(ISBLANK(Q186)), Dashboard!$P177&gt;0), Q186/Dashboard!$P177, "")</f>
        <v/>
      </c>
      <c r="S186" s="138"/>
      <c r="T186" s="139"/>
      <c r="U186" s="139"/>
      <c r="V186" s="139"/>
    </row>
    <row r="187" spans="16:22" ht="20" customHeight="1" x14ac:dyDescent="0.35">
      <c r="P187" s="67"/>
      <c r="Q187" s="68"/>
      <c r="R187" s="69" t="str">
        <f>IF(AND(NOT(ISBLANK(Q187)), Dashboard!$P177&gt;0), Q187/Dashboard!$P177, "")</f>
        <v/>
      </c>
      <c r="S187" s="138"/>
      <c r="T187" s="139"/>
      <c r="U187" s="139"/>
      <c r="V187" s="139"/>
    </row>
    <row r="188" spans="16:22" ht="20" customHeight="1" x14ac:dyDescent="0.35">
      <c r="P188" s="67"/>
      <c r="Q188" s="68"/>
      <c r="R188" s="69" t="str">
        <f>IF(AND(NOT(ISBLANK(Q188)), Dashboard!$P177&gt;0), Q188/Dashboard!$P177, "")</f>
        <v/>
      </c>
      <c r="S188" s="138"/>
      <c r="T188" s="139"/>
      <c r="U188" s="139"/>
      <c r="V188" s="139"/>
    </row>
    <row r="189" spans="16:22" ht="20" customHeight="1" x14ac:dyDescent="0.35">
      <c r="P189" s="67"/>
      <c r="Q189" s="68"/>
      <c r="R189" s="69" t="str">
        <f>IF(AND(NOT(ISBLANK(Q189)), Dashboard!$P177&gt;0), Q189/Dashboard!$P177, "")</f>
        <v/>
      </c>
      <c r="S189" s="138"/>
      <c r="T189" s="139"/>
      <c r="U189" s="139"/>
      <c r="V189" s="139"/>
    </row>
    <row r="190" spans="16:22" ht="20" customHeight="1" x14ac:dyDescent="0.35">
      <c r="P190" s="67"/>
      <c r="Q190" s="68"/>
      <c r="R190" s="69" t="str">
        <f>IF(AND(NOT(ISBLANK(Q190)), Dashboard!$P177&gt;0), Q190/Dashboard!$P177, "")</f>
        <v/>
      </c>
      <c r="S190" s="138"/>
      <c r="T190" s="139"/>
      <c r="U190" s="139"/>
      <c r="V190" s="139"/>
    </row>
    <row r="191" spans="16:22" ht="20" customHeight="1" x14ac:dyDescent="0.35">
      <c r="P191" s="67"/>
      <c r="Q191" s="68"/>
      <c r="R191" s="69" t="str">
        <f>IF(AND(NOT(ISBLANK(Q191)), Dashboard!$P177&gt;0), Q191/Dashboard!$P177, "")</f>
        <v/>
      </c>
      <c r="S191" s="138"/>
      <c r="T191" s="139"/>
      <c r="U191" s="139"/>
      <c r="V191" s="139"/>
    </row>
    <row r="192" spans="16:22" ht="20" customHeight="1" x14ac:dyDescent="0.35">
      <c r="P192" s="67"/>
      <c r="Q192" s="68"/>
      <c r="R192" s="69" t="str">
        <f>IF(AND(NOT(ISBLANK(Q192)), Dashboard!$P177&gt;0), Q192/Dashboard!$P177, "")</f>
        <v/>
      </c>
      <c r="S192" s="138"/>
      <c r="T192" s="139"/>
      <c r="U192" s="139"/>
      <c r="V192" s="139"/>
    </row>
    <row r="193" spans="2:22" ht="20" customHeight="1" x14ac:dyDescent="0.35">
      <c r="P193" s="67"/>
      <c r="Q193" s="68"/>
      <c r="R193" s="69" t="str">
        <f>IF(AND(NOT(ISBLANK(Q193)), Dashboard!$P177&gt;0), Q193/Dashboard!$P177, "")</f>
        <v/>
      </c>
      <c r="S193" s="138"/>
      <c r="T193" s="139"/>
      <c r="U193" s="139"/>
      <c r="V193" s="139"/>
    </row>
    <row r="194" spans="2:22" ht="20" customHeight="1" x14ac:dyDescent="0.35">
      <c r="P194" s="67"/>
      <c r="Q194" s="68"/>
      <c r="R194" s="69" t="str">
        <f>IF(AND(NOT(ISBLANK(Q194)), Dashboard!$P177&gt;0), Q194/Dashboard!$P177, "")</f>
        <v/>
      </c>
      <c r="S194" s="138"/>
      <c r="T194" s="139"/>
      <c r="U194" s="139"/>
      <c r="V194" s="139"/>
    </row>
    <row r="195" spans="2:22" ht="20" customHeight="1" x14ac:dyDescent="0.35">
      <c r="P195" s="67"/>
      <c r="Q195" s="68"/>
      <c r="R195" s="69" t="str">
        <f>IF(AND(NOT(ISBLANK(Q195)), Dashboard!$P177&gt;0), Q195/Dashboard!$P177, "")</f>
        <v/>
      </c>
      <c r="S195" s="138"/>
      <c r="T195" s="139"/>
      <c r="U195" s="139"/>
      <c r="V195" s="139"/>
    </row>
    <row r="196" spans="2:22" ht="20" customHeight="1" x14ac:dyDescent="0.35">
      <c r="P196" s="67"/>
      <c r="Q196" s="68"/>
      <c r="R196" s="69" t="str">
        <f>IF(AND(NOT(ISBLANK(Q196)), Dashboard!$P177&gt;0), Q196/Dashboard!$P177, "")</f>
        <v/>
      </c>
      <c r="S196" s="138"/>
      <c r="T196" s="139"/>
      <c r="U196" s="139"/>
      <c r="V196" s="139"/>
    </row>
    <row r="197" spans="2:22" ht="20" customHeight="1" x14ac:dyDescent="0.35">
      <c r="P197" s="67"/>
      <c r="Q197" s="68"/>
      <c r="R197" s="69" t="str">
        <f>IF(AND(NOT(ISBLANK(Q197)), Dashboard!$P177&gt;0), Q197/Dashboard!$P177, "")</f>
        <v/>
      </c>
      <c r="S197" s="138"/>
      <c r="T197" s="139"/>
      <c r="U197" s="139"/>
      <c r="V197" s="139"/>
    </row>
    <row r="198" spans="2:22" ht="20" customHeight="1" x14ac:dyDescent="0.35">
      <c r="P198" s="67"/>
      <c r="Q198" s="68"/>
      <c r="R198" s="69" t="str">
        <f>IF(AND(NOT(ISBLANK(Q198)), Dashboard!$P177&gt;0), Q198/Dashboard!$P177, "")</f>
        <v/>
      </c>
      <c r="S198" s="138"/>
      <c r="T198" s="139"/>
      <c r="U198" s="139"/>
      <c r="V198" s="139"/>
    </row>
    <row r="199" spans="2:22" ht="20" customHeight="1" x14ac:dyDescent="0.35">
      <c r="P199" s="67"/>
      <c r="Q199" s="68"/>
      <c r="R199" s="69" t="str">
        <f>IF(AND(NOT(ISBLANK(Q199)), Dashboard!$P177&gt;0), Q199/Dashboard!$P177, "")</f>
        <v/>
      </c>
      <c r="S199" s="138"/>
      <c r="T199" s="139"/>
      <c r="U199" s="139"/>
      <c r="V199" s="139"/>
    </row>
    <row r="200" spans="2:22" ht="20" customHeight="1" x14ac:dyDescent="0.35">
      <c r="P200" s="67"/>
      <c r="Q200" s="68"/>
      <c r="R200" s="69" t="str">
        <f>IF(AND(NOT(ISBLANK(Q200)), Dashboard!$P177&gt;0), Q200/Dashboard!$P177, "")</f>
        <v/>
      </c>
      <c r="S200" s="138"/>
      <c r="T200" s="139"/>
      <c r="U200" s="139"/>
      <c r="V200" s="139"/>
    </row>
    <row r="204" spans="2:22" ht="32" customHeight="1" x14ac:dyDescent="0.35">
      <c r="B204" s="123" t="s">
        <v>693</v>
      </c>
      <c r="C204" s="123"/>
      <c r="D204" s="123"/>
      <c r="E204" s="123"/>
      <c r="F204" s="123"/>
      <c r="G204" s="123"/>
      <c r="H204" s="123"/>
      <c r="I204" s="123"/>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44" priority="1" operator="greaterThanOrEqual">
      <formula>0.9</formula>
    </cfRule>
    <cfRule type="cellIs" dxfId="43" priority="2" operator="greaterThanOrEqual">
      <formula>0.5</formula>
    </cfRule>
    <cfRule type="cellIs" dxfId="42" priority="3" operator="lessThan">
      <formula>0.5</formula>
    </cfRule>
  </conditionalFormatting>
  <conditionalFormatting sqref="G120:H125">
    <cfRule type="expression" dxfId="41" priority="4">
      <formula>$G120&gt;=0.8</formula>
    </cfRule>
    <cfRule type="expression" dxfId="40" priority="5">
      <formula>AND($G120&gt;=0.5,$G120&lt;0.8)</formula>
    </cfRule>
    <cfRule type="expression" dxfId="39" priority="6">
      <formula>$G120&lt;0.5</formula>
    </cfRule>
  </conditionalFormatting>
  <conditionalFormatting sqref="K120:K125">
    <cfRule type="cellIs" dxfId="38" priority="7" operator="greaterThan">
      <formula>0</formula>
    </cfRule>
  </conditionalFormatting>
  <conditionalFormatting sqref="L120:L125">
    <cfRule type="cellIs" dxfId="37" priority="8" operator="greaterThan">
      <formula>0</formula>
    </cfRule>
  </conditionalFormatting>
  <conditionalFormatting sqref="M120:M125">
    <cfRule type="cellIs" dxfId="36" priority="9" operator="greaterThan">
      <formula>0</formula>
    </cfRule>
  </conditionalFormatting>
  <conditionalFormatting sqref="N120:N125">
    <cfRule type="cellIs" dxfId="35"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1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113"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t="s">
        <v>40</v>
      </c>
      <c r="N4" s="5" t="s">
        <v>41</v>
      </c>
      <c r="O4" s="5"/>
      <c r="P4" s="4" t="str">
        <f t="shared" si="0"/>
        <v>Outstanding</v>
      </c>
      <c r="Q4" s="13" t="s">
        <v>25</v>
      </c>
    </row>
    <row r="5" spans="1:17" ht="60" customHeight="1" x14ac:dyDescent="0.35">
      <c r="A5" s="11" t="s">
        <v>17</v>
      </c>
      <c r="B5" s="2" t="s">
        <v>42</v>
      </c>
      <c r="C5" s="1" t="s">
        <v>43</v>
      </c>
      <c r="D5" s="3" t="s">
        <v>20</v>
      </c>
      <c r="E5" s="3" t="s">
        <v>21</v>
      </c>
      <c r="F5" s="4" t="s">
        <v>22</v>
      </c>
      <c r="G5" s="4" t="s">
        <v>23</v>
      </c>
      <c r="H5" s="4" t="s">
        <v>24</v>
      </c>
      <c r="I5" s="4" t="s">
        <v>25</v>
      </c>
      <c r="J5" s="5" t="s">
        <v>25</v>
      </c>
      <c r="K5" s="5" t="s">
        <v>44</v>
      </c>
      <c r="L5" s="5" t="s">
        <v>45</v>
      </c>
      <c r="M5" s="5" t="s">
        <v>46</v>
      </c>
      <c r="N5" s="5" t="s">
        <v>47</v>
      </c>
      <c r="O5" s="5"/>
      <c r="P5" s="4" t="str">
        <f t="shared" si="0"/>
        <v>Outstanding</v>
      </c>
      <c r="Q5" s="13" t="s">
        <v>25</v>
      </c>
    </row>
    <row r="6" spans="1:17" ht="60" customHeight="1" x14ac:dyDescent="0.35">
      <c r="A6" s="11" t="s">
        <v>17</v>
      </c>
      <c r="B6" s="2" t="s">
        <v>48</v>
      </c>
      <c r="C6" s="1" t="s">
        <v>49</v>
      </c>
      <c r="D6" s="3" t="s">
        <v>20</v>
      </c>
      <c r="E6" s="3" t="s">
        <v>21</v>
      </c>
      <c r="F6" s="4" t="s">
        <v>22</v>
      </c>
      <c r="G6" s="4" t="s">
        <v>23</v>
      </c>
      <c r="H6" s="4" t="s">
        <v>24</v>
      </c>
      <c r="I6" s="4" t="s">
        <v>25</v>
      </c>
      <c r="J6" s="5" t="s">
        <v>25</v>
      </c>
      <c r="K6" s="5" t="s">
        <v>50</v>
      </c>
      <c r="L6" s="5" t="s">
        <v>51</v>
      </c>
      <c r="M6" s="5" t="s">
        <v>46</v>
      </c>
      <c r="N6" s="5" t="s">
        <v>52</v>
      </c>
      <c r="O6" s="5"/>
      <c r="P6" s="4" t="str">
        <f t="shared" si="0"/>
        <v>Outstanding</v>
      </c>
      <c r="Q6" s="13" t="s">
        <v>25</v>
      </c>
    </row>
    <row r="7" spans="1:17" ht="60" customHeight="1" x14ac:dyDescent="0.35">
      <c r="A7" s="11" t="s">
        <v>17</v>
      </c>
      <c r="B7" s="2" t="s">
        <v>53</v>
      </c>
      <c r="C7" s="1" t="s">
        <v>54</v>
      </c>
      <c r="D7" s="3" t="s">
        <v>20</v>
      </c>
      <c r="E7" s="3" t="s">
        <v>21</v>
      </c>
      <c r="F7" s="4" t="s">
        <v>22</v>
      </c>
      <c r="G7" s="4" t="s">
        <v>23</v>
      </c>
      <c r="H7" s="4" t="s">
        <v>24</v>
      </c>
      <c r="I7" s="4" t="s">
        <v>25</v>
      </c>
      <c r="J7" s="5" t="s">
        <v>25</v>
      </c>
      <c r="K7" s="5" t="s">
        <v>55</v>
      </c>
      <c r="L7" s="5" t="s">
        <v>56</v>
      </c>
      <c r="M7" s="5" t="s">
        <v>46</v>
      </c>
      <c r="N7" s="5" t="s">
        <v>57</v>
      </c>
      <c r="O7" s="5"/>
      <c r="P7" s="4" t="str">
        <f t="shared" si="0"/>
        <v>Outstanding</v>
      </c>
      <c r="Q7" s="13" t="s">
        <v>25</v>
      </c>
    </row>
    <row r="8" spans="1:17" ht="60" customHeight="1" x14ac:dyDescent="0.35">
      <c r="A8" s="11" t="s">
        <v>17</v>
      </c>
      <c r="B8" s="2" t="s">
        <v>58</v>
      </c>
      <c r="C8" s="1" t="s">
        <v>59</v>
      </c>
      <c r="D8" s="3" t="s">
        <v>20</v>
      </c>
      <c r="E8" s="3" t="s">
        <v>21</v>
      </c>
      <c r="F8" s="4" t="s">
        <v>22</v>
      </c>
      <c r="G8" s="4" t="s">
        <v>23</v>
      </c>
      <c r="H8" s="4" t="s">
        <v>24</v>
      </c>
      <c r="I8" s="4" t="s">
        <v>25</v>
      </c>
      <c r="J8" s="5" t="s">
        <v>25</v>
      </c>
      <c r="K8" s="5" t="s">
        <v>60</v>
      </c>
      <c r="L8" s="5" t="s">
        <v>61</v>
      </c>
      <c r="M8" s="5" t="s">
        <v>62</v>
      </c>
      <c r="N8" s="5" t="s">
        <v>63</v>
      </c>
      <c r="O8" s="5"/>
      <c r="P8" s="4" t="str">
        <f t="shared" si="0"/>
        <v>Outstanding</v>
      </c>
      <c r="Q8" s="13" t="s">
        <v>25</v>
      </c>
    </row>
    <row r="9" spans="1:17" ht="60" customHeight="1" x14ac:dyDescent="0.35">
      <c r="A9" s="11" t="s">
        <v>17</v>
      </c>
      <c r="B9" s="2" t="s">
        <v>64</v>
      </c>
      <c r="C9" s="1" t="s">
        <v>65</v>
      </c>
      <c r="D9" s="3" t="s">
        <v>66</v>
      </c>
      <c r="E9" s="3" t="s">
        <v>67</v>
      </c>
      <c r="F9" s="4" t="s">
        <v>22</v>
      </c>
      <c r="G9" s="4" t="s">
        <v>23</v>
      </c>
      <c r="H9" s="4" t="s">
        <v>24</v>
      </c>
      <c r="I9" s="4" t="s">
        <v>25</v>
      </c>
      <c r="J9" s="5" t="s">
        <v>25</v>
      </c>
      <c r="K9" s="5" t="s">
        <v>68</v>
      </c>
      <c r="L9" s="5" t="s">
        <v>69</v>
      </c>
      <c r="M9" s="5"/>
      <c r="N9" s="5" t="s">
        <v>70</v>
      </c>
      <c r="O9" s="5"/>
      <c r="P9" s="4" t="str">
        <f t="shared" si="0"/>
        <v>Outstanding</v>
      </c>
      <c r="Q9" s="13" t="s">
        <v>25</v>
      </c>
    </row>
    <row r="10" spans="1:17" ht="60" customHeight="1" x14ac:dyDescent="0.35">
      <c r="A10" s="11" t="s">
        <v>17</v>
      </c>
      <c r="B10" s="2" t="s">
        <v>71</v>
      </c>
      <c r="C10" s="1" t="s">
        <v>72</v>
      </c>
      <c r="D10" s="3" t="s">
        <v>66</v>
      </c>
      <c r="E10" s="3" t="s">
        <v>21</v>
      </c>
      <c r="F10" s="4" t="s">
        <v>22</v>
      </c>
      <c r="G10" s="4" t="s">
        <v>23</v>
      </c>
      <c r="H10" s="4" t="s">
        <v>24</v>
      </c>
      <c r="I10" s="4" t="s">
        <v>25</v>
      </c>
      <c r="J10" s="5" t="s">
        <v>25</v>
      </c>
      <c r="K10" s="5" t="s">
        <v>73</v>
      </c>
      <c r="L10" s="5" t="s">
        <v>74</v>
      </c>
      <c r="M10" s="5" t="s">
        <v>75</v>
      </c>
      <c r="N10" s="5" t="s">
        <v>76</v>
      </c>
      <c r="O10" s="5"/>
      <c r="P10" s="4" t="str">
        <f t="shared" si="0"/>
        <v>Outstanding</v>
      </c>
      <c r="Q10" s="13" t="s">
        <v>25</v>
      </c>
    </row>
    <row r="11" spans="1:17" ht="60" customHeight="1" x14ac:dyDescent="0.35">
      <c r="A11" s="11" t="s">
        <v>77</v>
      </c>
      <c r="B11" s="2" t="s">
        <v>78</v>
      </c>
      <c r="C11" s="1" t="s">
        <v>79</v>
      </c>
      <c r="D11" s="3" t="s">
        <v>20</v>
      </c>
      <c r="E11" s="3" t="s">
        <v>21</v>
      </c>
      <c r="F11" s="4" t="s">
        <v>22</v>
      </c>
      <c r="G11" s="4" t="s">
        <v>23</v>
      </c>
      <c r="H11" s="4" t="s">
        <v>24</v>
      </c>
      <c r="I11" s="4" t="s">
        <v>25</v>
      </c>
      <c r="J11" s="5" t="s">
        <v>25</v>
      </c>
      <c r="K11" s="5" t="s">
        <v>80</v>
      </c>
      <c r="L11" s="5" t="s">
        <v>81</v>
      </c>
      <c r="M11" s="5" t="s">
        <v>82</v>
      </c>
      <c r="N11" s="5" t="s">
        <v>83</v>
      </c>
      <c r="O11" s="5"/>
      <c r="P11" s="4" t="str">
        <f t="shared" si="0"/>
        <v>Outstanding</v>
      </c>
      <c r="Q11" s="13" t="s">
        <v>25</v>
      </c>
    </row>
    <row r="12" spans="1:17" ht="60" customHeight="1" x14ac:dyDescent="0.35">
      <c r="A12" s="11" t="s">
        <v>77</v>
      </c>
      <c r="B12" s="2" t="s">
        <v>84</v>
      </c>
      <c r="C12" s="1" t="s">
        <v>85</v>
      </c>
      <c r="D12" s="3" t="s">
        <v>20</v>
      </c>
      <c r="E12" s="3" t="s">
        <v>21</v>
      </c>
      <c r="F12" s="4" t="s">
        <v>22</v>
      </c>
      <c r="G12" s="4" t="s">
        <v>23</v>
      </c>
      <c r="H12" s="4" t="s">
        <v>24</v>
      </c>
      <c r="I12" s="4" t="s">
        <v>25</v>
      </c>
      <c r="J12" s="5" t="s">
        <v>25</v>
      </c>
      <c r="K12" s="5" t="s">
        <v>86</v>
      </c>
      <c r="L12" s="5" t="s">
        <v>87</v>
      </c>
      <c r="M12" s="5" t="s">
        <v>88</v>
      </c>
      <c r="N12" s="5" t="s">
        <v>89</v>
      </c>
      <c r="O12" s="5"/>
      <c r="P12" s="4" t="str">
        <f t="shared" si="0"/>
        <v>Outstanding</v>
      </c>
      <c r="Q12" s="13" t="s">
        <v>25</v>
      </c>
    </row>
    <row r="13" spans="1:17" ht="60" customHeight="1" x14ac:dyDescent="0.35">
      <c r="A13" s="11" t="s">
        <v>90</v>
      </c>
      <c r="B13" s="2" t="s">
        <v>91</v>
      </c>
      <c r="C13" s="1" t="s">
        <v>92</v>
      </c>
      <c r="D13" s="3" t="s">
        <v>20</v>
      </c>
      <c r="E13" s="3" t="s">
        <v>21</v>
      </c>
      <c r="F13" s="4" t="s">
        <v>22</v>
      </c>
      <c r="G13" s="4" t="s">
        <v>23</v>
      </c>
      <c r="H13" s="4" t="s">
        <v>24</v>
      </c>
      <c r="I13" s="4" t="s">
        <v>25</v>
      </c>
      <c r="J13" s="5" t="s">
        <v>25</v>
      </c>
      <c r="K13" s="5" t="s">
        <v>93</v>
      </c>
      <c r="L13" s="5" t="s">
        <v>94</v>
      </c>
      <c r="M13" s="5" t="s">
        <v>95</v>
      </c>
      <c r="N13" s="5" t="s">
        <v>96</v>
      </c>
      <c r="O13" s="5"/>
      <c r="P13" s="4" t="str">
        <f t="shared" si="0"/>
        <v>Outstanding</v>
      </c>
      <c r="Q13" s="13" t="s">
        <v>25</v>
      </c>
    </row>
    <row r="14" spans="1:17" ht="60" customHeight="1" x14ac:dyDescent="0.35">
      <c r="A14" s="11" t="s">
        <v>90</v>
      </c>
      <c r="B14" s="2" t="s">
        <v>97</v>
      </c>
      <c r="C14" s="1" t="s">
        <v>98</v>
      </c>
      <c r="D14" s="3" t="s">
        <v>20</v>
      </c>
      <c r="E14" s="3" t="s">
        <v>21</v>
      </c>
      <c r="F14" s="4" t="s">
        <v>22</v>
      </c>
      <c r="G14" s="4" t="s">
        <v>23</v>
      </c>
      <c r="H14" s="4" t="s">
        <v>24</v>
      </c>
      <c r="I14" s="4" t="s">
        <v>25</v>
      </c>
      <c r="J14" s="5" t="s">
        <v>25</v>
      </c>
      <c r="K14" s="5" t="s">
        <v>99</v>
      </c>
      <c r="L14" s="5" t="s">
        <v>100</v>
      </c>
      <c r="M14" s="5" t="s">
        <v>101</v>
      </c>
      <c r="N14" s="5" t="s">
        <v>102</v>
      </c>
      <c r="O14" s="5"/>
      <c r="P14" s="4" t="str">
        <f t="shared" si="0"/>
        <v>Outstanding</v>
      </c>
      <c r="Q14" s="13" t="s">
        <v>25</v>
      </c>
    </row>
    <row r="15" spans="1:17" ht="60" customHeight="1" x14ac:dyDescent="0.35">
      <c r="A15" s="11" t="s">
        <v>103</v>
      </c>
      <c r="B15" s="2" t="s">
        <v>104</v>
      </c>
      <c r="C15" s="1" t="s">
        <v>105</v>
      </c>
      <c r="D15" s="3" t="s">
        <v>20</v>
      </c>
      <c r="E15" s="3" t="s">
        <v>21</v>
      </c>
      <c r="F15" s="4" t="s">
        <v>22</v>
      </c>
      <c r="G15" s="4" t="s">
        <v>23</v>
      </c>
      <c r="H15" s="4" t="s">
        <v>24</v>
      </c>
      <c r="I15" s="4" t="s">
        <v>25</v>
      </c>
      <c r="J15" s="5" t="s">
        <v>25</v>
      </c>
      <c r="K15" s="5" t="s">
        <v>106</v>
      </c>
      <c r="L15" s="5" t="s">
        <v>107</v>
      </c>
      <c r="M15" s="5" t="s">
        <v>108</v>
      </c>
      <c r="N15" s="5" t="s">
        <v>109</v>
      </c>
      <c r="O15" s="5"/>
      <c r="P15" s="4" t="str">
        <f t="shared" si="0"/>
        <v>Outstanding</v>
      </c>
      <c r="Q15" s="13" t="s">
        <v>25</v>
      </c>
    </row>
    <row r="16" spans="1:17" ht="60" customHeight="1" x14ac:dyDescent="0.35">
      <c r="A16" s="11" t="s">
        <v>103</v>
      </c>
      <c r="B16" s="2" t="s">
        <v>110</v>
      </c>
      <c r="C16" s="1" t="s">
        <v>111</v>
      </c>
      <c r="D16" s="3" t="s">
        <v>20</v>
      </c>
      <c r="E16" s="3" t="s">
        <v>67</v>
      </c>
      <c r="F16" s="4" t="s">
        <v>22</v>
      </c>
      <c r="G16" s="4" t="s">
        <v>23</v>
      </c>
      <c r="H16" s="4" t="s">
        <v>24</v>
      </c>
      <c r="I16" s="4" t="s">
        <v>25</v>
      </c>
      <c r="J16" s="5" t="s">
        <v>25</v>
      </c>
      <c r="K16" s="5" t="s">
        <v>112</v>
      </c>
      <c r="L16" s="5" t="s">
        <v>113</v>
      </c>
      <c r="M16" s="5"/>
      <c r="N16" s="5" t="s">
        <v>114</v>
      </c>
      <c r="O16" s="5"/>
      <c r="P16" s="4" t="str">
        <f t="shared" si="0"/>
        <v>Outstanding</v>
      </c>
      <c r="Q16" s="13" t="s">
        <v>25</v>
      </c>
    </row>
    <row r="17" spans="1:17" ht="60" customHeight="1" x14ac:dyDescent="0.35">
      <c r="A17" s="11" t="s">
        <v>115</v>
      </c>
      <c r="B17" s="2" t="s">
        <v>116</v>
      </c>
      <c r="C17" s="1" t="s">
        <v>117</v>
      </c>
      <c r="D17" s="3" t="s">
        <v>20</v>
      </c>
      <c r="E17" s="3" t="s">
        <v>21</v>
      </c>
      <c r="F17" s="4" t="s">
        <v>22</v>
      </c>
      <c r="G17" s="4" t="s">
        <v>23</v>
      </c>
      <c r="H17" s="4" t="s">
        <v>24</v>
      </c>
      <c r="I17" s="4" t="s">
        <v>25</v>
      </c>
      <c r="J17" s="5" t="s">
        <v>25</v>
      </c>
      <c r="K17" s="5" t="s">
        <v>118</v>
      </c>
      <c r="L17" s="5" t="s">
        <v>119</v>
      </c>
      <c r="M17" s="5" t="s">
        <v>120</v>
      </c>
      <c r="N17" s="5" t="s">
        <v>121</v>
      </c>
      <c r="O17" s="5"/>
      <c r="P17" s="4" t="str">
        <f t="shared" si="0"/>
        <v>Outstanding</v>
      </c>
      <c r="Q17" s="13" t="s">
        <v>25</v>
      </c>
    </row>
    <row r="18" spans="1:17" ht="60" customHeight="1" x14ac:dyDescent="0.35">
      <c r="A18" s="11" t="s">
        <v>115</v>
      </c>
      <c r="B18" s="2" t="s">
        <v>122</v>
      </c>
      <c r="C18" s="1" t="s">
        <v>123</v>
      </c>
      <c r="D18" s="3" t="s">
        <v>20</v>
      </c>
      <c r="E18" s="3" t="s">
        <v>21</v>
      </c>
      <c r="F18" s="4" t="s">
        <v>22</v>
      </c>
      <c r="G18" s="4" t="s">
        <v>23</v>
      </c>
      <c r="H18" s="4" t="s">
        <v>24</v>
      </c>
      <c r="I18" s="4" t="s">
        <v>25</v>
      </c>
      <c r="J18" s="5" t="s">
        <v>25</v>
      </c>
      <c r="K18" s="5" t="s">
        <v>124</v>
      </c>
      <c r="L18" s="5" t="s">
        <v>125</v>
      </c>
      <c r="M18" s="5" t="s">
        <v>126</v>
      </c>
      <c r="N18" s="5" t="s">
        <v>127</v>
      </c>
      <c r="O18" s="5"/>
      <c r="P18" s="4" t="str">
        <f t="shared" si="0"/>
        <v>Outstanding</v>
      </c>
      <c r="Q18" s="13" t="s">
        <v>25</v>
      </c>
    </row>
    <row r="19" spans="1:17" ht="60" customHeight="1" x14ac:dyDescent="0.35">
      <c r="A19" s="11" t="s">
        <v>115</v>
      </c>
      <c r="B19" s="2" t="s">
        <v>128</v>
      </c>
      <c r="C19" s="1" t="s">
        <v>129</v>
      </c>
      <c r="D19" s="3" t="s">
        <v>20</v>
      </c>
      <c r="E19" s="3" t="s">
        <v>21</v>
      </c>
      <c r="F19" s="4" t="s">
        <v>22</v>
      </c>
      <c r="G19" s="4" t="s">
        <v>23</v>
      </c>
      <c r="H19" s="4" t="s">
        <v>24</v>
      </c>
      <c r="I19" s="4" t="s">
        <v>25</v>
      </c>
      <c r="J19" s="5" t="s">
        <v>25</v>
      </c>
      <c r="K19" s="5" t="s">
        <v>130</v>
      </c>
      <c r="L19" s="5" t="s">
        <v>131</v>
      </c>
      <c r="M19" s="5" t="s">
        <v>132</v>
      </c>
      <c r="N19" s="5" t="s">
        <v>133</v>
      </c>
      <c r="O19" s="5"/>
      <c r="P19" s="4" t="str">
        <f t="shared" si="0"/>
        <v>Outstanding</v>
      </c>
      <c r="Q19" s="13" t="s">
        <v>25</v>
      </c>
    </row>
    <row r="20" spans="1:17" ht="60" customHeight="1" x14ac:dyDescent="0.35">
      <c r="A20" s="11" t="s">
        <v>115</v>
      </c>
      <c r="B20" s="2" t="s">
        <v>134</v>
      </c>
      <c r="C20" s="1" t="s">
        <v>135</v>
      </c>
      <c r="D20" s="3" t="s">
        <v>20</v>
      </c>
      <c r="E20" s="3" t="s">
        <v>21</v>
      </c>
      <c r="F20" s="4" t="s">
        <v>22</v>
      </c>
      <c r="G20" s="4" t="s">
        <v>23</v>
      </c>
      <c r="H20" s="4" t="s">
        <v>24</v>
      </c>
      <c r="I20" s="4" t="s">
        <v>25</v>
      </c>
      <c r="J20" s="5" t="s">
        <v>25</v>
      </c>
      <c r="K20" s="5" t="s">
        <v>136</v>
      </c>
      <c r="L20" s="5" t="s">
        <v>137</v>
      </c>
      <c r="M20" s="5"/>
      <c r="N20" s="5" t="s">
        <v>138</v>
      </c>
      <c r="O20" s="5"/>
      <c r="P20" s="4" t="str">
        <f t="shared" si="0"/>
        <v>Outstanding</v>
      </c>
      <c r="Q20" s="13" t="s">
        <v>25</v>
      </c>
    </row>
    <row r="21" spans="1:17" ht="60" customHeight="1" x14ac:dyDescent="0.35">
      <c r="A21" s="11" t="s">
        <v>115</v>
      </c>
      <c r="B21" s="2" t="s">
        <v>139</v>
      </c>
      <c r="C21" s="1" t="s">
        <v>140</v>
      </c>
      <c r="D21" s="3" t="s">
        <v>20</v>
      </c>
      <c r="E21" s="3" t="s">
        <v>21</v>
      </c>
      <c r="F21" s="4" t="s">
        <v>22</v>
      </c>
      <c r="G21" s="4" t="s">
        <v>23</v>
      </c>
      <c r="H21" s="4" t="s">
        <v>24</v>
      </c>
      <c r="I21" s="4" t="s">
        <v>25</v>
      </c>
      <c r="J21" s="5" t="s">
        <v>25</v>
      </c>
      <c r="K21" s="5" t="s">
        <v>141</v>
      </c>
      <c r="L21" s="5" t="s">
        <v>142</v>
      </c>
      <c r="M21" s="5" t="s">
        <v>143</v>
      </c>
      <c r="N21" s="5" t="s">
        <v>144</v>
      </c>
      <c r="O21" s="5"/>
      <c r="P21" s="4" t="str">
        <f t="shared" si="0"/>
        <v>Outstanding</v>
      </c>
      <c r="Q21" s="13" t="s">
        <v>25</v>
      </c>
    </row>
    <row r="22" spans="1:17" ht="60" customHeight="1" x14ac:dyDescent="0.35">
      <c r="A22" s="11" t="s">
        <v>115</v>
      </c>
      <c r="B22" s="2" t="s">
        <v>145</v>
      </c>
      <c r="C22" s="1" t="s">
        <v>146</v>
      </c>
      <c r="D22" s="3" t="s">
        <v>20</v>
      </c>
      <c r="E22" s="3" t="s">
        <v>21</v>
      </c>
      <c r="F22" s="4" t="s">
        <v>22</v>
      </c>
      <c r="G22" s="4" t="s">
        <v>23</v>
      </c>
      <c r="H22" s="4" t="s">
        <v>24</v>
      </c>
      <c r="I22" s="4" t="s">
        <v>25</v>
      </c>
      <c r="J22" s="5" t="s">
        <v>25</v>
      </c>
      <c r="K22" s="5" t="s">
        <v>147</v>
      </c>
      <c r="L22" s="5" t="s">
        <v>148</v>
      </c>
      <c r="M22" s="5" t="s">
        <v>149</v>
      </c>
      <c r="N22" s="5" t="s">
        <v>150</v>
      </c>
      <c r="O22" s="5"/>
      <c r="P22" s="4" t="str">
        <f t="shared" si="0"/>
        <v>Outstanding</v>
      </c>
      <c r="Q22" s="13" t="s">
        <v>25</v>
      </c>
    </row>
    <row r="23" spans="1:17" ht="60" customHeight="1" x14ac:dyDescent="0.35">
      <c r="A23" s="11" t="s">
        <v>115</v>
      </c>
      <c r="B23" s="2" t="s">
        <v>151</v>
      </c>
      <c r="C23" s="1" t="s">
        <v>152</v>
      </c>
      <c r="D23" s="3" t="s">
        <v>20</v>
      </c>
      <c r="E23" s="3" t="s">
        <v>21</v>
      </c>
      <c r="F23" s="4" t="s">
        <v>22</v>
      </c>
      <c r="G23" s="4" t="s">
        <v>23</v>
      </c>
      <c r="H23" s="4" t="s">
        <v>24</v>
      </c>
      <c r="I23" s="4" t="s">
        <v>25</v>
      </c>
      <c r="J23" s="5" t="s">
        <v>25</v>
      </c>
      <c r="K23" s="5" t="s">
        <v>153</v>
      </c>
      <c r="L23" s="5" t="s">
        <v>154</v>
      </c>
      <c r="M23" s="5" t="s">
        <v>155</v>
      </c>
      <c r="N23" s="5" t="s">
        <v>156</v>
      </c>
      <c r="O23" s="5"/>
      <c r="P23" s="4" t="str">
        <f t="shared" si="0"/>
        <v>Outstanding</v>
      </c>
      <c r="Q23" s="13" t="s">
        <v>25</v>
      </c>
    </row>
    <row r="24" spans="1:17" ht="60" customHeight="1" x14ac:dyDescent="0.35">
      <c r="A24" s="11" t="s">
        <v>115</v>
      </c>
      <c r="B24" s="2" t="s">
        <v>157</v>
      </c>
      <c r="C24" s="1" t="s">
        <v>158</v>
      </c>
      <c r="D24" s="3" t="s">
        <v>20</v>
      </c>
      <c r="E24" s="3" t="s">
        <v>21</v>
      </c>
      <c r="F24" s="4" t="s">
        <v>22</v>
      </c>
      <c r="G24" s="4" t="s">
        <v>23</v>
      </c>
      <c r="H24" s="4" t="s">
        <v>24</v>
      </c>
      <c r="I24" s="4" t="s">
        <v>25</v>
      </c>
      <c r="J24" s="5" t="s">
        <v>25</v>
      </c>
      <c r="K24" s="5" t="s">
        <v>159</v>
      </c>
      <c r="L24" s="5" t="s">
        <v>160</v>
      </c>
      <c r="M24" s="5" t="s">
        <v>161</v>
      </c>
      <c r="N24" s="5" t="s">
        <v>162</v>
      </c>
      <c r="O24" s="5"/>
      <c r="P24" s="4" t="str">
        <f t="shared" si="0"/>
        <v>Outstanding</v>
      </c>
      <c r="Q24" s="13" t="s">
        <v>25</v>
      </c>
    </row>
    <row r="25" spans="1:17" ht="60" customHeight="1" x14ac:dyDescent="0.35">
      <c r="A25" s="11" t="s">
        <v>115</v>
      </c>
      <c r="B25" s="2" t="s">
        <v>163</v>
      </c>
      <c r="C25" s="1" t="s">
        <v>164</v>
      </c>
      <c r="D25" s="3" t="s">
        <v>20</v>
      </c>
      <c r="E25" s="3" t="s">
        <v>21</v>
      </c>
      <c r="F25" s="4" t="s">
        <v>22</v>
      </c>
      <c r="G25" s="4" t="s">
        <v>23</v>
      </c>
      <c r="H25" s="4" t="s">
        <v>24</v>
      </c>
      <c r="I25" s="4" t="s">
        <v>25</v>
      </c>
      <c r="J25" s="5" t="s">
        <v>25</v>
      </c>
      <c r="K25" s="5" t="s">
        <v>165</v>
      </c>
      <c r="L25" s="5" t="s">
        <v>166</v>
      </c>
      <c r="M25" s="5" t="s">
        <v>167</v>
      </c>
      <c r="N25" s="5" t="s">
        <v>168</v>
      </c>
      <c r="O25" s="5"/>
      <c r="P25" s="4" t="str">
        <f t="shared" si="0"/>
        <v>Outstanding</v>
      </c>
      <c r="Q25" s="13" t="s">
        <v>25</v>
      </c>
    </row>
    <row r="26" spans="1:17" ht="60" customHeight="1" x14ac:dyDescent="0.35">
      <c r="A26" s="11" t="s">
        <v>115</v>
      </c>
      <c r="B26" s="2" t="s">
        <v>169</v>
      </c>
      <c r="C26" s="1" t="s">
        <v>170</v>
      </c>
      <c r="D26" s="3" t="s">
        <v>20</v>
      </c>
      <c r="E26" s="3" t="s">
        <v>67</v>
      </c>
      <c r="F26" s="4" t="s">
        <v>22</v>
      </c>
      <c r="G26" s="4" t="s">
        <v>23</v>
      </c>
      <c r="H26" s="4" t="s">
        <v>24</v>
      </c>
      <c r="I26" s="4" t="s">
        <v>25</v>
      </c>
      <c r="J26" s="5" t="s">
        <v>25</v>
      </c>
      <c r="K26" s="5" t="s">
        <v>171</v>
      </c>
      <c r="L26" s="5" t="s">
        <v>172</v>
      </c>
      <c r="M26" s="5" t="s">
        <v>173</v>
      </c>
      <c r="N26" s="5" t="s">
        <v>174</v>
      </c>
      <c r="O26" s="5"/>
      <c r="P26" s="4" t="str">
        <f t="shared" si="0"/>
        <v>Outstanding</v>
      </c>
      <c r="Q26" s="13" t="s">
        <v>25</v>
      </c>
    </row>
    <row r="27" spans="1:17" ht="60" customHeight="1" x14ac:dyDescent="0.35">
      <c r="A27" s="11" t="s">
        <v>115</v>
      </c>
      <c r="B27" s="2" t="s">
        <v>175</v>
      </c>
      <c r="C27" s="1" t="s">
        <v>176</v>
      </c>
      <c r="D27" s="3" t="s">
        <v>20</v>
      </c>
      <c r="E27" s="3" t="s">
        <v>21</v>
      </c>
      <c r="F27" s="4" t="s">
        <v>22</v>
      </c>
      <c r="G27" s="4" t="s">
        <v>23</v>
      </c>
      <c r="H27" s="4" t="s">
        <v>24</v>
      </c>
      <c r="I27" s="4" t="s">
        <v>25</v>
      </c>
      <c r="J27" s="5" t="s">
        <v>25</v>
      </c>
      <c r="K27" s="5" t="s">
        <v>177</v>
      </c>
      <c r="L27" s="5" t="s">
        <v>178</v>
      </c>
      <c r="M27" s="5" t="s">
        <v>179</v>
      </c>
      <c r="N27" s="5" t="s">
        <v>180</v>
      </c>
      <c r="O27" s="5"/>
      <c r="P27" s="4" t="str">
        <f t="shared" si="0"/>
        <v>Outstanding</v>
      </c>
      <c r="Q27" s="13" t="s">
        <v>25</v>
      </c>
    </row>
    <row r="28" spans="1:17" ht="60" customHeight="1" x14ac:dyDescent="0.35">
      <c r="A28" s="11" t="s">
        <v>115</v>
      </c>
      <c r="B28" s="2" t="s">
        <v>181</v>
      </c>
      <c r="C28" s="1" t="s">
        <v>182</v>
      </c>
      <c r="D28" s="3" t="s">
        <v>20</v>
      </c>
      <c r="E28" s="3" t="s">
        <v>67</v>
      </c>
      <c r="F28" s="4" t="s">
        <v>22</v>
      </c>
      <c r="G28" s="4" t="s">
        <v>23</v>
      </c>
      <c r="H28" s="4" t="s">
        <v>24</v>
      </c>
      <c r="I28" s="4" t="s">
        <v>25</v>
      </c>
      <c r="J28" s="5" t="s">
        <v>25</v>
      </c>
      <c r="K28" s="5" t="s">
        <v>183</v>
      </c>
      <c r="L28" s="5" t="s">
        <v>184</v>
      </c>
      <c r="M28" s="5" t="s">
        <v>185</v>
      </c>
      <c r="N28" s="5" t="s">
        <v>186</v>
      </c>
      <c r="O28" s="5"/>
      <c r="P28" s="4" t="str">
        <f t="shared" si="0"/>
        <v>Outstanding</v>
      </c>
      <c r="Q28" s="13" t="s">
        <v>25</v>
      </c>
    </row>
    <row r="29" spans="1:17" ht="60" customHeight="1" x14ac:dyDescent="0.35">
      <c r="A29" s="11" t="s">
        <v>115</v>
      </c>
      <c r="B29" s="2" t="s">
        <v>187</v>
      </c>
      <c r="C29" s="1" t="s">
        <v>188</v>
      </c>
      <c r="D29" s="3" t="s">
        <v>20</v>
      </c>
      <c r="E29" s="3" t="s">
        <v>21</v>
      </c>
      <c r="F29" s="4" t="s">
        <v>22</v>
      </c>
      <c r="G29" s="4" t="s">
        <v>23</v>
      </c>
      <c r="H29" s="4" t="s">
        <v>24</v>
      </c>
      <c r="I29" s="4" t="s">
        <v>25</v>
      </c>
      <c r="J29" s="5" t="s">
        <v>25</v>
      </c>
      <c r="K29" s="5" t="s">
        <v>189</v>
      </c>
      <c r="L29" s="5" t="s">
        <v>190</v>
      </c>
      <c r="M29" s="5" t="s">
        <v>191</v>
      </c>
      <c r="N29" s="5" t="s">
        <v>192</v>
      </c>
      <c r="O29" s="5" t="s">
        <v>193</v>
      </c>
      <c r="P29" s="4" t="str">
        <f t="shared" si="0"/>
        <v>Outstanding</v>
      </c>
      <c r="Q29" s="13" t="s">
        <v>25</v>
      </c>
    </row>
    <row r="30" spans="1:17" ht="60" customHeight="1" x14ac:dyDescent="0.35">
      <c r="A30" s="11" t="s">
        <v>194</v>
      </c>
      <c r="B30" s="2" t="s">
        <v>195</v>
      </c>
      <c r="C30" s="1" t="s">
        <v>196</v>
      </c>
      <c r="D30" s="3" t="s">
        <v>20</v>
      </c>
      <c r="E30" s="3" t="s">
        <v>21</v>
      </c>
      <c r="F30" s="4" t="s">
        <v>22</v>
      </c>
      <c r="G30" s="4" t="s">
        <v>23</v>
      </c>
      <c r="H30" s="4" t="s">
        <v>24</v>
      </c>
      <c r="I30" s="4" t="s">
        <v>25</v>
      </c>
      <c r="J30" s="5" t="s">
        <v>25</v>
      </c>
      <c r="K30" s="5" t="s">
        <v>197</v>
      </c>
      <c r="L30" s="5" t="s">
        <v>198</v>
      </c>
      <c r="M30" s="5" t="s">
        <v>199</v>
      </c>
      <c r="N30" s="5" t="s">
        <v>200</v>
      </c>
      <c r="O30" s="5"/>
      <c r="P30" s="4" t="str">
        <f t="shared" si="0"/>
        <v>Outstanding</v>
      </c>
      <c r="Q30" s="13" t="s">
        <v>25</v>
      </c>
    </row>
    <row r="31" spans="1:17" ht="60" customHeight="1" x14ac:dyDescent="0.35">
      <c r="A31" s="11" t="s">
        <v>194</v>
      </c>
      <c r="B31" s="2" t="s">
        <v>201</v>
      </c>
      <c r="C31" s="1" t="s">
        <v>202</v>
      </c>
      <c r="D31" s="3" t="s">
        <v>66</v>
      </c>
      <c r="E31" s="3" t="s">
        <v>21</v>
      </c>
      <c r="F31" s="4" t="s">
        <v>22</v>
      </c>
      <c r="G31" s="4" t="s">
        <v>23</v>
      </c>
      <c r="H31" s="4" t="s">
        <v>24</v>
      </c>
      <c r="I31" s="4" t="s">
        <v>25</v>
      </c>
      <c r="J31" s="5" t="s">
        <v>25</v>
      </c>
      <c r="K31" s="5" t="s">
        <v>203</v>
      </c>
      <c r="L31" s="5" t="s">
        <v>204</v>
      </c>
      <c r="M31" s="5" t="s">
        <v>205</v>
      </c>
      <c r="N31" s="5" t="s">
        <v>206</v>
      </c>
      <c r="O31" s="5"/>
      <c r="P31" s="4" t="str">
        <f t="shared" si="0"/>
        <v>Outstanding</v>
      </c>
      <c r="Q31" s="13" t="s">
        <v>25</v>
      </c>
    </row>
    <row r="32" spans="1:17" ht="60" customHeight="1" x14ac:dyDescent="0.35">
      <c r="A32" s="11" t="s">
        <v>194</v>
      </c>
      <c r="B32" s="2" t="s">
        <v>207</v>
      </c>
      <c r="C32" s="1" t="s">
        <v>208</v>
      </c>
      <c r="D32" s="3" t="s">
        <v>66</v>
      </c>
      <c r="E32" s="3" t="s">
        <v>21</v>
      </c>
      <c r="F32" s="4" t="s">
        <v>22</v>
      </c>
      <c r="G32" s="4" t="s">
        <v>23</v>
      </c>
      <c r="H32" s="4" t="s">
        <v>24</v>
      </c>
      <c r="I32" s="4" t="s">
        <v>25</v>
      </c>
      <c r="J32" s="5" t="s">
        <v>25</v>
      </c>
      <c r="K32" s="5" t="s">
        <v>209</v>
      </c>
      <c r="L32" s="5" t="s">
        <v>210</v>
      </c>
      <c r="M32" s="5" t="s">
        <v>205</v>
      </c>
      <c r="N32" s="5" t="s">
        <v>211</v>
      </c>
      <c r="O32" s="5"/>
      <c r="P32" s="4" t="str">
        <f t="shared" si="0"/>
        <v>Outstanding</v>
      </c>
      <c r="Q32" s="13" t="s">
        <v>25</v>
      </c>
    </row>
    <row r="33" spans="1:17" ht="60" customHeight="1" x14ac:dyDescent="0.35">
      <c r="A33" s="11" t="s">
        <v>212</v>
      </c>
      <c r="B33" s="2" t="s">
        <v>213</v>
      </c>
      <c r="C33" s="1" t="s">
        <v>214</v>
      </c>
      <c r="D33" s="3" t="s">
        <v>20</v>
      </c>
      <c r="E33" s="3" t="s">
        <v>21</v>
      </c>
      <c r="F33" s="4" t="s">
        <v>22</v>
      </c>
      <c r="G33" s="4" t="s">
        <v>23</v>
      </c>
      <c r="H33" s="4" t="s">
        <v>24</v>
      </c>
      <c r="I33" s="4" t="s">
        <v>25</v>
      </c>
      <c r="J33" s="5" t="s">
        <v>25</v>
      </c>
      <c r="K33" s="5" t="s">
        <v>215</v>
      </c>
      <c r="L33" s="5" t="s">
        <v>216</v>
      </c>
      <c r="M33" s="5" t="s">
        <v>217</v>
      </c>
      <c r="N33" s="5" t="s">
        <v>218</v>
      </c>
      <c r="O33" s="5"/>
      <c r="P33" s="4" t="str">
        <f t="shared" si="0"/>
        <v>Outstanding</v>
      </c>
      <c r="Q33" s="13" t="s">
        <v>25</v>
      </c>
    </row>
    <row r="34" spans="1:17" ht="60" customHeight="1" x14ac:dyDescent="0.35">
      <c r="A34" s="11" t="s">
        <v>212</v>
      </c>
      <c r="B34" s="2" t="s">
        <v>219</v>
      </c>
      <c r="C34" s="1" t="s">
        <v>220</v>
      </c>
      <c r="D34" s="3" t="s">
        <v>20</v>
      </c>
      <c r="E34" s="3" t="s">
        <v>21</v>
      </c>
      <c r="F34" s="4" t="s">
        <v>22</v>
      </c>
      <c r="G34" s="4" t="s">
        <v>23</v>
      </c>
      <c r="H34" s="4" t="s">
        <v>24</v>
      </c>
      <c r="I34" s="4" t="s">
        <v>25</v>
      </c>
      <c r="J34" s="5" t="s">
        <v>25</v>
      </c>
      <c r="K34" s="5" t="s">
        <v>221</v>
      </c>
      <c r="L34" s="5" t="s">
        <v>222</v>
      </c>
      <c r="M34" s="5" t="s">
        <v>223</v>
      </c>
      <c r="N34" s="5" t="s">
        <v>224</v>
      </c>
      <c r="O34" s="5"/>
      <c r="P34" s="4" t="str">
        <f t="shared" si="0"/>
        <v>Outstanding</v>
      </c>
      <c r="Q34" s="13" t="s">
        <v>25</v>
      </c>
    </row>
    <row r="35" spans="1:17" ht="60" customHeight="1" x14ac:dyDescent="0.35">
      <c r="A35" s="11" t="s">
        <v>225</v>
      </c>
      <c r="B35" s="2" t="s">
        <v>226</v>
      </c>
      <c r="C35" s="1" t="s">
        <v>227</v>
      </c>
      <c r="D35" s="3" t="s">
        <v>20</v>
      </c>
      <c r="E35" s="3" t="s">
        <v>67</v>
      </c>
      <c r="F35" s="4" t="s">
        <v>22</v>
      </c>
      <c r="G35" s="4" t="s">
        <v>23</v>
      </c>
      <c r="H35" s="4" t="s">
        <v>24</v>
      </c>
      <c r="I35" s="4" t="s">
        <v>25</v>
      </c>
      <c r="J35" s="5" t="s">
        <v>25</v>
      </c>
      <c r="K35" s="5" t="s">
        <v>228</v>
      </c>
      <c r="L35" s="5" t="s">
        <v>229</v>
      </c>
      <c r="M35" s="5"/>
      <c r="N35" s="5" t="s">
        <v>230</v>
      </c>
      <c r="O35" s="5"/>
      <c r="P35" s="4" t="str">
        <f t="shared" si="0"/>
        <v>Outstanding</v>
      </c>
      <c r="Q35" s="13" t="s">
        <v>25</v>
      </c>
    </row>
    <row r="36" spans="1:17" ht="60" customHeight="1" x14ac:dyDescent="0.35">
      <c r="A36" s="11" t="s">
        <v>225</v>
      </c>
      <c r="B36" s="2" t="s">
        <v>231</v>
      </c>
      <c r="C36" s="1" t="s">
        <v>232</v>
      </c>
      <c r="D36" s="3" t="s">
        <v>66</v>
      </c>
      <c r="E36" s="3" t="s">
        <v>67</v>
      </c>
      <c r="F36" s="4" t="s">
        <v>22</v>
      </c>
      <c r="G36" s="4" t="s">
        <v>23</v>
      </c>
      <c r="H36" s="4" t="s">
        <v>24</v>
      </c>
      <c r="I36" s="4" t="s">
        <v>25</v>
      </c>
      <c r="J36" s="5" t="s">
        <v>25</v>
      </c>
      <c r="K36" s="5" t="s">
        <v>233</v>
      </c>
      <c r="L36" s="5" t="s">
        <v>234</v>
      </c>
      <c r="M36" s="5" t="s">
        <v>235</v>
      </c>
      <c r="N36" s="5" t="s">
        <v>236</v>
      </c>
      <c r="O36" s="5"/>
      <c r="P36" s="4" t="str">
        <f t="shared" si="0"/>
        <v>Outstanding</v>
      </c>
      <c r="Q36" s="13" t="s">
        <v>25</v>
      </c>
    </row>
    <row r="37" spans="1:17" ht="60" customHeight="1" x14ac:dyDescent="0.35">
      <c r="A37" s="11" t="s">
        <v>225</v>
      </c>
      <c r="B37" s="2" t="s">
        <v>237</v>
      </c>
      <c r="C37" s="1" t="s">
        <v>238</v>
      </c>
      <c r="D37" s="3" t="s">
        <v>20</v>
      </c>
      <c r="E37" s="3" t="s">
        <v>67</v>
      </c>
      <c r="F37" s="4" t="s">
        <v>22</v>
      </c>
      <c r="G37" s="4" t="s">
        <v>23</v>
      </c>
      <c r="H37" s="4" t="s">
        <v>24</v>
      </c>
      <c r="I37" s="4" t="s">
        <v>25</v>
      </c>
      <c r="J37" s="5" t="s">
        <v>25</v>
      </c>
      <c r="K37" s="5" t="s">
        <v>239</v>
      </c>
      <c r="L37" s="5" t="s">
        <v>240</v>
      </c>
      <c r="M37" s="5"/>
      <c r="N37" s="5" t="s">
        <v>241</v>
      </c>
      <c r="O37" s="5"/>
      <c r="P37" s="4" t="str">
        <f t="shared" si="0"/>
        <v>Outstanding</v>
      </c>
      <c r="Q37" s="13" t="s">
        <v>25</v>
      </c>
    </row>
    <row r="38" spans="1:17" ht="60" customHeight="1" x14ac:dyDescent="0.35">
      <c r="A38" s="11" t="s">
        <v>225</v>
      </c>
      <c r="B38" s="2" t="s">
        <v>242</v>
      </c>
      <c r="C38" s="1" t="s">
        <v>243</v>
      </c>
      <c r="D38" s="3" t="s">
        <v>20</v>
      </c>
      <c r="E38" s="3" t="s">
        <v>21</v>
      </c>
      <c r="F38" s="4" t="s">
        <v>22</v>
      </c>
      <c r="G38" s="4" t="s">
        <v>23</v>
      </c>
      <c r="H38" s="4" t="s">
        <v>24</v>
      </c>
      <c r="I38" s="4" t="s">
        <v>25</v>
      </c>
      <c r="J38" s="5" t="s">
        <v>25</v>
      </c>
      <c r="K38" s="5" t="s">
        <v>244</v>
      </c>
      <c r="L38" s="5" t="s">
        <v>245</v>
      </c>
      <c r="M38" s="5" t="s">
        <v>246</v>
      </c>
      <c r="N38" s="5" t="s">
        <v>247</v>
      </c>
      <c r="O38" s="5"/>
      <c r="P38" s="4" t="str">
        <f t="shared" si="0"/>
        <v>Outstanding</v>
      </c>
      <c r="Q38" s="13" t="s">
        <v>25</v>
      </c>
    </row>
    <row r="39" spans="1:17" ht="60" customHeight="1" x14ac:dyDescent="0.35">
      <c r="A39" s="11" t="s">
        <v>225</v>
      </c>
      <c r="B39" s="2" t="s">
        <v>248</v>
      </c>
      <c r="C39" s="1" t="s">
        <v>249</v>
      </c>
      <c r="D39" s="3" t="s">
        <v>20</v>
      </c>
      <c r="E39" s="3" t="s">
        <v>21</v>
      </c>
      <c r="F39" s="4" t="s">
        <v>22</v>
      </c>
      <c r="G39" s="4" t="s">
        <v>23</v>
      </c>
      <c r="H39" s="4" t="s">
        <v>24</v>
      </c>
      <c r="I39" s="4" t="s">
        <v>25</v>
      </c>
      <c r="J39" s="5" t="s">
        <v>25</v>
      </c>
      <c r="K39" s="5" t="s">
        <v>250</v>
      </c>
      <c r="L39" s="5" t="s">
        <v>251</v>
      </c>
      <c r="M39" s="5"/>
      <c r="N39" s="5" t="s">
        <v>252</v>
      </c>
      <c r="O39" s="5"/>
      <c r="P39" s="4" t="str">
        <f t="shared" si="0"/>
        <v>Outstanding</v>
      </c>
      <c r="Q39" s="13" t="s">
        <v>25</v>
      </c>
    </row>
    <row r="40" spans="1:17" ht="60" customHeight="1" x14ac:dyDescent="0.35">
      <c r="A40" s="11" t="s">
        <v>225</v>
      </c>
      <c r="B40" s="2" t="s">
        <v>253</v>
      </c>
      <c r="C40" s="1" t="s">
        <v>254</v>
      </c>
      <c r="D40" s="3" t="s">
        <v>20</v>
      </c>
      <c r="E40" s="3" t="s">
        <v>21</v>
      </c>
      <c r="F40" s="4" t="s">
        <v>22</v>
      </c>
      <c r="G40" s="4" t="s">
        <v>23</v>
      </c>
      <c r="H40" s="4" t="s">
        <v>24</v>
      </c>
      <c r="I40" s="4" t="s">
        <v>25</v>
      </c>
      <c r="J40" s="5" t="s">
        <v>25</v>
      </c>
      <c r="K40" s="5" t="s">
        <v>255</v>
      </c>
      <c r="L40" s="5" t="s">
        <v>256</v>
      </c>
      <c r="M40" s="5" t="s">
        <v>257</v>
      </c>
      <c r="N40" s="5" t="s">
        <v>258</v>
      </c>
      <c r="O40" s="5"/>
      <c r="P40" s="4" t="str">
        <f t="shared" si="0"/>
        <v>Outstanding</v>
      </c>
      <c r="Q40" s="13" t="s">
        <v>25</v>
      </c>
    </row>
    <row r="41" spans="1:17" ht="60" customHeight="1" x14ac:dyDescent="0.35">
      <c r="A41" s="11" t="s">
        <v>225</v>
      </c>
      <c r="B41" s="2" t="s">
        <v>259</v>
      </c>
      <c r="C41" s="1" t="s">
        <v>260</v>
      </c>
      <c r="D41" s="3" t="s">
        <v>20</v>
      </c>
      <c r="E41" s="3" t="s">
        <v>21</v>
      </c>
      <c r="F41" s="4" t="s">
        <v>22</v>
      </c>
      <c r="G41" s="4" t="s">
        <v>23</v>
      </c>
      <c r="H41" s="4" t="s">
        <v>24</v>
      </c>
      <c r="I41" s="4" t="s">
        <v>25</v>
      </c>
      <c r="J41" s="5" t="s">
        <v>25</v>
      </c>
      <c r="K41" s="5" t="s">
        <v>261</v>
      </c>
      <c r="L41" s="5" t="s">
        <v>262</v>
      </c>
      <c r="M41" s="5" t="s">
        <v>263</v>
      </c>
      <c r="N41" s="5" t="s">
        <v>264</v>
      </c>
      <c r="O41" s="5"/>
      <c r="P41" s="4" t="str">
        <f t="shared" si="0"/>
        <v>Outstanding</v>
      </c>
      <c r="Q41" s="13" t="s">
        <v>25</v>
      </c>
    </row>
    <row r="42" spans="1:17" ht="60" customHeight="1" x14ac:dyDescent="0.35">
      <c r="A42" s="11" t="s">
        <v>225</v>
      </c>
      <c r="B42" s="2" t="s">
        <v>265</v>
      </c>
      <c r="C42" s="1" t="s">
        <v>266</v>
      </c>
      <c r="D42" s="3" t="s">
        <v>20</v>
      </c>
      <c r="E42" s="3" t="s">
        <v>21</v>
      </c>
      <c r="F42" s="4" t="s">
        <v>22</v>
      </c>
      <c r="G42" s="4" t="s">
        <v>23</v>
      </c>
      <c r="H42" s="4" t="s">
        <v>24</v>
      </c>
      <c r="I42" s="4" t="s">
        <v>25</v>
      </c>
      <c r="J42" s="5" t="s">
        <v>25</v>
      </c>
      <c r="K42" s="5" t="s">
        <v>267</v>
      </c>
      <c r="L42" s="5" t="s">
        <v>268</v>
      </c>
      <c r="M42" s="5" t="s">
        <v>269</v>
      </c>
      <c r="N42" s="5" t="s">
        <v>270</v>
      </c>
      <c r="O42" s="5"/>
      <c r="P42" s="4" t="str">
        <f t="shared" si="0"/>
        <v>Outstanding</v>
      </c>
      <c r="Q42" s="13" t="s">
        <v>25</v>
      </c>
    </row>
    <row r="43" spans="1:17" ht="60" customHeight="1" x14ac:dyDescent="0.35">
      <c r="A43" s="11" t="s">
        <v>271</v>
      </c>
      <c r="B43" s="2" t="s">
        <v>272</v>
      </c>
      <c r="C43" s="1" t="s">
        <v>273</v>
      </c>
      <c r="D43" s="3" t="s">
        <v>66</v>
      </c>
      <c r="E43" s="3" t="s">
        <v>67</v>
      </c>
      <c r="F43" s="4" t="s">
        <v>22</v>
      </c>
      <c r="G43" s="4" t="s">
        <v>23</v>
      </c>
      <c r="H43" s="4" t="s">
        <v>24</v>
      </c>
      <c r="I43" s="4" t="s">
        <v>25</v>
      </c>
      <c r="J43" s="5" t="s">
        <v>25</v>
      </c>
      <c r="K43" s="5" t="s">
        <v>274</v>
      </c>
      <c r="L43" s="5" t="s">
        <v>275</v>
      </c>
      <c r="M43" s="5"/>
      <c r="N43" s="5" t="s">
        <v>276</v>
      </c>
      <c r="O43" s="5"/>
      <c r="P43" s="4" t="str">
        <f t="shared" si="0"/>
        <v>Outstanding</v>
      </c>
      <c r="Q43" s="13" t="s">
        <v>25</v>
      </c>
    </row>
    <row r="44" spans="1:17" ht="60" customHeight="1" x14ac:dyDescent="0.35">
      <c r="A44" s="11" t="s">
        <v>271</v>
      </c>
      <c r="B44" s="2" t="s">
        <v>277</v>
      </c>
      <c r="C44" s="1" t="s">
        <v>278</v>
      </c>
      <c r="D44" s="3" t="s">
        <v>66</v>
      </c>
      <c r="E44" s="3" t="s">
        <v>67</v>
      </c>
      <c r="F44" s="4" t="s">
        <v>22</v>
      </c>
      <c r="G44" s="4" t="s">
        <v>23</v>
      </c>
      <c r="H44" s="4" t="s">
        <v>24</v>
      </c>
      <c r="I44" s="4" t="s">
        <v>25</v>
      </c>
      <c r="J44" s="5" t="s">
        <v>25</v>
      </c>
      <c r="K44" s="5" t="s">
        <v>279</v>
      </c>
      <c r="L44" s="5" t="s">
        <v>280</v>
      </c>
      <c r="M44" s="5" t="s">
        <v>281</v>
      </c>
      <c r="N44" s="5" t="s">
        <v>282</v>
      </c>
      <c r="O44" s="5"/>
      <c r="P44" s="4" t="str">
        <f t="shared" si="0"/>
        <v>Outstanding</v>
      </c>
      <c r="Q44" s="13" t="s">
        <v>25</v>
      </c>
    </row>
    <row r="45" spans="1:17" ht="60" customHeight="1" x14ac:dyDescent="0.35">
      <c r="A45" s="11" t="s">
        <v>271</v>
      </c>
      <c r="B45" s="2" t="s">
        <v>283</v>
      </c>
      <c r="C45" s="1" t="s">
        <v>284</v>
      </c>
      <c r="D45" s="3" t="s">
        <v>20</v>
      </c>
      <c r="E45" s="3" t="s">
        <v>67</v>
      </c>
      <c r="F45" s="4" t="s">
        <v>22</v>
      </c>
      <c r="G45" s="4" t="s">
        <v>23</v>
      </c>
      <c r="H45" s="4" t="s">
        <v>24</v>
      </c>
      <c r="I45" s="4" t="s">
        <v>25</v>
      </c>
      <c r="J45" s="5" t="s">
        <v>25</v>
      </c>
      <c r="K45" s="5" t="s">
        <v>285</v>
      </c>
      <c r="L45" s="5" t="s">
        <v>286</v>
      </c>
      <c r="M45" s="5" t="s">
        <v>287</v>
      </c>
      <c r="N45" s="5" t="s">
        <v>288</v>
      </c>
      <c r="O45" s="5"/>
      <c r="P45" s="4" t="str">
        <f t="shared" si="0"/>
        <v>Outstanding</v>
      </c>
      <c r="Q45" s="13" t="s">
        <v>25</v>
      </c>
    </row>
    <row r="46" spans="1:17" ht="60" customHeight="1" x14ac:dyDescent="0.35">
      <c r="A46" s="11" t="s">
        <v>271</v>
      </c>
      <c r="B46" s="2" t="s">
        <v>289</v>
      </c>
      <c r="C46" s="1" t="s">
        <v>290</v>
      </c>
      <c r="D46" s="3" t="s">
        <v>66</v>
      </c>
      <c r="E46" s="3" t="s">
        <v>67</v>
      </c>
      <c r="F46" s="4" t="s">
        <v>22</v>
      </c>
      <c r="G46" s="4" t="s">
        <v>23</v>
      </c>
      <c r="H46" s="4" t="s">
        <v>24</v>
      </c>
      <c r="I46" s="4" t="s">
        <v>25</v>
      </c>
      <c r="J46" s="5" t="s">
        <v>25</v>
      </c>
      <c r="K46" s="5" t="s">
        <v>291</v>
      </c>
      <c r="L46" s="5" t="s">
        <v>292</v>
      </c>
      <c r="M46" s="5" t="s">
        <v>293</v>
      </c>
      <c r="N46" s="5" t="s">
        <v>294</v>
      </c>
      <c r="O46" s="5"/>
      <c r="P46" s="4" t="str">
        <f t="shared" si="0"/>
        <v>Outstanding</v>
      </c>
      <c r="Q46" s="13" t="s">
        <v>25</v>
      </c>
    </row>
    <row r="47" spans="1:17" ht="60" customHeight="1" x14ac:dyDescent="0.35">
      <c r="A47" s="11" t="s">
        <v>295</v>
      </c>
      <c r="B47" s="2" t="s">
        <v>296</v>
      </c>
      <c r="C47" s="1" t="s">
        <v>297</v>
      </c>
      <c r="D47" s="3" t="s">
        <v>66</v>
      </c>
      <c r="E47" s="3" t="s">
        <v>67</v>
      </c>
      <c r="F47" s="4" t="s">
        <v>22</v>
      </c>
      <c r="G47" s="4" t="s">
        <v>23</v>
      </c>
      <c r="H47" s="4" t="s">
        <v>24</v>
      </c>
      <c r="I47" s="4" t="s">
        <v>25</v>
      </c>
      <c r="J47" s="5" t="s">
        <v>25</v>
      </c>
      <c r="K47" s="5" t="s">
        <v>298</v>
      </c>
      <c r="L47" s="5" t="s">
        <v>299</v>
      </c>
      <c r="M47" s="5"/>
      <c r="N47" s="5" t="s">
        <v>300</v>
      </c>
      <c r="O47" s="5"/>
      <c r="P47" s="4" t="str">
        <f t="shared" si="0"/>
        <v>Outstanding</v>
      </c>
      <c r="Q47" s="13" t="s">
        <v>25</v>
      </c>
    </row>
    <row r="48" spans="1:17" ht="60" customHeight="1" x14ac:dyDescent="0.35">
      <c r="A48" s="11" t="s">
        <v>301</v>
      </c>
      <c r="B48" s="2" t="s">
        <v>302</v>
      </c>
      <c r="C48" s="1" t="s">
        <v>303</v>
      </c>
      <c r="D48" s="3" t="s">
        <v>20</v>
      </c>
      <c r="E48" s="3" t="s">
        <v>67</v>
      </c>
      <c r="F48" s="4" t="s">
        <v>22</v>
      </c>
      <c r="G48" s="4" t="s">
        <v>23</v>
      </c>
      <c r="H48" s="4" t="s">
        <v>24</v>
      </c>
      <c r="I48" s="4" t="s">
        <v>25</v>
      </c>
      <c r="J48" s="5" t="s">
        <v>25</v>
      </c>
      <c r="K48" s="5" t="s">
        <v>304</v>
      </c>
      <c r="L48" s="5" t="s">
        <v>305</v>
      </c>
      <c r="M48" s="5" t="s">
        <v>306</v>
      </c>
      <c r="N48" s="5" t="s">
        <v>307</v>
      </c>
      <c r="O48" s="5"/>
      <c r="P48" s="4" t="str">
        <f t="shared" si="0"/>
        <v>Outstanding</v>
      </c>
      <c r="Q48" s="13" t="s">
        <v>25</v>
      </c>
    </row>
    <row r="49" spans="1:17" ht="60" customHeight="1" x14ac:dyDescent="0.35">
      <c r="A49" s="11" t="s">
        <v>301</v>
      </c>
      <c r="B49" s="2" t="s">
        <v>308</v>
      </c>
      <c r="C49" s="1" t="s">
        <v>309</v>
      </c>
      <c r="D49" s="3" t="s">
        <v>20</v>
      </c>
      <c r="E49" s="3" t="s">
        <v>21</v>
      </c>
      <c r="F49" s="4" t="s">
        <v>22</v>
      </c>
      <c r="G49" s="4" t="s">
        <v>23</v>
      </c>
      <c r="H49" s="4" t="s">
        <v>24</v>
      </c>
      <c r="I49" s="4" t="s">
        <v>25</v>
      </c>
      <c r="J49" s="5" t="s">
        <v>25</v>
      </c>
      <c r="K49" s="5" t="s">
        <v>310</v>
      </c>
      <c r="L49" s="5" t="s">
        <v>311</v>
      </c>
      <c r="M49" s="5"/>
      <c r="N49" s="5" t="s">
        <v>312</v>
      </c>
      <c r="O49" s="5"/>
      <c r="P49" s="4" t="str">
        <f t="shared" si="0"/>
        <v>Outstanding</v>
      </c>
      <c r="Q49" s="13" t="s">
        <v>25</v>
      </c>
    </row>
    <row r="50" spans="1:17" ht="60" customHeight="1" x14ac:dyDescent="0.35">
      <c r="A50" s="11" t="s">
        <v>313</v>
      </c>
      <c r="B50" s="2" t="s">
        <v>314</v>
      </c>
      <c r="C50" s="1" t="s">
        <v>315</v>
      </c>
      <c r="D50" s="3" t="s">
        <v>66</v>
      </c>
      <c r="E50" s="3" t="s">
        <v>67</v>
      </c>
      <c r="F50" s="4" t="s">
        <v>22</v>
      </c>
      <c r="G50" s="4" t="s">
        <v>23</v>
      </c>
      <c r="H50" s="4" t="s">
        <v>24</v>
      </c>
      <c r="I50" s="4" t="s">
        <v>25</v>
      </c>
      <c r="J50" s="5" t="s">
        <v>25</v>
      </c>
      <c r="K50" s="5" t="s">
        <v>316</v>
      </c>
      <c r="L50" s="5" t="s">
        <v>317</v>
      </c>
      <c r="M50" s="5" t="s">
        <v>318</v>
      </c>
      <c r="N50" s="5" t="s">
        <v>319</v>
      </c>
      <c r="O50" s="5"/>
      <c r="P50" s="4" t="str">
        <f t="shared" si="0"/>
        <v>Outstanding</v>
      </c>
      <c r="Q50" s="13" t="s">
        <v>25</v>
      </c>
    </row>
    <row r="51" spans="1:17" ht="60" customHeight="1" x14ac:dyDescent="0.35">
      <c r="A51" s="11" t="s">
        <v>313</v>
      </c>
      <c r="B51" s="2" t="s">
        <v>320</v>
      </c>
      <c r="C51" s="1" t="s">
        <v>321</v>
      </c>
      <c r="D51" s="3" t="s">
        <v>20</v>
      </c>
      <c r="E51" s="3" t="s">
        <v>67</v>
      </c>
      <c r="F51" s="4" t="s">
        <v>22</v>
      </c>
      <c r="G51" s="4" t="s">
        <v>23</v>
      </c>
      <c r="H51" s="4" t="s">
        <v>24</v>
      </c>
      <c r="I51" s="4" t="s">
        <v>25</v>
      </c>
      <c r="J51" s="5" t="s">
        <v>25</v>
      </c>
      <c r="K51" s="5" t="s">
        <v>322</v>
      </c>
      <c r="L51" s="5" t="s">
        <v>323</v>
      </c>
      <c r="M51" s="5" t="s">
        <v>324</v>
      </c>
      <c r="N51" s="5" t="s">
        <v>325</v>
      </c>
      <c r="O51" s="5"/>
      <c r="P51" s="4" t="str">
        <f t="shared" si="0"/>
        <v>Outstanding</v>
      </c>
      <c r="Q51" s="13" t="s">
        <v>25</v>
      </c>
    </row>
    <row r="52" spans="1:17" ht="60" customHeight="1" x14ac:dyDescent="0.35">
      <c r="A52" s="11" t="s">
        <v>326</v>
      </c>
      <c r="B52" s="2" t="s">
        <v>327</v>
      </c>
      <c r="C52" s="1" t="s">
        <v>328</v>
      </c>
      <c r="D52" s="3" t="s">
        <v>20</v>
      </c>
      <c r="E52" s="3" t="s">
        <v>21</v>
      </c>
      <c r="F52" s="4" t="s">
        <v>22</v>
      </c>
      <c r="G52" s="4" t="s">
        <v>23</v>
      </c>
      <c r="H52" s="4" t="s">
        <v>24</v>
      </c>
      <c r="I52" s="4" t="s">
        <v>25</v>
      </c>
      <c r="J52" s="5" t="s">
        <v>25</v>
      </c>
      <c r="K52" s="5" t="s">
        <v>329</v>
      </c>
      <c r="L52" s="5" t="s">
        <v>330</v>
      </c>
      <c r="M52" s="5" t="s">
        <v>331</v>
      </c>
      <c r="N52" s="5" t="s">
        <v>332</v>
      </c>
      <c r="O52" s="5"/>
      <c r="P52" s="4" t="str">
        <f t="shared" si="0"/>
        <v>Outstanding</v>
      </c>
      <c r="Q52" s="13" t="s">
        <v>25</v>
      </c>
    </row>
    <row r="53" spans="1:17" ht="60" customHeight="1" x14ac:dyDescent="0.35">
      <c r="A53" s="11" t="s">
        <v>326</v>
      </c>
      <c r="B53" s="2" t="s">
        <v>333</v>
      </c>
      <c r="C53" s="1" t="s">
        <v>334</v>
      </c>
      <c r="D53" s="3" t="s">
        <v>20</v>
      </c>
      <c r="E53" s="3" t="s">
        <v>21</v>
      </c>
      <c r="F53" s="4" t="s">
        <v>22</v>
      </c>
      <c r="G53" s="4" t="s">
        <v>23</v>
      </c>
      <c r="H53" s="4" t="s">
        <v>24</v>
      </c>
      <c r="I53" s="4" t="s">
        <v>25</v>
      </c>
      <c r="J53" s="5" t="s">
        <v>25</v>
      </c>
      <c r="K53" s="5" t="s">
        <v>335</v>
      </c>
      <c r="L53" s="5" t="s">
        <v>336</v>
      </c>
      <c r="M53" s="5" t="s">
        <v>337</v>
      </c>
      <c r="N53" s="5" t="s">
        <v>338</v>
      </c>
      <c r="O53" s="5"/>
      <c r="P53" s="4" t="str">
        <f t="shared" si="0"/>
        <v>Outstanding</v>
      </c>
      <c r="Q53" s="13" t="s">
        <v>25</v>
      </c>
    </row>
    <row r="54" spans="1:17" ht="60" customHeight="1" x14ac:dyDescent="0.35">
      <c r="A54" s="11" t="s">
        <v>339</v>
      </c>
      <c r="B54" s="2" t="s">
        <v>340</v>
      </c>
      <c r="C54" s="1" t="s">
        <v>341</v>
      </c>
      <c r="D54" s="3" t="s">
        <v>20</v>
      </c>
      <c r="E54" s="3" t="s">
        <v>21</v>
      </c>
      <c r="F54" s="4" t="s">
        <v>22</v>
      </c>
      <c r="G54" s="4" t="s">
        <v>23</v>
      </c>
      <c r="H54" s="4" t="s">
        <v>24</v>
      </c>
      <c r="I54" s="4" t="s">
        <v>25</v>
      </c>
      <c r="J54" s="5" t="s">
        <v>25</v>
      </c>
      <c r="K54" s="5" t="s">
        <v>342</v>
      </c>
      <c r="L54" s="5" t="s">
        <v>343</v>
      </c>
      <c r="M54" s="5"/>
      <c r="N54" s="5" t="s">
        <v>344</v>
      </c>
      <c r="O54" s="5"/>
      <c r="P54" s="4" t="str">
        <f t="shared" si="0"/>
        <v>Outstanding</v>
      </c>
      <c r="Q54" s="13" t="s">
        <v>25</v>
      </c>
    </row>
    <row r="55" spans="1:17" ht="60" customHeight="1" x14ac:dyDescent="0.35">
      <c r="A55" s="11" t="s">
        <v>339</v>
      </c>
      <c r="B55" s="2" t="s">
        <v>345</v>
      </c>
      <c r="C55" s="1" t="s">
        <v>346</v>
      </c>
      <c r="D55" s="3" t="s">
        <v>66</v>
      </c>
      <c r="E55" s="3" t="s">
        <v>21</v>
      </c>
      <c r="F55" s="4" t="s">
        <v>22</v>
      </c>
      <c r="G55" s="4" t="s">
        <v>23</v>
      </c>
      <c r="H55" s="4" t="s">
        <v>24</v>
      </c>
      <c r="I55" s="4" t="s">
        <v>25</v>
      </c>
      <c r="J55" s="5" t="s">
        <v>25</v>
      </c>
      <c r="K55" s="5" t="s">
        <v>347</v>
      </c>
      <c r="L55" s="5" t="s">
        <v>348</v>
      </c>
      <c r="M55" s="5"/>
      <c r="N55" s="5" t="s">
        <v>349</v>
      </c>
      <c r="O55" s="5"/>
      <c r="P55" s="4" t="str">
        <f t="shared" si="0"/>
        <v>Outstanding</v>
      </c>
      <c r="Q55" s="13" t="s">
        <v>25</v>
      </c>
    </row>
    <row r="56" spans="1:17" ht="60" customHeight="1" x14ac:dyDescent="0.35">
      <c r="A56" s="11" t="s">
        <v>339</v>
      </c>
      <c r="B56" s="2" t="s">
        <v>350</v>
      </c>
      <c r="C56" s="1" t="s">
        <v>351</v>
      </c>
      <c r="D56" s="3" t="s">
        <v>66</v>
      </c>
      <c r="E56" s="3" t="s">
        <v>21</v>
      </c>
      <c r="F56" s="4" t="s">
        <v>22</v>
      </c>
      <c r="G56" s="4" t="s">
        <v>23</v>
      </c>
      <c r="H56" s="4" t="s">
        <v>24</v>
      </c>
      <c r="I56" s="4" t="s">
        <v>25</v>
      </c>
      <c r="J56" s="5" t="s">
        <v>25</v>
      </c>
      <c r="K56" s="5" t="s">
        <v>352</v>
      </c>
      <c r="L56" s="5" t="s">
        <v>353</v>
      </c>
      <c r="M56" s="5"/>
      <c r="N56" s="5" t="s">
        <v>354</v>
      </c>
      <c r="O56" s="5"/>
      <c r="P56" s="4" t="str">
        <f t="shared" si="0"/>
        <v>Outstanding</v>
      </c>
      <c r="Q56" s="13" t="s">
        <v>25</v>
      </c>
    </row>
    <row r="57" spans="1:17" ht="60" customHeight="1" x14ac:dyDescent="0.35">
      <c r="A57" s="11" t="s">
        <v>339</v>
      </c>
      <c r="B57" s="2" t="s">
        <v>355</v>
      </c>
      <c r="C57" s="1" t="s">
        <v>356</v>
      </c>
      <c r="D57" s="3" t="s">
        <v>66</v>
      </c>
      <c r="E57" s="3" t="s">
        <v>21</v>
      </c>
      <c r="F57" s="4" t="s">
        <v>22</v>
      </c>
      <c r="G57" s="4" t="s">
        <v>23</v>
      </c>
      <c r="H57" s="4" t="s">
        <v>24</v>
      </c>
      <c r="I57" s="4" t="s">
        <v>25</v>
      </c>
      <c r="J57" s="5" t="s">
        <v>25</v>
      </c>
      <c r="K57" s="5" t="s">
        <v>357</v>
      </c>
      <c r="L57" s="5" t="s">
        <v>358</v>
      </c>
      <c r="M57" s="5" t="s">
        <v>359</v>
      </c>
      <c r="N57" s="5" t="s">
        <v>360</v>
      </c>
      <c r="O57" s="5"/>
      <c r="P57" s="4" t="str">
        <f t="shared" si="0"/>
        <v>Outstanding</v>
      </c>
      <c r="Q57" s="13" t="s">
        <v>25</v>
      </c>
    </row>
    <row r="58" spans="1:17" ht="60" customHeight="1" x14ac:dyDescent="0.35">
      <c r="A58" s="11" t="s">
        <v>339</v>
      </c>
      <c r="B58" s="2" t="s">
        <v>361</v>
      </c>
      <c r="C58" s="1" t="s">
        <v>362</v>
      </c>
      <c r="D58" s="3" t="s">
        <v>66</v>
      </c>
      <c r="E58" s="3" t="s">
        <v>21</v>
      </c>
      <c r="F58" s="4" t="s">
        <v>22</v>
      </c>
      <c r="G58" s="4" t="s">
        <v>23</v>
      </c>
      <c r="H58" s="4" t="s">
        <v>24</v>
      </c>
      <c r="I58" s="4" t="s">
        <v>25</v>
      </c>
      <c r="J58" s="5" t="s">
        <v>25</v>
      </c>
      <c r="K58" s="5" t="s">
        <v>363</v>
      </c>
      <c r="L58" s="5" t="s">
        <v>364</v>
      </c>
      <c r="M58" s="5" t="s">
        <v>365</v>
      </c>
      <c r="N58" s="5" t="s">
        <v>366</v>
      </c>
      <c r="O58" s="5"/>
      <c r="P58" s="4" t="str">
        <f t="shared" si="0"/>
        <v>Outstanding</v>
      </c>
      <c r="Q58" s="13" t="s">
        <v>25</v>
      </c>
    </row>
    <row r="59" spans="1:17" ht="60" customHeight="1" x14ac:dyDescent="0.35">
      <c r="A59" s="11" t="s">
        <v>339</v>
      </c>
      <c r="B59" s="2" t="s">
        <v>367</v>
      </c>
      <c r="C59" s="1" t="s">
        <v>368</v>
      </c>
      <c r="D59" s="3" t="s">
        <v>66</v>
      </c>
      <c r="E59" s="3" t="s">
        <v>21</v>
      </c>
      <c r="F59" s="4" t="s">
        <v>22</v>
      </c>
      <c r="G59" s="4" t="s">
        <v>23</v>
      </c>
      <c r="H59" s="4" t="s">
        <v>24</v>
      </c>
      <c r="I59" s="4" t="s">
        <v>25</v>
      </c>
      <c r="J59" s="5" t="s">
        <v>25</v>
      </c>
      <c r="K59" s="5" t="s">
        <v>369</v>
      </c>
      <c r="L59" s="5" t="s">
        <v>370</v>
      </c>
      <c r="M59" s="5" t="s">
        <v>371</v>
      </c>
      <c r="N59" s="5" t="s">
        <v>372</v>
      </c>
      <c r="O59" s="5"/>
      <c r="P59" s="4" t="str">
        <f t="shared" si="0"/>
        <v>Outstanding</v>
      </c>
      <c r="Q59" s="13" t="s">
        <v>25</v>
      </c>
    </row>
    <row r="60" spans="1:17" ht="60" customHeight="1" x14ac:dyDescent="0.35">
      <c r="A60" s="11" t="s">
        <v>339</v>
      </c>
      <c r="B60" s="2" t="s">
        <v>373</v>
      </c>
      <c r="C60" s="1" t="s">
        <v>374</v>
      </c>
      <c r="D60" s="3" t="s">
        <v>66</v>
      </c>
      <c r="E60" s="3" t="s">
        <v>21</v>
      </c>
      <c r="F60" s="4" t="s">
        <v>22</v>
      </c>
      <c r="G60" s="4" t="s">
        <v>23</v>
      </c>
      <c r="H60" s="4" t="s">
        <v>24</v>
      </c>
      <c r="I60" s="4" t="s">
        <v>25</v>
      </c>
      <c r="J60" s="5" t="s">
        <v>25</v>
      </c>
      <c r="K60" s="5" t="s">
        <v>375</v>
      </c>
      <c r="L60" s="5" t="s">
        <v>376</v>
      </c>
      <c r="M60" s="5" t="s">
        <v>377</v>
      </c>
      <c r="N60" s="5" t="s">
        <v>378</v>
      </c>
      <c r="O60" s="5"/>
      <c r="P60" s="4" t="str">
        <f t="shared" si="0"/>
        <v>Outstanding</v>
      </c>
      <c r="Q60" s="13" t="s">
        <v>25</v>
      </c>
    </row>
    <row r="61" spans="1:17" ht="60" customHeight="1" x14ac:dyDescent="0.35">
      <c r="A61" s="11" t="s">
        <v>339</v>
      </c>
      <c r="B61" s="2" t="s">
        <v>379</v>
      </c>
      <c r="C61" s="1" t="s">
        <v>380</v>
      </c>
      <c r="D61" s="3" t="s">
        <v>66</v>
      </c>
      <c r="E61" s="3" t="s">
        <v>21</v>
      </c>
      <c r="F61" s="4" t="s">
        <v>22</v>
      </c>
      <c r="G61" s="4" t="s">
        <v>23</v>
      </c>
      <c r="H61" s="4" t="s">
        <v>24</v>
      </c>
      <c r="I61" s="4" t="s">
        <v>25</v>
      </c>
      <c r="J61" s="5" t="s">
        <v>25</v>
      </c>
      <c r="K61" s="5" t="s">
        <v>381</v>
      </c>
      <c r="L61" s="5"/>
      <c r="M61" s="5"/>
      <c r="N61" s="5" t="s">
        <v>382</v>
      </c>
      <c r="O61" s="5"/>
      <c r="P61" s="4" t="str">
        <f t="shared" si="0"/>
        <v>Outstanding</v>
      </c>
      <c r="Q61" s="13" t="s">
        <v>25</v>
      </c>
    </row>
    <row r="62" spans="1:17" ht="60" customHeight="1" x14ac:dyDescent="0.35">
      <c r="A62" s="11" t="s">
        <v>383</v>
      </c>
      <c r="B62" s="2" t="s">
        <v>384</v>
      </c>
      <c r="C62" s="1" t="s">
        <v>385</v>
      </c>
      <c r="D62" s="3" t="s">
        <v>20</v>
      </c>
      <c r="E62" s="3" t="s">
        <v>21</v>
      </c>
      <c r="F62" s="4" t="s">
        <v>22</v>
      </c>
      <c r="G62" s="4" t="s">
        <v>23</v>
      </c>
      <c r="H62" s="4" t="s">
        <v>24</v>
      </c>
      <c r="I62" s="4" t="s">
        <v>25</v>
      </c>
      <c r="J62" s="5" t="s">
        <v>25</v>
      </c>
      <c r="K62" s="5" t="s">
        <v>386</v>
      </c>
      <c r="L62" s="5" t="s">
        <v>387</v>
      </c>
      <c r="M62" s="5"/>
      <c r="N62" s="5" t="s">
        <v>388</v>
      </c>
      <c r="O62" s="5"/>
      <c r="P62" s="4" t="str">
        <f t="shared" si="0"/>
        <v>Outstanding</v>
      </c>
      <c r="Q62" s="13" t="s">
        <v>25</v>
      </c>
    </row>
    <row r="63" spans="1:17" ht="60" customHeight="1" x14ac:dyDescent="0.35">
      <c r="A63" s="11" t="s">
        <v>383</v>
      </c>
      <c r="B63" s="2" t="s">
        <v>389</v>
      </c>
      <c r="C63" s="1" t="s">
        <v>390</v>
      </c>
      <c r="D63" s="3" t="s">
        <v>20</v>
      </c>
      <c r="E63" s="3" t="s">
        <v>67</v>
      </c>
      <c r="F63" s="4" t="s">
        <v>22</v>
      </c>
      <c r="G63" s="4" t="s">
        <v>23</v>
      </c>
      <c r="H63" s="4" t="s">
        <v>24</v>
      </c>
      <c r="I63" s="4" t="s">
        <v>25</v>
      </c>
      <c r="J63" s="5" t="s">
        <v>25</v>
      </c>
      <c r="K63" s="5" t="s">
        <v>391</v>
      </c>
      <c r="L63" s="5" t="s">
        <v>392</v>
      </c>
      <c r="M63" s="5"/>
      <c r="N63" s="5" t="s">
        <v>393</v>
      </c>
      <c r="O63" s="5"/>
      <c r="P63" s="4" t="str">
        <f t="shared" si="0"/>
        <v>Outstanding</v>
      </c>
      <c r="Q63" s="13" t="s">
        <v>25</v>
      </c>
    </row>
    <row r="64" spans="1:17" ht="60" customHeight="1" x14ac:dyDescent="0.35">
      <c r="A64" s="11" t="s">
        <v>383</v>
      </c>
      <c r="B64" s="2" t="s">
        <v>394</v>
      </c>
      <c r="C64" s="1" t="s">
        <v>395</v>
      </c>
      <c r="D64" s="3" t="s">
        <v>20</v>
      </c>
      <c r="E64" s="3" t="s">
        <v>21</v>
      </c>
      <c r="F64" s="4" t="s">
        <v>22</v>
      </c>
      <c r="G64" s="4" t="s">
        <v>23</v>
      </c>
      <c r="H64" s="4" t="s">
        <v>24</v>
      </c>
      <c r="I64" s="4" t="s">
        <v>25</v>
      </c>
      <c r="J64" s="5" t="s">
        <v>25</v>
      </c>
      <c r="K64" s="5" t="s">
        <v>396</v>
      </c>
      <c r="L64" s="5" t="s">
        <v>397</v>
      </c>
      <c r="M64" s="5" t="s">
        <v>398</v>
      </c>
      <c r="N64" s="5" t="s">
        <v>399</v>
      </c>
      <c r="O64" s="5"/>
      <c r="P64" s="4" t="str">
        <f t="shared" si="0"/>
        <v>Outstanding</v>
      </c>
      <c r="Q64" s="13" t="s">
        <v>25</v>
      </c>
    </row>
    <row r="65" spans="1:17" ht="60" customHeight="1" x14ac:dyDescent="0.35">
      <c r="A65" s="11" t="s">
        <v>383</v>
      </c>
      <c r="B65" s="2" t="s">
        <v>400</v>
      </c>
      <c r="C65" s="1" t="s">
        <v>401</v>
      </c>
      <c r="D65" s="3" t="s">
        <v>20</v>
      </c>
      <c r="E65" s="3" t="s">
        <v>21</v>
      </c>
      <c r="F65" s="4" t="s">
        <v>22</v>
      </c>
      <c r="G65" s="4" t="s">
        <v>23</v>
      </c>
      <c r="H65" s="4" t="s">
        <v>24</v>
      </c>
      <c r="I65" s="4" t="s">
        <v>25</v>
      </c>
      <c r="J65" s="5" t="s">
        <v>25</v>
      </c>
      <c r="K65" s="5" t="s">
        <v>402</v>
      </c>
      <c r="L65" s="5" t="s">
        <v>403</v>
      </c>
      <c r="M65" s="5" t="s">
        <v>404</v>
      </c>
      <c r="N65" s="5" t="s">
        <v>405</v>
      </c>
      <c r="O65" s="5" t="s">
        <v>406</v>
      </c>
      <c r="P65" s="4" t="str">
        <f t="shared" si="0"/>
        <v>Outstanding</v>
      </c>
      <c r="Q65" s="13" t="s">
        <v>25</v>
      </c>
    </row>
    <row r="66" spans="1:17" ht="60" customHeight="1" x14ac:dyDescent="0.35">
      <c r="A66" s="11" t="s">
        <v>383</v>
      </c>
      <c r="B66" s="2" t="s">
        <v>407</v>
      </c>
      <c r="C66" s="1" t="s">
        <v>408</v>
      </c>
      <c r="D66" s="3" t="s">
        <v>20</v>
      </c>
      <c r="E66" s="3" t="s">
        <v>21</v>
      </c>
      <c r="F66" s="4" t="s">
        <v>22</v>
      </c>
      <c r="G66" s="4" t="s">
        <v>23</v>
      </c>
      <c r="H66" s="4" t="s">
        <v>24</v>
      </c>
      <c r="I66" s="4" t="s">
        <v>25</v>
      </c>
      <c r="J66" s="5" t="s">
        <v>25</v>
      </c>
      <c r="K66" s="5" t="s">
        <v>409</v>
      </c>
      <c r="L66" s="5" t="s">
        <v>410</v>
      </c>
      <c r="M66" s="5" t="s">
        <v>411</v>
      </c>
      <c r="N66" s="5" t="s">
        <v>412</v>
      </c>
      <c r="O66" s="5"/>
      <c r="P66" s="4" t="str">
        <f t="shared" si="0"/>
        <v>Outstanding</v>
      </c>
      <c r="Q66" s="13" t="s">
        <v>25</v>
      </c>
    </row>
    <row r="67" spans="1:17" ht="60" customHeight="1" x14ac:dyDescent="0.35">
      <c r="A67" s="11" t="s">
        <v>383</v>
      </c>
      <c r="B67" s="2" t="s">
        <v>413</v>
      </c>
      <c r="C67" s="1" t="s">
        <v>414</v>
      </c>
      <c r="D67" s="3" t="s">
        <v>20</v>
      </c>
      <c r="E67" s="3" t="s">
        <v>21</v>
      </c>
      <c r="F67" s="4" t="s">
        <v>22</v>
      </c>
      <c r="G67" s="4" t="s">
        <v>23</v>
      </c>
      <c r="H67" s="4" t="s">
        <v>24</v>
      </c>
      <c r="I67" s="4" t="s">
        <v>25</v>
      </c>
      <c r="J67" s="5" t="s">
        <v>25</v>
      </c>
      <c r="K67" s="5" t="s">
        <v>415</v>
      </c>
      <c r="L67" s="5" t="s">
        <v>416</v>
      </c>
      <c r="M67" s="5" t="s">
        <v>417</v>
      </c>
      <c r="N67" s="5" t="s">
        <v>418</v>
      </c>
      <c r="O67" s="5"/>
      <c r="P67" s="4" t="str">
        <f t="shared" si="0"/>
        <v>Outstanding</v>
      </c>
      <c r="Q67" s="13" t="s">
        <v>25</v>
      </c>
    </row>
    <row r="68" spans="1:17" ht="60" customHeight="1" x14ac:dyDescent="0.35">
      <c r="A68" s="11" t="s">
        <v>383</v>
      </c>
      <c r="B68" s="2" t="s">
        <v>419</v>
      </c>
      <c r="C68" s="1" t="s">
        <v>420</v>
      </c>
      <c r="D68" s="3" t="s">
        <v>66</v>
      </c>
      <c r="E68" s="3" t="s">
        <v>67</v>
      </c>
      <c r="F68" s="4" t="s">
        <v>22</v>
      </c>
      <c r="G68" s="4" t="s">
        <v>23</v>
      </c>
      <c r="H68" s="4" t="s">
        <v>24</v>
      </c>
      <c r="I68" s="4" t="s">
        <v>25</v>
      </c>
      <c r="J68" s="5" t="s">
        <v>25</v>
      </c>
      <c r="K68" s="5" t="s">
        <v>421</v>
      </c>
      <c r="L68" s="5" t="s">
        <v>422</v>
      </c>
      <c r="M68" s="5"/>
      <c r="N68" s="5" t="s">
        <v>423</v>
      </c>
      <c r="O68" s="5"/>
      <c r="P68" s="4" t="str">
        <f t="shared" si="0"/>
        <v>Outstanding</v>
      </c>
      <c r="Q68" s="13" t="s">
        <v>25</v>
      </c>
    </row>
    <row r="69" spans="1:17" ht="60" customHeight="1" x14ac:dyDescent="0.35">
      <c r="A69" s="11" t="s">
        <v>424</v>
      </c>
      <c r="B69" s="2" t="s">
        <v>425</v>
      </c>
      <c r="C69" s="1" t="s">
        <v>426</v>
      </c>
      <c r="D69" s="3" t="s">
        <v>20</v>
      </c>
      <c r="E69" s="3" t="s">
        <v>67</v>
      </c>
      <c r="F69" s="4" t="s">
        <v>22</v>
      </c>
      <c r="G69" s="4" t="s">
        <v>23</v>
      </c>
      <c r="H69" s="4" t="s">
        <v>24</v>
      </c>
      <c r="I69" s="4" t="s">
        <v>25</v>
      </c>
      <c r="J69" s="5" t="s">
        <v>25</v>
      </c>
      <c r="K69" s="5" t="s">
        <v>427</v>
      </c>
      <c r="L69" s="5" t="s">
        <v>428</v>
      </c>
      <c r="M69" s="5" t="s">
        <v>429</v>
      </c>
      <c r="N69" s="5" t="s">
        <v>430</v>
      </c>
      <c r="O69" s="5"/>
      <c r="P69" s="4" t="str">
        <f t="shared" si="0"/>
        <v>Outstanding</v>
      </c>
      <c r="Q69" s="13" t="s">
        <v>25</v>
      </c>
    </row>
    <row r="70" spans="1:17" ht="60" customHeight="1" x14ac:dyDescent="0.35">
      <c r="A70" s="11" t="s">
        <v>424</v>
      </c>
      <c r="B70" s="2" t="s">
        <v>431</v>
      </c>
      <c r="C70" s="1" t="s">
        <v>432</v>
      </c>
      <c r="D70" s="3" t="s">
        <v>20</v>
      </c>
      <c r="E70" s="3" t="s">
        <v>21</v>
      </c>
      <c r="F70" s="4" t="s">
        <v>22</v>
      </c>
      <c r="G70" s="4" t="s">
        <v>23</v>
      </c>
      <c r="H70" s="4" t="s">
        <v>24</v>
      </c>
      <c r="I70" s="4" t="s">
        <v>25</v>
      </c>
      <c r="J70" s="5" t="s">
        <v>25</v>
      </c>
      <c r="K70" s="5" t="s">
        <v>433</v>
      </c>
      <c r="L70" s="5" t="s">
        <v>434</v>
      </c>
      <c r="M70" s="5" t="s">
        <v>435</v>
      </c>
      <c r="N70" s="5" t="s">
        <v>436</v>
      </c>
      <c r="O70" s="5"/>
      <c r="P70" s="4" t="str">
        <f t="shared" si="0"/>
        <v>Outstanding</v>
      </c>
      <c r="Q70" s="13" t="s">
        <v>25</v>
      </c>
    </row>
    <row r="71" spans="1:17" ht="60" customHeight="1" x14ac:dyDescent="0.35">
      <c r="A71" s="11" t="s">
        <v>424</v>
      </c>
      <c r="B71" s="2" t="s">
        <v>437</v>
      </c>
      <c r="C71" s="1" t="s">
        <v>438</v>
      </c>
      <c r="D71" s="3" t="s">
        <v>20</v>
      </c>
      <c r="E71" s="3" t="s">
        <v>21</v>
      </c>
      <c r="F71" s="4" t="s">
        <v>22</v>
      </c>
      <c r="G71" s="4" t="s">
        <v>23</v>
      </c>
      <c r="H71" s="4" t="s">
        <v>24</v>
      </c>
      <c r="I71" s="4" t="s">
        <v>25</v>
      </c>
      <c r="J71" s="5" t="s">
        <v>25</v>
      </c>
      <c r="K71" s="5" t="s">
        <v>439</v>
      </c>
      <c r="L71" s="5" t="s">
        <v>440</v>
      </c>
      <c r="M71" s="5" t="s">
        <v>441</v>
      </c>
      <c r="N71" s="5" t="s">
        <v>442</v>
      </c>
      <c r="O71" s="5"/>
      <c r="P71" s="4" t="str">
        <f t="shared" si="0"/>
        <v>Outstanding</v>
      </c>
      <c r="Q71" s="13" t="s">
        <v>25</v>
      </c>
    </row>
    <row r="72" spans="1:17" ht="60" customHeight="1" x14ac:dyDescent="0.35">
      <c r="A72" s="11" t="s">
        <v>443</v>
      </c>
      <c r="B72" s="2" t="s">
        <v>444</v>
      </c>
      <c r="C72" s="1" t="s">
        <v>445</v>
      </c>
      <c r="D72" s="3" t="s">
        <v>20</v>
      </c>
      <c r="E72" s="3" t="s">
        <v>21</v>
      </c>
      <c r="F72" s="4" t="s">
        <v>22</v>
      </c>
      <c r="G72" s="4" t="s">
        <v>23</v>
      </c>
      <c r="H72" s="4" t="s">
        <v>24</v>
      </c>
      <c r="I72" s="4" t="s">
        <v>25</v>
      </c>
      <c r="J72" s="5" t="s">
        <v>25</v>
      </c>
      <c r="K72" s="5" t="s">
        <v>446</v>
      </c>
      <c r="L72" s="5" t="s">
        <v>447</v>
      </c>
      <c r="M72" s="5" t="s">
        <v>448</v>
      </c>
      <c r="N72" s="5" t="s">
        <v>449</v>
      </c>
      <c r="O72" s="5"/>
      <c r="P72" s="4" t="str">
        <f t="shared" si="0"/>
        <v>Outstanding</v>
      </c>
      <c r="Q72" s="13" t="s">
        <v>25</v>
      </c>
    </row>
    <row r="73" spans="1:17" ht="60" customHeight="1" x14ac:dyDescent="0.35">
      <c r="A73" s="11" t="s">
        <v>443</v>
      </c>
      <c r="B73" s="2" t="s">
        <v>450</v>
      </c>
      <c r="C73" s="1" t="s">
        <v>451</v>
      </c>
      <c r="D73" s="3" t="s">
        <v>20</v>
      </c>
      <c r="E73" s="3" t="s">
        <v>21</v>
      </c>
      <c r="F73" s="4" t="s">
        <v>22</v>
      </c>
      <c r="G73" s="4" t="s">
        <v>23</v>
      </c>
      <c r="H73" s="4" t="s">
        <v>24</v>
      </c>
      <c r="I73" s="4" t="s">
        <v>25</v>
      </c>
      <c r="J73" s="5" t="s">
        <v>25</v>
      </c>
      <c r="K73" s="5" t="s">
        <v>452</v>
      </c>
      <c r="L73" s="5" t="s">
        <v>453</v>
      </c>
      <c r="M73" s="5" t="s">
        <v>454</v>
      </c>
      <c r="N73" s="5" t="s">
        <v>455</v>
      </c>
      <c r="O73" s="5"/>
      <c r="P73" s="4" t="str">
        <f t="shared" si="0"/>
        <v>Outstanding</v>
      </c>
      <c r="Q73" s="13" t="s">
        <v>25</v>
      </c>
    </row>
    <row r="74" spans="1:17" ht="60" customHeight="1" x14ac:dyDescent="0.35">
      <c r="A74" s="11" t="s">
        <v>443</v>
      </c>
      <c r="B74" s="2" t="s">
        <v>456</v>
      </c>
      <c r="C74" s="1" t="s">
        <v>457</v>
      </c>
      <c r="D74" s="3" t="s">
        <v>20</v>
      </c>
      <c r="E74" s="3" t="s">
        <v>21</v>
      </c>
      <c r="F74" s="4" t="s">
        <v>22</v>
      </c>
      <c r="G74" s="4" t="s">
        <v>23</v>
      </c>
      <c r="H74" s="4" t="s">
        <v>24</v>
      </c>
      <c r="I74" s="4" t="s">
        <v>25</v>
      </c>
      <c r="J74" s="5" t="s">
        <v>25</v>
      </c>
      <c r="K74" s="5" t="s">
        <v>458</v>
      </c>
      <c r="L74" s="5" t="s">
        <v>459</v>
      </c>
      <c r="M74" s="5" t="s">
        <v>460</v>
      </c>
      <c r="N74" s="5" t="s">
        <v>461</v>
      </c>
      <c r="O74" s="5"/>
      <c r="P74" s="4" t="str">
        <f t="shared" si="0"/>
        <v>Outstanding</v>
      </c>
      <c r="Q74" s="13" t="s">
        <v>25</v>
      </c>
    </row>
    <row r="75" spans="1:17" ht="60" customHeight="1" x14ac:dyDescent="0.35">
      <c r="A75" s="11" t="s">
        <v>443</v>
      </c>
      <c r="B75" s="2" t="s">
        <v>462</v>
      </c>
      <c r="C75" s="1" t="s">
        <v>463</v>
      </c>
      <c r="D75" s="3" t="s">
        <v>20</v>
      </c>
      <c r="E75" s="3" t="s">
        <v>21</v>
      </c>
      <c r="F75" s="4" t="s">
        <v>22</v>
      </c>
      <c r="G75" s="4" t="s">
        <v>23</v>
      </c>
      <c r="H75" s="4" t="s">
        <v>24</v>
      </c>
      <c r="I75" s="4" t="s">
        <v>25</v>
      </c>
      <c r="J75" s="5" t="s">
        <v>25</v>
      </c>
      <c r="K75" s="5" t="s">
        <v>464</v>
      </c>
      <c r="L75" s="5" t="s">
        <v>465</v>
      </c>
      <c r="M75" s="5" t="s">
        <v>466</v>
      </c>
      <c r="N75" s="5" t="s">
        <v>467</v>
      </c>
      <c r="O75" s="5"/>
      <c r="P75" s="4" t="str">
        <f t="shared" si="0"/>
        <v>Outstanding</v>
      </c>
      <c r="Q75" s="13" t="s">
        <v>25</v>
      </c>
    </row>
    <row r="76" spans="1:17" ht="60" customHeight="1" x14ac:dyDescent="0.35">
      <c r="A76" s="11" t="s">
        <v>443</v>
      </c>
      <c r="B76" s="2" t="s">
        <v>468</v>
      </c>
      <c r="C76" s="1" t="s">
        <v>469</v>
      </c>
      <c r="D76" s="3" t="s">
        <v>20</v>
      </c>
      <c r="E76" s="3" t="s">
        <v>21</v>
      </c>
      <c r="F76" s="4" t="s">
        <v>22</v>
      </c>
      <c r="G76" s="4" t="s">
        <v>23</v>
      </c>
      <c r="H76" s="4" t="s">
        <v>24</v>
      </c>
      <c r="I76" s="4" t="s">
        <v>25</v>
      </c>
      <c r="J76" s="5" t="s">
        <v>25</v>
      </c>
      <c r="K76" s="5" t="s">
        <v>470</v>
      </c>
      <c r="L76" s="5" t="s">
        <v>471</v>
      </c>
      <c r="M76" s="5" t="s">
        <v>472</v>
      </c>
      <c r="N76" s="5" t="s">
        <v>473</v>
      </c>
      <c r="O76" s="5"/>
      <c r="P76" s="4" t="str">
        <f t="shared" si="0"/>
        <v>Outstanding</v>
      </c>
      <c r="Q76" s="13" t="s">
        <v>25</v>
      </c>
    </row>
    <row r="77" spans="1:17" ht="60" customHeight="1" x14ac:dyDescent="0.35">
      <c r="A77" s="11" t="s">
        <v>443</v>
      </c>
      <c r="B77" s="2" t="s">
        <v>474</v>
      </c>
      <c r="C77" s="1" t="s">
        <v>475</v>
      </c>
      <c r="D77" s="3" t="s">
        <v>20</v>
      </c>
      <c r="E77" s="3" t="s">
        <v>21</v>
      </c>
      <c r="F77" s="4" t="s">
        <v>22</v>
      </c>
      <c r="G77" s="4" t="s">
        <v>23</v>
      </c>
      <c r="H77" s="4" t="s">
        <v>24</v>
      </c>
      <c r="I77" s="4" t="s">
        <v>25</v>
      </c>
      <c r="J77" s="5" t="s">
        <v>25</v>
      </c>
      <c r="K77" s="5" t="s">
        <v>476</v>
      </c>
      <c r="L77" s="5" t="s">
        <v>477</v>
      </c>
      <c r="M77" s="5" t="s">
        <v>478</v>
      </c>
      <c r="N77" s="5" t="s">
        <v>479</v>
      </c>
      <c r="O77" s="5"/>
      <c r="P77" s="4" t="str">
        <f t="shared" si="0"/>
        <v>Outstanding</v>
      </c>
      <c r="Q77" s="13" t="s">
        <v>25</v>
      </c>
    </row>
    <row r="78" spans="1:17" ht="60" customHeight="1" x14ac:dyDescent="0.35">
      <c r="A78" s="11" t="s">
        <v>443</v>
      </c>
      <c r="B78" s="2" t="s">
        <v>480</v>
      </c>
      <c r="C78" s="1" t="s">
        <v>481</v>
      </c>
      <c r="D78" s="3" t="s">
        <v>20</v>
      </c>
      <c r="E78" s="3" t="s">
        <v>67</v>
      </c>
      <c r="F78" s="4" t="s">
        <v>22</v>
      </c>
      <c r="G78" s="4" t="s">
        <v>23</v>
      </c>
      <c r="H78" s="4" t="s">
        <v>24</v>
      </c>
      <c r="I78" s="4" t="s">
        <v>25</v>
      </c>
      <c r="J78" s="5" t="s">
        <v>25</v>
      </c>
      <c r="K78" s="5" t="s">
        <v>482</v>
      </c>
      <c r="L78" s="5" t="s">
        <v>483</v>
      </c>
      <c r="M78" s="5"/>
      <c r="N78" s="5" t="s">
        <v>484</v>
      </c>
      <c r="O78" s="5"/>
      <c r="P78" s="4" t="str">
        <f t="shared" si="0"/>
        <v>Outstanding</v>
      </c>
      <c r="Q78" s="13" t="s">
        <v>25</v>
      </c>
    </row>
    <row r="79" spans="1:17" ht="60" customHeight="1" x14ac:dyDescent="0.35">
      <c r="A79" s="11" t="s">
        <v>485</v>
      </c>
      <c r="B79" s="2" t="s">
        <v>486</v>
      </c>
      <c r="C79" s="1" t="s">
        <v>487</v>
      </c>
      <c r="D79" s="3" t="s">
        <v>20</v>
      </c>
      <c r="E79" s="3" t="s">
        <v>21</v>
      </c>
      <c r="F79" s="4" t="s">
        <v>22</v>
      </c>
      <c r="G79" s="4" t="s">
        <v>23</v>
      </c>
      <c r="H79" s="4" t="s">
        <v>24</v>
      </c>
      <c r="I79" s="4" t="s">
        <v>25</v>
      </c>
      <c r="J79" s="5" t="s">
        <v>25</v>
      </c>
      <c r="K79" s="5" t="s">
        <v>488</v>
      </c>
      <c r="L79" s="5" t="s">
        <v>489</v>
      </c>
      <c r="M79" s="5" t="s">
        <v>490</v>
      </c>
      <c r="N79" s="5" t="s">
        <v>491</v>
      </c>
      <c r="O79" s="5"/>
      <c r="P79" s="4" t="str">
        <f t="shared" si="0"/>
        <v>Outstanding</v>
      </c>
      <c r="Q79" s="13" t="s">
        <v>25</v>
      </c>
    </row>
    <row r="80" spans="1:17" ht="60" customHeight="1" x14ac:dyDescent="0.35">
      <c r="A80" s="11" t="s">
        <v>485</v>
      </c>
      <c r="B80" s="2" t="s">
        <v>492</v>
      </c>
      <c r="C80" s="1" t="s">
        <v>493</v>
      </c>
      <c r="D80" s="3" t="s">
        <v>20</v>
      </c>
      <c r="E80" s="3" t="s">
        <v>21</v>
      </c>
      <c r="F80" s="4" t="s">
        <v>22</v>
      </c>
      <c r="G80" s="4" t="s">
        <v>23</v>
      </c>
      <c r="H80" s="4" t="s">
        <v>24</v>
      </c>
      <c r="I80" s="4" t="s">
        <v>25</v>
      </c>
      <c r="J80" s="5" t="s">
        <v>25</v>
      </c>
      <c r="K80" s="5" t="s">
        <v>494</v>
      </c>
      <c r="L80" s="5" t="s">
        <v>495</v>
      </c>
      <c r="M80" s="5" t="s">
        <v>496</v>
      </c>
      <c r="N80" s="5" t="s">
        <v>497</v>
      </c>
      <c r="O80" s="5"/>
      <c r="P80" s="4" t="str">
        <f t="shared" si="0"/>
        <v>Outstanding</v>
      </c>
      <c r="Q80" s="13" t="s">
        <v>25</v>
      </c>
    </row>
    <row r="81" spans="1:17" ht="60" customHeight="1" x14ac:dyDescent="0.35">
      <c r="A81" s="11" t="s">
        <v>485</v>
      </c>
      <c r="B81" s="2" t="s">
        <v>498</v>
      </c>
      <c r="C81" s="1" t="s">
        <v>499</v>
      </c>
      <c r="D81" s="3" t="s">
        <v>66</v>
      </c>
      <c r="E81" s="3" t="s">
        <v>67</v>
      </c>
      <c r="F81" s="4" t="s">
        <v>22</v>
      </c>
      <c r="G81" s="4" t="s">
        <v>23</v>
      </c>
      <c r="H81" s="4" t="s">
        <v>24</v>
      </c>
      <c r="I81" s="4" t="s">
        <v>25</v>
      </c>
      <c r="J81" s="5" t="s">
        <v>25</v>
      </c>
      <c r="K81" s="5" t="s">
        <v>500</v>
      </c>
      <c r="L81" s="5" t="s">
        <v>501</v>
      </c>
      <c r="M81" s="5" t="s">
        <v>502</v>
      </c>
      <c r="N81" s="5" t="s">
        <v>503</v>
      </c>
      <c r="O81" s="5"/>
      <c r="P81" s="4" t="str">
        <f t="shared" si="0"/>
        <v>Outstanding</v>
      </c>
      <c r="Q81" s="13" t="s">
        <v>25</v>
      </c>
    </row>
    <row r="82" spans="1:17" ht="60" customHeight="1" x14ac:dyDescent="0.35">
      <c r="A82" s="11" t="s">
        <v>485</v>
      </c>
      <c r="B82" s="2" t="s">
        <v>504</v>
      </c>
      <c r="C82" s="1" t="s">
        <v>505</v>
      </c>
      <c r="D82" s="3" t="s">
        <v>66</v>
      </c>
      <c r="E82" s="3" t="s">
        <v>67</v>
      </c>
      <c r="F82" s="4" t="s">
        <v>22</v>
      </c>
      <c r="G82" s="4" t="s">
        <v>23</v>
      </c>
      <c r="H82" s="4" t="s">
        <v>24</v>
      </c>
      <c r="I82" s="4" t="s">
        <v>25</v>
      </c>
      <c r="J82" s="5" t="s">
        <v>25</v>
      </c>
      <c r="K82" s="5" t="s">
        <v>506</v>
      </c>
      <c r="L82" s="5" t="s">
        <v>507</v>
      </c>
      <c r="M82" s="5" t="s">
        <v>502</v>
      </c>
      <c r="N82" s="5" t="s">
        <v>508</v>
      </c>
      <c r="O82" s="5"/>
      <c r="P82" s="4" t="str">
        <f t="shared" si="0"/>
        <v>Outstanding</v>
      </c>
      <c r="Q82" s="13" t="s">
        <v>25</v>
      </c>
    </row>
    <row r="83" spans="1:17" ht="60" customHeight="1" x14ac:dyDescent="0.35">
      <c r="A83" s="11" t="s">
        <v>485</v>
      </c>
      <c r="B83" s="2" t="s">
        <v>509</v>
      </c>
      <c r="C83" s="1" t="s">
        <v>510</v>
      </c>
      <c r="D83" s="3" t="s">
        <v>66</v>
      </c>
      <c r="E83" s="3" t="s">
        <v>67</v>
      </c>
      <c r="F83" s="4" t="s">
        <v>22</v>
      </c>
      <c r="G83" s="4" t="s">
        <v>23</v>
      </c>
      <c r="H83" s="4" t="s">
        <v>24</v>
      </c>
      <c r="I83" s="4" t="s">
        <v>25</v>
      </c>
      <c r="J83" s="5" t="s">
        <v>25</v>
      </c>
      <c r="K83" s="5" t="s">
        <v>511</v>
      </c>
      <c r="L83" s="5" t="s">
        <v>512</v>
      </c>
      <c r="M83" s="5" t="s">
        <v>502</v>
      </c>
      <c r="N83" s="5" t="s">
        <v>513</v>
      </c>
      <c r="O83" s="5"/>
      <c r="P83" s="4" t="str">
        <f t="shared" si="0"/>
        <v>Outstanding</v>
      </c>
      <c r="Q83" s="13" t="s">
        <v>25</v>
      </c>
    </row>
    <row r="84" spans="1:17" ht="60" customHeight="1" x14ac:dyDescent="0.35">
      <c r="A84" s="11" t="s">
        <v>485</v>
      </c>
      <c r="B84" s="2" t="s">
        <v>514</v>
      </c>
      <c r="C84" s="1" t="s">
        <v>515</v>
      </c>
      <c r="D84" s="3" t="s">
        <v>66</v>
      </c>
      <c r="E84" s="3" t="s">
        <v>67</v>
      </c>
      <c r="F84" s="4" t="s">
        <v>22</v>
      </c>
      <c r="G84" s="4" t="s">
        <v>23</v>
      </c>
      <c r="H84" s="4" t="s">
        <v>24</v>
      </c>
      <c r="I84" s="4" t="s">
        <v>25</v>
      </c>
      <c r="J84" s="5" t="s">
        <v>25</v>
      </c>
      <c r="K84" s="5" t="s">
        <v>516</v>
      </c>
      <c r="L84" s="5" t="s">
        <v>517</v>
      </c>
      <c r="M84" s="5" t="s">
        <v>502</v>
      </c>
      <c r="N84" s="5" t="s">
        <v>518</v>
      </c>
      <c r="O84" s="5"/>
      <c r="P84" s="4" t="str">
        <f t="shared" si="0"/>
        <v>Outstanding</v>
      </c>
      <c r="Q84" s="13" t="s">
        <v>25</v>
      </c>
    </row>
    <row r="85" spans="1:17" ht="60" customHeight="1" x14ac:dyDescent="0.35">
      <c r="A85" s="11" t="s">
        <v>485</v>
      </c>
      <c r="B85" s="2" t="s">
        <v>519</v>
      </c>
      <c r="C85" s="1" t="s">
        <v>520</v>
      </c>
      <c r="D85" s="3" t="s">
        <v>20</v>
      </c>
      <c r="E85" s="3" t="s">
        <v>21</v>
      </c>
      <c r="F85" s="4" t="s">
        <v>22</v>
      </c>
      <c r="G85" s="4" t="s">
        <v>23</v>
      </c>
      <c r="H85" s="4" t="s">
        <v>24</v>
      </c>
      <c r="I85" s="4" t="s">
        <v>25</v>
      </c>
      <c r="J85" s="5" t="s">
        <v>25</v>
      </c>
      <c r="K85" s="5" t="s">
        <v>521</v>
      </c>
      <c r="L85" s="5" t="s">
        <v>522</v>
      </c>
      <c r="M85" s="5" t="s">
        <v>523</v>
      </c>
      <c r="N85" s="5" t="s">
        <v>524</v>
      </c>
      <c r="O85" s="5"/>
      <c r="P85" s="4" t="str">
        <f t="shared" si="0"/>
        <v>Outstanding</v>
      </c>
      <c r="Q85" s="13" t="s">
        <v>25</v>
      </c>
    </row>
    <row r="86" spans="1:17" ht="60" customHeight="1" x14ac:dyDescent="0.35">
      <c r="A86" s="11" t="s">
        <v>485</v>
      </c>
      <c r="B86" s="2" t="s">
        <v>525</v>
      </c>
      <c r="C86" s="1" t="s">
        <v>526</v>
      </c>
      <c r="D86" s="3" t="s">
        <v>20</v>
      </c>
      <c r="E86" s="3" t="s">
        <v>21</v>
      </c>
      <c r="F86" s="4" t="s">
        <v>22</v>
      </c>
      <c r="G86" s="4" t="s">
        <v>23</v>
      </c>
      <c r="H86" s="4" t="s">
        <v>24</v>
      </c>
      <c r="I86" s="4" t="s">
        <v>25</v>
      </c>
      <c r="J86" s="5" t="s">
        <v>25</v>
      </c>
      <c r="K86" s="5" t="s">
        <v>527</v>
      </c>
      <c r="L86" s="5" t="s">
        <v>528</v>
      </c>
      <c r="M86" s="5" t="s">
        <v>523</v>
      </c>
      <c r="N86" s="5" t="s">
        <v>529</v>
      </c>
      <c r="O86" s="5"/>
      <c r="P86" s="4" t="str">
        <f t="shared" si="0"/>
        <v>Outstanding</v>
      </c>
      <c r="Q86" s="13" t="s">
        <v>25</v>
      </c>
    </row>
    <row r="87" spans="1:17" ht="60" customHeight="1" x14ac:dyDescent="0.35">
      <c r="A87" s="11" t="s">
        <v>530</v>
      </c>
      <c r="B87" s="2" t="s">
        <v>531</v>
      </c>
      <c r="C87" s="1" t="s">
        <v>532</v>
      </c>
      <c r="D87" s="3" t="s">
        <v>20</v>
      </c>
      <c r="E87" s="3" t="s">
        <v>21</v>
      </c>
      <c r="F87" s="4" t="s">
        <v>22</v>
      </c>
      <c r="G87" s="4" t="s">
        <v>23</v>
      </c>
      <c r="H87" s="4" t="s">
        <v>24</v>
      </c>
      <c r="I87" s="4" t="s">
        <v>25</v>
      </c>
      <c r="J87" s="5" t="s">
        <v>25</v>
      </c>
      <c r="K87" s="5" t="s">
        <v>533</v>
      </c>
      <c r="L87" s="5" t="s">
        <v>534</v>
      </c>
      <c r="M87" s="5" t="s">
        <v>535</v>
      </c>
      <c r="N87" s="5" t="s">
        <v>536</v>
      </c>
      <c r="O87" s="5"/>
      <c r="P87" s="4" t="str">
        <f t="shared" si="0"/>
        <v>Outstanding</v>
      </c>
      <c r="Q87" s="13" t="s">
        <v>25</v>
      </c>
    </row>
    <row r="88" spans="1:17" ht="60" customHeight="1" x14ac:dyDescent="0.35">
      <c r="A88" s="11" t="s">
        <v>530</v>
      </c>
      <c r="B88" s="2" t="s">
        <v>537</v>
      </c>
      <c r="C88" s="1" t="s">
        <v>538</v>
      </c>
      <c r="D88" s="3" t="s">
        <v>20</v>
      </c>
      <c r="E88" s="3" t="s">
        <v>21</v>
      </c>
      <c r="F88" s="4" t="s">
        <v>22</v>
      </c>
      <c r="G88" s="4" t="s">
        <v>23</v>
      </c>
      <c r="H88" s="4" t="s">
        <v>24</v>
      </c>
      <c r="I88" s="4" t="s">
        <v>25</v>
      </c>
      <c r="J88" s="5" t="s">
        <v>25</v>
      </c>
      <c r="K88" s="5" t="s">
        <v>539</v>
      </c>
      <c r="L88" s="5" t="s">
        <v>540</v>
      </c>
      <c r="M88" s="5" t="s">
        <v>541</v>
      </c>
      <c r="N88" s="5" t="s">
        <v>542</v>
      </c>
      <c r="O88" s="5" t="s">
        <v>543</v>
      </c>
      <c r="P88" s="4" t="str">
        <f t="shared" si="0"/>
        <v>Outstanding</v>
      </c>
      <c r="Q88" s="13" t="s">
        <v>25</v>
      </c>
    </row>
    <row r="89" spans="1:17" ht="60" customHeight="1" x14ac:dyDescent="0.35">
      <c r="A89" s="11" t="s">
        <v>530</v>
      </c>
      <c r="B89" s="2" t="s">
        <v>544</v>
      </c>
      <c r="C89" s="1" t="s">
        <v>545</v>
      </c>
      <c r="D89" s="3" t="s">
        <v>20</v>
      </c>
      <c r="E89" s="3" t="s">
        <v>21</v>
      </c>
      <c r="F89" s="4" t="s">
        <v>22</v>
      </c>
      <c r="G89" s="4" t="s">
        <v>23</v>
      </c>
      <c r="H89" s="4" t="s">
        <v>24</v>
      </c>
      <c r="I89" s="4" t="s">
        <v>25</v>
      </c>
      <c r="J89" s="5" t="s">
        <v>25</v>
      </c>
      <c r="K89" s="5" t="s">
        <v>546</v>
      </c>
      <c r="L89" s="5" t="s">
        <v>547</v>
      </c>
      <c r="M89" s="5" t="s">
        <v>548</v>
      </c>
      <c r="N89" s="5" t="s">
        <v>549</v>
      </c>
      <c r="O89" s="5"/>
      <c r="P89" s="4" t="str">
        <f t="shared" si="0"/>
        <v>Outstanding</v>
      </c>
      <c r="Q89" s="13" t="s">
        <v>25</v>
      </c>
    </row>
    <row r="90" spans="1:17" ht="60" customHeight="1" x14ac:dyDescent="0.35">
      <c r="A90" s="11" t="s">
        <v>530</v>
      </c>
      <c r="B90" s="2" t="s">
        <v>550</v>
      </c>
      <c r="C90" s="1" t="s">
        <v>551</v>
      </c>
      <c r="D90" s="3" t="s">
        <v>20</v>
      </c>
      <c r="E90" s="3" t="s">
        <v>21</v>
      </c>
      <c r="F90" s="4" t="s">
        <v>22</v>
      </c>
      <c r="G90" s="4" t="s">
        <v>23</v>
      </c>
      <c r="H90" s="4" t="s">
        <v>24</v>
      </c>
      <c r="I90" s="4" t="s">
        <v>25</v>
      </c>
      <c r="J90" s="5" t="s">
        <v>25</v>
      </c>
      <c r="K90" s="5" t="s">
        <v>552</v>
      </c>
      <c r="L90" s="5" t="s">
        <v>553</v>
      </c>
      <c r="M90" s="5" t="s">
        <v>554</v>
      </c>
      <c r="N90" s="5" t="s">
        <v>555</v>
      </c>
      <c r="O90" s="5"/>
      <c r="P90" s="4" t="str">
        <f t="shared" si="0"/>
        <v>Outstanding</v>
      </c>
      <c r="Q90" s="13" t="s">
        <v>25</v>
      </c>
    </row>
    <row r="91" spans="1:17" ht="60" customHeight="1" x14ac:dyDescent="0.35">
      <c r="A91" s="11" t="s">
        <v>530</v>
      </c>
      <c r="B91" s="2" t="s">
        <v>556</v>
      </c>
      <c r="C91" s="1" t="s">
        <v>557</v>
      </c>
      <c r="D91" s="3" t="s">
        <v>20</v>
      </c>
      <c r="E91" s="3" t="s">
        <v>21</v>
      </c>
      <c r="F91" s="4" t="s">
        <v>22</v>
      </c>
      <c r="G91" s="4" t="s">
        <v>23</v>
      </c>
      <c r="H91" s="4" t="s">
        <v>24</v>
      </c>
      <c r="I91" s="4" t="s">
        <v>25</v>
      </c>
      <c r="J91" s="5" t="s">
        <v>25</v>
      </c>
      <c r="K91" s="5" t="s">
        <v>558</v>
      </c>
      <c r="L91" s="5" t="s">
        <v>559</v>
      </c>
      <c r="M91" s="5" t="s">
        <v>560</v>
      </c>
      <c r="N91" s="5" t="s">
        <v>561</v>
      </c>
      <c r="O91" s="5"/>
      <c r="P91" s="4" t="str">
        <f t="shared" si="0"/>
        <v>Outstanding</v>
      </c>
      <c r="Q91" s="13" t="s">
        <v>25</v>
      </c>
    </row>
    <row r="92" spans="1:17" ht="60" customHeight="1" x14ac:dyDescent="0.35">
      <c r="A92" s="11" t="s">
        <v>530</v>
      </c>
      <c r="B92" s="2" t="s">
        <v>562</v>
      </c>
      <c r="C92" s="1" t="s">
        <v>563</v>
      </c>
      <c r="D92" s="3" t="s">
        <v>20</v>
      </c>
      <c r="E92" s="3" t="s">
        <v>67</v>
      </c>
      <c r="F92" s="4" t="s">
        <v>22</v>
      </c>
      <c r="G92" s="4" t="s">
        <v>23</v>
      </c>
      <c r="H92" s="4" t="s">
        <v>24</v>
      </c>
      <c r="I92" s="4" t="s">
        <v>25</v>
      </c>
      <c r="J92" s="5" t="s">
        <v>25</v>
      </c>
      <c r="K92" s="5" t="s">
        <v>564</v>
      </c>
      <c r="L92" s="5" t="s">
        <v>565</v>
      </c>
      <c r="M92" s="5" t="s">
        <v>566</v>
      </c>
      <c r="N92" s="5" t="s">
        <v>567</v>
      </c>
      <c r="O92" s="5"/>
      <c r="P92" s="4" t="str">
        <f t="shared" si="0"/>
        <v>Outstanding</v>
      </c>
      <c r="Q92" s="13" t="s">
        <v>25</v>
      </c>
    </row>
    <row r="93" spans="1:17" ht="60" customHeight="1" x14ac:dyDescent="0.35">
      <c r="A93" s="11" t="s">
        <v>530</v>
      </c>
      <c r="B93" s="2" t="s">
        <v>568</v>
      </c>
      <c r="C93" s="1" t="s">
        <v>569</v>
      </c>
      <c r="D93" s="3" t="s">
        <v>20</v>
      </c>
      <c r="E93" s="3" t="s">
        <v>21</v>
      </c>
      <c r="F93" s="4" t="s">
        <v>22</v>
      </c>
      <c r="G93" s="4" t="s">
        <v>23</v>
      </c>
      <c r="H93" s="4" t="s">
        <v>24</v>
      </c>
      <c r="I93" s="4" t="s">
        <v>25</v>
      </c>
      <c r="J93" s="5" t="s">
        <v>25</v>
      </c>
      <c r="K93" s="5" t="s">
        <v>570</v>
      </c>
      <c r="L93" s="5" t="s">
        <v>571</v>
      </c>
      <c r="M93" s="5"/>
      <c r="N93" s="5" t="s">
        <v>572</v>
      </c>
      <c r="O93" s="5"/>
      <c r="P93" s="4" t="str">
        <f t="shared" si="0"/>
        <v>Outstanding</v>
      </c>
      <c r="Q93" s="13" t="s">
        <v>25</v>
      </c>
    </row>
    <row r="94" spans="1:17" ht="60" customHeight="1" x14ac:dyDescent="0.35">
      <c r="A94" s="11" t="s">
        <v>530</v>
      </c>
      <c r="B94" s="2" t="s">
        <v>573</v>
      </c>
      <c r="C94" s="1" t="s">
        <v>574</v>
      </c>
      <c r="D94" s="3" t="s">
        <v>20</v>
      </c>
      <c r="E94" s="3" t="s">
        <v>21</v>
      </c>
      <c r="F94" s="4" t="s">
        <v>22</v>
      </c>
      <c r="G94" s="4" t="s">
        <v>23</v>
      </c>
      <c r="H94" s="4" t="s">
        <v>24</v>
      </c>
      <c r="I94" s="4" t="s">
        <v>25</v>
      </c>
      <c r="J94" s="5" t="s">
        <v>25</v>
      </c>
      <c r="K94" s="5" t="s">
        <v>575</v>
      </c>
      <c r="L94" s="5" t="s">
        <v>576</v>
      </c>
      <c r="M94" s="5" t="s">
        <v>577</v>
      </c>
      <c r="N94" s="5" t="s">
        <v>578</v>
      </c>
      <c r="O94" s="5"/>
      <c r="P94" s="4" t="str">
        <f t="shared" si="0"/>
        <v>Outstanding</v>
      </c>
      <c r="Q94" s="13" t="s">
        <v>25</v>
      </c>
    </row>
    <row r="95" spans="1:17" ht="60" customHeight="1" x14ac:dyDescent="0.35">
      <c r="A95" s="11" t="s">
        <v>530</v>
      </c>
      <c r="B95" s="2" t="s">
        <v>579</v>
      </c>
      <c r="C95" s="1" t="s">
        <v>580</v>
      </c>
      <c r="D95" s="3" t="s">
        <v>20</v>
      </c>
      <c r="E95" s="3" t="s">
        <v>21</v>
      </c>
      <c r="F95" s="4" t="s">
        <v>22</v>
      </c>
      <c r="G95" s="4" t="s">
        <v>23</v>
      </c>
      <c r="H95" s="4" t="s">
        <v>24</v>
      </c>
      <c r="I95" s="4" t="s">
        <v>25</v>
      </c>
      <c r="J95" s="5" t="s">
        <v>25</v>
      </c>
      <c r="K95" s="5" t="s">
        <v>581</v>
      </c>
      <c r="L95" s="5" t="s">
        <v>582</v>
      </c>
      <c r="M95" s="5" t="s">
        <v>583</v>
      </c>
      <c r="N95" s="5" t="s">
        <v>584</v>
      </c>
      <c r="O95" s="5"/>
      <c r="P95" s="4" t="str">
        <f t="shared" si="0"/>
        <v>Outstanding</v>
      </c>
      <c r="Q95" s="13" t="s">
        <v>25</v>
      </c>
    </row>
    <row r="96" spans="1:17" ht="60" customHeight="1" x14ac:dyDescent="0.35">
      <c r="A96" s="11" t="s">
        <v>585</v>
      </c>
      <c r="B96" s="2" t="s">
        <v>586</v>
      </c>
      <c r="C96" s="1" t="s">
        <v>587</v>
      </c>
      <c r="D96" s="3" t="s">
        <v>20</v>
      </c>
      <c r="E96" s="3" t="s">
        <v>21</v>
      </c>
      <c r="F96" s="4" t="s">
        <v>22</v>
      </c>
      <c r="G96" s="4" t="s">
        <v>23</v>
      </c>
      <c r="H96" s="4" t="s">
        <v>24</v>
      </c>
      <c r="I96" s="4" t="s">
        <v>25</v>
      </c>
      <c r="J96" s="5" t="s">
        <v>25</v>
      </c>
      <c r="K96" s="5" t="s">
        <v>588</v>
      </c>
      <c r="L96" s="5" t="s">
        <v>589</v>
      </c>
      <c r="M96" s="5"/>
      <c r="N96" s="5" t="s">
        <v>590</v>
      </c>
      <c r="O96" s="5"/>
      <c r="P96" s="4" t="str">
        <f t="shared" si="0"/>
        <v>Outstanding</v>
      </c>
      <c r="Q96" s="13" t="s">
        <v>25</v>
      </c>
    </row>
    <row r="97" spans="1:17" ht="60" customHeight="1" x14ac:dyDescent="0.35">
      <c r="A97" s="11" t="s">
        <v>585</v>
      </c>
      <c r="B97" s="2" t="s">
        <v>591</v>
      </c>
      <c r="C97" s="1" t="s">
        <v>592</v>
      </c>
      <c r="D97" s="3" t="s">
        <v>20</v>
      </c>
      <c r="E97" s="3" t="s">
        <v>21</v>
      </c>
      <c r="F97" s="4" t="s">
        <v>22</v>
      </c>
      <c r="G97" s="4" t="s">
        <v>23</v>
      </c>
      <c r="H97" s="4" t="s">
        <v>24</v>
      </c>
      <c r="I97" s="4" t="s">
        <v>25</v>
      </c>
      <c r="J97" s="5" t="s">
        <v>25</v>
      </c>
      <c r="K97" s="5" t="s">
        <v>593</v>
      </c>
      <c r="L97" s="5" t="s">
        <v>594</v>
      </c>
      <c r="M97" s="5" t="s">
        <v>595</v>
      </c>
      <c r="N97" s="5" t="s">
        <v>596</v>
      </c>
      <c r="O97" s="5"/>
      <c r="P97" s="4" t="str">
        <f t="shared" si="0"/>
        <v>Outstanding</v>
      </c>
      <c r="Q97" s="13" t="s">
        <v>25</v>
      </c>
    </row>
    <row r="98" spans="1:17" ht="60" customHeight="1" x14ac:dyDescent="0.35">
      <c r="A98" s="11" t="s">
        <v>585</v>
      </c>
      <c r="B98" s="2" t="s">
        <v>597</v>
      </c>
      <c r="C98" s="1" t="s">
        <v>598</v>
      </c>
      <c r="D98" s="3" t="s">
        <v>20</v>
      </c>
      <c r="E98" s="3" t="s">
        <v>21</v>
      </c>
      <c r="F98" s="4" t="s">
        <v>22</v>
      </c>
      <c r="G98" s="4" t="s">
        <v>23</v>
      </c>
      <c r="H98" s="4" t="s">
        <v>24</v>
      </c>
      <c r="I98" s="4" t="s">
        <v>25</v>
      </c>
      <c r="J98" s="5" t="s">
        <v>25</v>
      </c>
      <c r="K98" s="5" t="s">
        <v>599</v>
      </c>
      <c r="L98" s="5" t="s">
        <v>600</v>
      </c>
      <c r="M98" s="5" t="s">
        <v>601</v>
      </c>
      <c r="N98" s="5" t="s">
        <v>602</v>
      </c>
      <c r="O98" s="5"/>
      <c r="P98" s="4" t="str">
        <f t="shared" si="0"/>
        <v>Outstanding</v>
      </c>
      <c r="Q98" s="13" t="s">
        <v>25</v>
      </c>
    </row>
    <row r="99" spans="1:17" ht="60" customHeight="1" x14ac:dyDescent="0.35">
      <c r="A99" s="11" t="s">
        <v>585</v>
      </c>
      <c r="B99" s="2" t="s">
        <v>603</v>
      </c>
      <c r="C99" s="1" t="s">
        <v>604</v>
      </c>
      <c r="D99" s="3" t="s">
        <v>20</v>
      </c>
      <c r="E99" s="3" t="s">
        <v>21</v>
      </c>
      <c r="F99" s="4" t="s">
        <v>22</v>
      </c>
      <c r="G99" s="4" t="s">
        <v>23</v>
      </c>
      <c r="H99" s="4" t="s">
        <v>24</v>
      </c>
      <c r="I99" s="4" t="s">
        <v>25</v>
      </c>
      <c r="J99" s="5" t="s">
        <v>25</v>
      </c>
      <c r="K99" s="5" t="s">
        <v>605</v>
      </c>
      <c r="L99" s="5" t="s">
        <v>606</v>
      </c>
      <c r="M99" s="5" t="s">
        <v>607</v>
      </c>
      <c r="N99" s="5" t="s">
        <v>608</v>
      </c>
      <c r="O99" s="5"/>
      <c r="P99" s="4" t="str">
        <f t="shared" si="0"/>
        <v>Outstanding</v>
      </c>
      <c r="Q99" s="13" t="s">
        <v>25</v>
      </c>
    </row>
    <row r="100" spans="1:17" ht="60" customHeight="1" x14ac:dyDescent="0.35">
      <c r="A100" s="11" t="s">
        <v>585</v>
      </c>
      <c r="B100" s="2" t="s">
        <v>609</v>
      </c>
      <c r="C100" s="1" t="s">
        <v>610</v>
      </c>
      <c r="D100" s="3" t="s">
        <v>20</v>
      </c>
      <c r="E100" s="3" t="s">
        <v>21</v>
      </c>
      <c r="F100" s="4" t="s">
        <v>22</v>
      </c>
      <c r="G100" s="4" t="s">
        <v>23</v>
      </c>
      <c r="H100" s="4" t="s">
        <v>24</v>
      </c>
      <c r="I100" s="4" t="s">
        <v>25</v>
      </c>
      <c r="J100" s="5" t="s">
        <v>25</v>
      </c>
      <c r="K100" s="5" t="s">
        <v>611</v>
      </c>
      <c r="L100" s="5" t="s">
        <v>612</v>
      </c>
      <c r="M100" s="5" t="s">
        <v>613</v>
      </c>
      <c r="N100" s="5" t="s">
        <v>614</v>
      </c>
      <c r="O100" s="5"/>
      <c r="P100" s="4" t="str">
        <f t="shared" si="0"/>
        <v>Outstanding</v>
      </c>
      <c r="Q100" s="13" t="s">
        <v>25</v>
      </c>
    </row>
    <row r="101" spans="1:17" ht="60" customHeight="1" x14ac:dyDescent="0.35">
      <c r="A101" s="11" t="s">
        <v>615</v>
      </c>
      <c r="B101" s="2" t="s">
        <v>616</v>
      </c>
      <c r="C101" s="1" t="s">
        <v>617</v>
      </c>
      <c r="D101" s="3" t="s">
        <v>20</v>
      </c>
      <c r="E101" s="3" t="s">
        <v>21</v>
      </c>
      <c r="F101" s="4" t="s">
        <v>22</v>
      </c>
      <c r="G101" s="4" t="s">
        <v>23</v>
      </c>
      <c r="H101" s="4" t="s">
        <v>24</v>
      </c>
      <c r="I101" s="4" t="s">
        <v>25</v>
      </c>
      <c r="J101" s="5" t="s">
        <v>25</v>
      </c>
      <c r="K101" s="5" t="s">
        <v>618</v>
      </c>
      <c r="L101" s="5" t="s">
        <v>619</v>
      </c>
      <c r="M101" s="5" t="s">
        <v>620</v>
      </c>
      <c r="N101" s="5" t="s">
        <v>621</v>
      </c>
      <c r="O101" s="5" t="s">
        <v>622</v>
      </c>
      <c r="P101" s="4" t="str">
        <f t="shared" si="0"/>
        <v>Outstanding</v>
      </c>
      <c r="Q101" s="13" t="s">
        <v>25</v>
      </c>
    </row>
    <row r="102" spans="1:17" ht="60" customHeight="1" x14ac:dyDescent="0.35">
      <c r="A102" s="11" t="s">
        <v>623</v>
      </c>
      <c r="B102" s="2" t="s">
        <v>624</v>
      </c>
      <c r="C102" s="1" t="s">
        <v>625</v>
      </c>
      <c r="D102" s="3" t="s">
        <v>66</v>
      </c>
      <c r="E102" s="3" t="s">
        <v>67</v>
      </c>
      <c r="F102" s="4" t="s">
        <v>22</v>
      </c>
      <c r="G102" s="4" t="s">
        <v>23</v>
      </c>
      <c r="H102" s="4" t="s">
        <v>24</v>
      </c>
      <c r="I102" s="4" t="s">
        <v>25</v>
      </c>
      <c r="J102" s="5" t="s">
        <v>25</v>
      </c>
      <c r="K102" s="5" t="s">
        <v>626</v>
      </c>
      <c r="L102" s="5" t="s">
        <v>627</v>
      </c>
      <c r="M102" s="5" t="s">
        <v>628</v>
      </c>
      <c r="N102" s="5" t="s">
        <v>629</v>
      </c>
      <c r="O102" s="5"/>
      <c r="P102" s="4" t="str">
        <f t="shared" si="0"/>
        <v>Outstanding</v>
      </c>
      <c r="Q102" s="13" t="s">
        <v>25</v>
      </c>
    </row>
    <row r="103" spans="1:17" ht="60" customHeight="1" x14ac:dyDescent="0.35">
      <c r="A103" s="11" t="s">
        <v>630</v>
      </c>
      <c r="B103" s="2" t="s">
        <v>631</v>
      </c>
      <c r="C103" s="1" t="s">
        <v>632</v>
      </c>
      <c r="D103" s="3" t="s">
        <v>20</v>
      </c>
      <c r="E103" s="3" t="s">
        <v>21</v>
      </c>
      <c r="F103" s="4" t="s">
        <v>22</v>
      </c>
      <c r="G103" s="4" t="s">
        <v>23</v>
      </c>
      <c r="H103" s="4" t="s">
        <v>24</v>
      </c>
      <c r="I103" s="4" t="s">
        <v>25</v>
      </c>
      <c r="J103" s="5" t="s">
        <v>25</v>
      </c>
      <c r="K103" s="5" t="s">
        <v>633</v>
      </c>
      <c r="L103" s="5" t="s">
        <v>634</v>
      </c>
      <c r="M103" s="5" t="s">
        <v>635</v>
      </c>
      <c r="N103" s="5" t="s">
        <v>636</v>
      </c>
      <c r="O103" s="5"/>
      <c r="P103" s="4" t="str">
        <f t="shared" si="0"/>
        <v>Outstanding</v>
      </c>
      <c r="Q103" s="13" t="s">
        <v>25</v>
      </c>
    </row>
    <row r="104" spans="1:17" ht="60" customHeight="1" x14ac:dyDescent="0.35">
      <c r="A104" s="11" t="s">
        <v>630</v>
      </c>
      <c r="B104" s="2" t="s">
        <v>637</v>
      </c>
      <c r="C104" s="1" t="s">
        <v>638</v>
      </c>
      <c r="D104" s="3" t="s">
        <v>66</v>
      </c>
      <c r="E104" s="3" t="s">
        <v>67</v>
      </c>
      <c r="F104" s="4" t="s">
        <v>22</v>
      </c>
      <c r="G104" s="4" t="s">
        <v>23</v>
      </c>
      <c r="H104" s="4" t="s">
        <v>24</v>
      </c>
      <c r="I104" s="4" t="s">
        <v>25</v>
      </c>
      <c r="J104" s="5" t="s">
        <v>25</v>
      </c>
      <c r="K104" s="5" t="s">
        <v>639</v>
      </c>
      <c r="L104" s="5" t="s">
        <v>640</v>
      </c>
      <c r="M104" s="5" t="s">
        <v>641</v>
      </c>
      <c r="N104" s="5" t="s">
        <v>642</v>
      </c>
      <c r="O104" s="5"/>
      <c r="P104" s="4" t="str">
        <f t="shared" si="0"/>
        <v>Outstanding</v>
      </c>
      <c r="Q104" s="13" t="s">
        <v>25</v>
      </c>
    </row>
    <row r="105" spans="1:17" ht="60" customHeight="1" x14ac:dyDescent="0.35">
      <c r="A105" s="11" t="s">
        <v>630</v>
      </c>
      <c r="B105" s="2" t="s">
        <v>643</v>
      </c>
      <c r="C105" s="1" t="s">
        <v>368</v>
      </c>
      <c r="D105" s="3" t="s">
        <v>66</v>
      </c>
      <c r="E105" s="3" t="s">
        <v>21</v>
      </c>
      <c r="F105" s="4" t="s">
        <v>22</v>
      </c>
      <c r="G105" s="4" t="s">
        <v>23</v>
      </c>
      <c r="H105" s="4" t="s">
        <v>24</v>
      </c>
      <c r="I105" s="4" t="s">
        <v>25</v>
      </c>
      <c r="J105" s="5" t="s">
        <v>25</v>
      </c>
      <c r="K105" s="5" t="s">
        <v>369</v>
      </c>
      <c r="L105" s="5" t="s">
        <v>370</v>
      </c>
      <c r="M105" s="5" t="s">
        <v>371</v>
      </c>
      <c r="N105" s="5" t="s">
        <v>644</v>
      </c>
      <c r="O105" s="5"/>
      <c r="P105" s="4" t="str">
        <f t="shared" si="0"/>
        <v>Outstanding</v>
      </c>
      <c r="Q105" s="13" t="s">
        <v>25</v>
      </c>
    </row>
    <row r="106" spans="1:17" ht="60" customHeight="1" x14ac:dyDescent="0.35">
      <c r="A106" s="11" t="s">
        <v>630</v>
      </c>
      <c r="B106" s="2" t="s">
        <v>645</v>
      </c>
      <c r="C106" s="1" t="s">
        <v>646</v>
      </c>
      <c r="D106" s="3" t="s">
        <v>20</v>
      </c>
      <c r="E106" s="3" t="s">
        <v>21</v>
      </c>
      <c r="F106" s="4" t="s">
        <v>22</v>
      </c>
      <c r="G106" s="4" t="s">
        <v>23</v>
      </c>
      <c r="H106" s="4" t="s">
        <v>24</v>
      </c>
      <c r="I106" s="4" t="s">
        <v>25</v>
      </c>
      <c r="J106" s="5" t="s">
        <v>25</v>
      </c>
      <c r="K106" s="5" t="s">
        <v>647</v>
      </c>
      <c r="L106" s="5" t="s">
        <v>648</v>
      </c>
      <c r="M106" s="5" t="s">
        <v>649</v>
      </c>
      <c r="N106" s="5" t="s">
        <v>650</v>
      </c>
      <c r="O106" s="5"/>
      <c r="P106" s="4" t="str">
        <f t="shared" si="0"/>
        <v>Outstanding</v>
      </c>
      <c r="Q106" s="13" t="s">
        <v>25</v>
      </c>
    </row>
    <row r="107" spans="1:17" ht="60" customHeight="1" x14ac:dyDescent="0.35">
      <c r="A107" s="11" t="s">
        <v>630</v>
      </c>
      <c r="B107" s="2" t="s">
        <v>651</v>
      </c>
      <c r="C107" s="1" t="s">
        <v>652</v>
      </c>
      <c r="D107" s="3" t="s">
        <v>20</v>
      </c>
      <c r="E107" s="3" t="s">
        <v>21</v>
      </c>
      <c r="F107" s="4" t="s">
        <v>22</v>
      </c>
      <c r="G107" s="4" t="s">
        <v>23</v>
      </c>
      <c r="H107" s="4" t="s">
        <v>24</v>
      </c>
      <c r="I107" s="4" t="s">
        <v>25</v>
      </c>
      <c r="J107" s="5" t="s">
        <v>25</v>
      </c>
      <c r="K107" s="5" t="s">
        <v>653</v>
      </c>
      <c r="L107" s="5" t="s">
        <v>654</v>
      </c>
      <c r="M107" s="5" t="s">
        <v>655</v>
      </c>
      <c r="N107" s="5" t="s">
        <v>656</v>
      </c>
      <c r="O107" s="5"/>
      <c r="P107" s="4" t="str">
        <f t="shared" si="0"/>
        <v>Outstanding</v>
      </c>
      <c r="Q107" s="13" t="s">
        <v>25</v>
      </c>
    </row>
    <row r="108" spans="1:17" ht="60" customHeight="1" x14ac:dyDescent="0.35">
      <c r="A108" s="11" t="s">
        <v>630</v>
      </c>
      <c r="B108" s="2" t="s">
        <v>657</v>
      </c>
      <c r="C108" s="1" t="s">
        <v>658</v>
      </c>
      <c r="D108" s="3" t="s">
        <v>66</v>
      </c>
      <c r="E108" s="3" t="s">
        <v>67</v>
      </c>
      <c r="F108" s="4" t="s">
        <v>22</v>
      </c>
      <c r="G108" s="4" t="s">
        <v>23</v>
      </c>
      <c r="H108" s="4" t="s">
        <v>24</v>
      </c>
      <c r="I108" s="4" t="s">
        <v>25</v>
      </c>
      <c r="J108" s="5" t="s">
        <v>25</v>
      </c>
      <c r="K108" s="5" t="s">
        <v>659</v>
      </c>
      <c r="L108" s="5" t="s">
        <v>660</v>
      </c>
      <c r="M108" s="5" t="s">
        <v>661</v>
      </c>
      <c r="N108" s="5" t="s">
        <v>662</v>
      </c>
      <c r="O108" s="5"/>
      <c r="P108" s="4" t="str">
        <f t="shared" si="0"/>
        <v>Outstanding</v>
      </c>
      <c r="Q108" s="13" t="s">
        <v>25</v>
      </c>
    </row>
    <row r="109" spans="1:17" ht="60" customHeight="1" x14ac:dyDescent="0.35">
      <c r="A109" s="11" t="s">
        <v>630</v>
      </c>
      <c r="B109" s="2" t="s">
        <v>663</v>
      </c>
      <c r="C109" s="1" t="s">
        <v>664</v>
      </c>
      <c r="D109" s="3" t="s">
        <v>20</v>
      </c>
      <c r="E109" s="3" t="s">
        <v>21</v>
      </c>
      <c r="F109" s="4" t="s">
        <v>22</v>
      </c>
      <c r="G109" s="4" t="s">
        <v>23</v>
      </c>
      <c r="H109" s="4" t="s">
        <v>24</v>
      </c>
      <c r="I109" s="4" t="s">
        <v>25</v>
      </c>
      <c r="J109" s="5" t="s">
        <v>25</v>
      </c>
      <c r="K109" s="5" t="s">
        <v>665</v>
      </c>
      <c r="L109" s="5" t="s">
        <v>666</v>
      </c>
      <c r="M109" s="5" t="s">
        <v>667</v>
      </c>
      <c r="N109" s="5" t="s">
        <v>668</v>
      </c>
      <c r="O109" s="5"/>
      <c r="P109" s="4" t="str">
        <f t="shared" si="0"/>
        <v>Outstanding</v>
      </c>
      <c r="Q109" s="13" t="s">
        <v>25</v>
      </c>
    </row>
    <row r="110" spans="1:17" ht="60" customHeight="1" x14ac:dyDescent="0.35">
      <c r="A110" s="11" t="s">
        <v>630</v>
      </c>
      <c r="B110" s="2" t="s">
        <v>669</v>
      </c>
      <c r="C110" s="1" t="s">
        <v>670</v>
      </c>
      <c r="D110" s="3" t="s">
        <v>20</v>
      </c>
      <c r="E110" s="3" t="s">
        <v>21</v>
      </c>
      <c r="F110" s="4" t="s">
        <v>22</v>
      </c>
      <c r="G110" s="4" t="s">
        <v>23</v>
      </c>
      <c r="H110" s="4" t="s">
        <v>24</v>
      </c>
      <c r="I110" s="4" t="s">
        <v>25</v>
      </c>
      <c r="J110" s="5" t="s">
        <v>25</v>
      </c>
      <c r="K110" s="5" t="s">
        <v>671</v>
      </c>
      <c r="L110" s="5" t="s">
        <v>672</v>
      </c>
      <c r="M110" s="5" t="s">
        <v>673</v>
      </c>
      <c r="N110" s="5" t="s">
        <v>674</v>
      </c>
      <c r="O110" s="5"/>
      <c r="P110" s="4" t="str">
        <f t="shared" si="0"/>
        <v>Outstanding</v>
      </c>
      <c r="Q110" s="13" t="s">
        <v>25</v>
      </c>
    </row>
    <row r="111" spans="1:17" ht="60" customHeight="1" x14ac:dyDescent="0.35">
      <c r="A111" s="11" t="s">
        <v>630</v>
      </c>
      <c r="B111" s="2" t="s">
        <v>675</v>
      </c>
      <c r="C111" s="1" t="s">
        <v>676</v>
      </c>
      <c r="D111" s="3" t="s">
        <v>66</v>
      </c>
      <c r="E111" s="3" t="s">
        <v>67</v>
      </c>
      <c r="F111" s="4" t="s">
        <v>22</v>
      </c>
      <c r="G111" s="4" t="s">
        <v>23</v>
      </c>
      <c r="H111" s="4" t="s">
        <v>24</v>
      </c>
      <c r="I111" s="4" t="s">
        <v>25</v>
      </c>
      <c r="J111" s="5" t="s">
        <v>25</v>
      </c>
      <c r="K111" s="5" t="s">
        <v>677</v>
      </c>
      <c r="L111" s="5" t="s">
        <v>678</v>
      </c>
      <c r="M111" s="5" t="s">
        <v>679</v>
      </c>
      <c r="N111" s="5" t="s">
        <v>680</v>
      </c>
      <c r="O111" s="5"/>
      <c r="P111" s="4" t="str">
        <f t="shared" si="0"/>
        <v>Outstanding</v>
      </c>
      <c r="Q111" s="13" t="s">
        <v>25</v>
      </c>
    </row>
    <row r="112" spans="1:17" ht="60" customHeight="1" x14ac:dyDescent="0.35">
      <c r="A112" s="11" t="s">
        <v>630</v>
      </c>
      <c r="B112" s="2" t="s">
        <v>681</v>
      </c>
      <c r="C112" s="1" t="s">
        <v>682</v>
      </c>
      <c r="D112" s="3" t="s">
        <v>66</v>
      </c>
      <c r="E112" s="3" t="s">
        <v>21</v>
      </c>
      <c r="F112" s="4" t="s">
        <v>22</v>
      </c>
      <c r="G112" s="4" t="s">
        <v>23</v>
      </c>
      <c r="H112" s="4" t="s">
        <v>24</v>
      </c>
      <c r="I112" s="4" t="s">
        <v>25</v>
      </c>
      <c r="J112" s="5" t="s">
        <v>25</v>
      </c>
      <c r="K112" s="5" t="s">
        <v>683</v>
      </c>
      <c r="L112" s="5" t="s">
        <v>684</v>
      </c>
      <c r="M112" s="5" t="s">
        <v>685</v>
      </c>
      <c r="N112" s="5" t="s">
        <v>686</v>
      </c>
      <c r="O112" s="5"/>
      <c r="P112" s="4" t="str">
        <f t="shared" si="0"/>
        <v>Outstanding</v>
      </c>
      <c r="Q112" s="13" t="s">
        <v>25</v>
      </c>
    </row>
    <row r="113" spans="1:17" ht="60" customHeight="1" x14ac:dyDescent="0.35">
      <c r="A113" s="12" t="s">
        <v>630</v>
      </c>
      <c r="B113" s="6" t="s">
        <v>687</v>
      </c>
      <c r="C113" s="7" t="s">
        <v>688</v>
      </c>
      <c r="D113" s="8" t="s">
        <v>20</v>
      </c>
      <c r="E113" s="8" t="s">
        <v>21</v>
      </c>
      <c r="F113" s="9" t="s">
        <v>22</v>
      </c>
      <c r="G113" s="9" t="s">
        <v>23</v>
      </c>
      <c r="H113" s="9" t="s">
        <v>24</v>
      </c>
      <c r="I113" s="9" t="s">
        <v>25</v>
      </c>
      <c r="J113" s="10" t="s">
        <v>25</v>
      </c>
      <c r="K113" s="10" t="s">
        <v>689</v>
      </c>
      <c r="L113" s="10" t="s">
        <v>690</v>
      </c>
      <c r="M113" s="10" t="s">
        <v>691</v>
      </c>
      <c r="N113" s="10" t="s">
        <v>692</v>
      </c>
      <c r="O113" s="10"/>
      <c r="P113" s="9" t="str">
        <f t="shared" si="0"/>
        <v>Outstanding</v>
      </c>
      <c r="Q113" s="14" t="s">
        <v>25</v>
      </c>
    </row>
    <row r="117" spans="1:17" ht="32" customHeight="1" x14ac:dyDescent="0.35">
      <c r="A117" s="123" t="s">
        <v>693</v>
      </c>
      <c r="B117" s="123"/>
      <c r="C117" s="123"/>
      <c r="D117" s="123"/>
    </row>
  </sheetData>
  <mergeCells count="1">
    <mergeCell ref="A117:D117"/>
  </mergeCells>
  <conditionalFormatting sqref="F2:F113">
    <cfRule type="cellIs" dxfId="34" priority="1" operator="equal">
      <formula>"Must"</formula>
    </cfRule>
    <cfRule type="cellIs" dxfId="33" priority="2" operator="equal">
      <formula>"Should"</formula>
    </cfRule>
    <cfRule type="cellIs" dxfId="32" priority="3" operator="equal">
      <formula>"Could"</formula>
    </cfRule>
    <cfRule type="cellIs" dxfId="31" priority="4" operator="equal">
      <formula>"Won't"</formula>
    </cfRule>
  </conditionalFormatting>
  <conditionalFormatting sqref="G2:G113">
    <cfRule type="cellIs" dxfId="30" priority="5" operator="equal">
      <formula>"Low"</formula>
    </cfRule>
    <cfRule type="cellIs" dxfId="29" priority="6" operator="equal">
      <formula>"Medium"</formula>
    </cfRule>
    <cfRule type="cellIs" dxfId="28" priority="7" operator="equal">
      <formula>"High"</formula>
    </cfRule>
  </conditionalFormatting>
  <conditionalFormatting sqref="I2:I113">
    <cfRule type="cellIs" dxfId="27" priority="8" operator="equal">
      <formula>"Implemented"</formula>
    </cfRule>
    <cfRule type="cellIs" dxfId="26" priority="9" operator="equal">
      <formula>"Compensated"</formula>
    </cfRule>
    <cfRule type="cellIs" dxfId="25" priority="10" operator="equal">
      <formula>"Testing"</formula>
    </cfRule>
    <cfRule type="cellIs" dxfId="24" priority="11" operator="equal">
      <formula>"Failed"</formula>
    </cfRule>
    <cfRule type="cellIs" dxfId="23" priority="12" operator="equal">
      <formula>"Risk Accepted"</formula>
    </cfRule>
    <cfRule type="cellIs" dxfId="22" priority="13" operator="equal">
      <formula>"N/A"</formula>
    </cfRule>
  </conditionalFormatting>
  <dataValidations count="4">
    <dataValidation type="list" showErrorMessage="1" errorTitle="Invalid Value" error="Please select a value from the list: Must, Should, Could, Won't, Unassigned." sqref="F2:F113" xr:uid="{00000000-0002-0000-0200-000000000000}">
      <formula1>"Must,Should,Could,Won't,Unassigned"</formula1>
    </dataValidation>
    <dataValidation type="list" showErrorMessage="1" errorTitle="Invalid Value" error="Please select a value from the list: Low, Medium, High, Unassessed." sqref="G2:G113" xr:uid="{00000000-0002-0000-0200-000001000000}">
      <formula1>"Low,Medium,High,Unassessed"</formula1>
    </dataValidation>
    <dataValidation type="list" showErrorMessage="1" errorTitle="Invalid Value" error="Please select a value from the list: Phase1, Phase2, Phase3, Phase4, Phase5, Pending." sqref="H2:H11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13" xr:uid="{00000000-0002-0000-0200-000003000000}">
      <formula1>"Implemented,Testing,Failed,Compensated,Risk Accepted,N/A"</formula1>
    </dataValidation>
  </dataValidations>
  <hyperlinks>
    <hyperlink ref="A11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40" t="s">
        <v>829</v>
      </c>
      <c r="C2" s="140" t="s">
        <v>829</v>
      </c>
      <c r="D2" s="140" t="s">
        <v>829</v>
      </c>
      <c r="E2" s="140" t="s">
        <v>829</v>
      </c>
      <c r="F2" s="140" t="s">
        <v>829</v>
      </c>
      <c r="G2" s="140" t="s">
        <v>829</v>
      </c>
      <c r="H2" s="144" t="s">
        <v>830</v>
      </c>
      <c r="I2" s="144" t="s">
        <v>830</v>
      </c>
      <c r="J2" s="144" t="s">
        <v>830</v>
      </c>
      <c r="K2" s="144" t="s">
        <v>830</v>
      </c>
      <c r="L2" s="144" t="s">
        <v>830</v>
      </c>
      <c r="M2" s="143" t="s">
        <v>831</v>
      </c>
      <c r="N2" s="143" t="s">
        <v>831</v>
      </c>
      <c r="O2" s="145" t="s">
        <v>832</v>
      </c>
      <c r="P2" s="145" t="s">
        <v>832</v>
      </c>
      <c r="Q2" s="141" t="s">
        <v>15</v>
      </c>
      <c r="R2" s="141" t="s">
        <v>15</v>
      </c>
      <c r="S2" s="141" t="s">
        <v>15</v>
      </c>
      <c r="T2" s="142" t="s">
        <v>833</v>
      </c>
    </row>
    <row r="3" spans="2:20" ht="35" customHeight="1" x14ac:dyDescent="0.35">
      <c r="B3" s="70" t="s">
        <v>834</v>
      </c>
      <c r="C3" s="70" t="s">
        <v>835</v>
      </c>
      <c r="D3" s="70" t="s">
        <v>836</v>
      </c>
      <c r="E3" s="70" t="s">
        <v>837</v>
      </c>
      <c r="F3" s="70" t="s">
        <v>838</v>
      </c>
      <c r="G3" s="70" t="s">
        <v>11</v>
      </c>
      <c r="H3" s="71" t="s">
        <v>839</v>
      </c>
      <c r="I3" s="71" t="s">
        <v>840</v>
      </c>
      <c r="J3" s="71" t="s">
        <v>841</v>
      </c>
      <c r="K3" s="71" t="s">
        <v>842</v>
      </c>
      <c r="L3" s="71" t="s">
        <v>773</v>
      </c>
      <c r="M3" s="72" t="s">
        <v>843</v>
      </c>
      <c r="N3" s="72" t="s">
        <v>844</v>
      </c>
      <c r="O3" s="73" t="s">
        <v>845</v>
      </c>
      <c r="P3" s="73" t="s">
        <v>846</v>
      </c>
      <c r="Q3" s="74" t="s">
        <v>15</v>
      </c>
      <c r="R3" s="74" t="s">
        <v>847</v>
      </c>
      <c r="S3" s="74" t="s">
        <v>848</v>
      </c>
      <c r="T3" s="75" t="s">
        <v>849</v>
      </c>
    </row>
    <row r="4" spans="2:20" ht="60" customHeight="1" x14ac:dyDescent="0.35">
      <c r="B4" s="76" t="s">
        <v>850</v>
      </c>
      <c r="C4" s="76" t="s">
        <v>851</v>
      </c>
      <c r="D4" s="76" t="s">
        <v>852</v>
      </c>
      <c r="E4" s="76" t="s">
        <v>853</v>
      </c>
      <c r="F4" s="76" t="s">
        <v>854</v>
      </c>
      <c r="G4" s="76" t="s">
        <v>855</v>
      </c>
      <c r="H4" s="76" t="s">
        <v>856</v>
      </c>
      <c r="I4" s="76" t="s">
        <v>857</v>
      </c>
      <c r="J4" s="76" t="s">
        <v>858</v>
      </c>
      <c r="K4" s="76" t="s">
        <v>859</v>
      </c>
      <c r="L4" s="76" t="s">
        <v>860</v>
      </c>
      <c r="M4" s="76" t="s">
        <v>861</v>
      </c>
      <c r="N4" s="76" t="s">
        <v>862</v>
      </c>
      <c r="O4" s="76" t="s">
        <v>863</v>
      </c>
      <c r="P4" s="76" t="s">
        <v>864</v>
      </c>
      <c r="Q4" s="76" t="s">
        <v>865</v>
      </c>
      <c r="R4" s="76" t="s">
        <v>866</v>
      </c>
      <c r="S4" s="76" t="s">
        <v>867</v>
      </c>
      <c r="T4" s="76" t="s">
        <v>868</v>
      </c>
    </row>
    <row r="5" spans="2:20" ht="60" customHeight="1" x14ac:dyDescent="0.35">
      <c r="B5" s="38" t="s">
        <v>869</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870</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871</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872</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873</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874</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875</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876</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877</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878</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879</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880</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881</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882</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883</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884</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885</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886</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887</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888</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889</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890</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891</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892</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893</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894</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895</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896</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897</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898</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899</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900</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901</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902</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903</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904</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905</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906</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907</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908</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909</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910</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911</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912</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913</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914</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915</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916</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917</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918</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23" t="s">
        <v>693</v>
      </c>
      <c r="C58" s="123"/>
      <c r="D58" s="123"/>
      <c r="E58" s="123"/>
      <c r="F58" s="123"/>
      <c r="G58" s="123"/>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21" priority="8">
      <formula>AND(OR($Q5="In Progress",$Q5="Testing"),ISBLANK($H5))</formula>
    </cfRule>
  </conditionalFormatting>
  <conditionalFormatting sqref="I5:I1000">
    <cfRule type="expression" dxfId="20" priority="10">
      <formula>AND(NOT(ISBLANK($I5)),$I5&lt;TODAY(),NOT(OR($Q5="Completed",$Q5="Cancelled")))</formula>
    </cfRule>
  </conditionalFormatting>
  <conditionalFormatting sqref="P5:P1000">
    <cfRule type="expression" dxfId="19" priority="9">
      <formula>AND($L5="Prod",ISBLANK($P5))</formula>
    </cfRule>
  </conditionalFormatting>
  <conditionalFormatting sqref="Q5:Q1000">
    <cfRule type="containsText" dxfId="18" priority="1" operator="containsText" text="Planning">
      <formula>NOT(ISERROR(SEARCH("Planning",Q5)))</formula>
    </cfRule>
    <cfRule type="containsText" dxfId="17" priority="2" operator="containsText" text="In Progress">
      <formula>NOT(ISERROR(SEARCH("In Progress",Q5)))</formula>
    </cfRule>
    <cfRule type="containsText" dxfId="16" priority="3" operator="containsText" text="Testing">
      <formula>NOT(ISERROR(SEARCH("Testing",Q5)))</formula>
    </cfRule>
    <cfRule type="containsText" dxfId="15" priority="4" operator="containsText" text="Completed">
      <formula>NOT(ISERROR(SEARCH("Completed",Q5)))</formula>
    </cfRule>
    <cfRule type="containsText" dxfId="14" priority="5" operator="containsText" text="On Hold">
      <formula>NOT(ISERROR(SEARCH("On Hold",Q5)))</formula>
    </cfRule>
    <cfRule type="containsText" dxfId="13" priority="6" operator="containsText" text="Cancelled">
      <formula>NOT(ISERROR(SEARCH("Cancelled",Q5)))</formula>
    </cfRule>
  </conditionalFormatting>
  <conditionalFormatting sqref="S5:S1000">
    <cfRule type="expression" dxfId="1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919</v>
      </c>
      <c r="B1" s="104" t="s">
        <v>1</v>
      </c>
      <c r="C1" s="104" t="s">
        <v>920</v>
      </c>
      <c r="D1" s="104" t="s">
        <v>11</v>
      </c>
      <c r="E1" s="104" t="s">
        <v>921</v>
      </c>
      <c r="F1" s="104" t="s">
        <v>922</v>
      </c>
      <c r="G1" s="104" t="s">
        <v>923</v>
      </c>
      <c r="H1" s="104" t="s">
        <v>924</v>
      </c>
      <c r="I1" s="104" t="s">
        <v>925</v>
      </c>
      <c r="J1" s="104" t="s">
        <v>926</v>
      </c>
      <c r="K1" s="104" t="s">
        <v>927</v>
      </c>
      <c r="L1" s="104" t="s">
        <v>928</v>
      </c>
      <c r="M1" s="104" t="s">
        <v>929</v>
      </c>
      <c r="N1" s="104" t="s">
        <v>930</v>
      </c>
      <c r="O1" s="104" t="s">
        <v>931</v>
      </c>
      <c r="P1" s="104" t="s">
        <v>932</v>
      </c>
      <c r="Q1" s="104" t="s">
        <v>933</v>
      </c>
      <c r="R1" s="104" t="s">
        <v>934</v>
      </c>
      <c r="S1" s="104" t="s">
        <v>935</v>
      </c>
      <c r="T1" s="104" t="s">
        <v>936</v>
      </c>
      <c r="U1" s="104" t="s">
        <v>937</v>
      </c>
      <c r="V1" s="104" t="s">
        <v>938</v>
      </c>
      <c r="W1" s="104" t="s">
        <v>939</v>
      </c>
      <c r="X1" s="104" t="s">
        <v>940</v>
      </c>
      <c r="Y1" s="104" t="s">
        <v>941</v>
      </c>
      <c r="Z1" s="104" t="s">
        <v>942</v>
      </c>
      <c r="AA1" s="104" t="s">
        <v>943</v>
      </c>
      <c r="AB1" s="104" t="s">
        <v>944</v>
      </c>
      <c r="AC1" s="104" t="s">
        <v>945</v>
      </c>
      <c r="AD1" s="104" t="s">
        <v>946</v>
      </c>
      <c r="AE1" s="104" t="s">
        <v>947</v>
      </c>
      <c r="AF1" s="104" t="s">
        <v>948</v>
      </c>
      <c r="AG1" s="104" t="s">
        <v>949</v>
      </c>
      <c r="AH1" s="104" t="s">
        <v>950</v>
      </c>
      <c r="AI1" s="104" t="s">
        <v>951</v>
      </c>
      <c r="AJ1" s="104" t="s">
        <v>952</v>
      </c>
      <c r="AK1" s="104" t="s">
        <v>953</v>
      </c>
      <c r="AL1" s="104" t="s">
        <v>954</v>
      </c>
      <c r="AM1" s="104" t="s">
        <v>955</v>
      </c>
      <c r="AN1" s="104" t="s">
        <v>956</v>
      </c>
      <c r="AO1" s="104" t="s">
        <v>957</v>
      </c>
      <c r="AP1" s="104" t="s">
        <v>958</v>
      </c>
      <c r="AQ1" s="104" t="s">
        <v>959</v>
      </c>
      <c r="AR1" s="104" t="s">
        <v>960</v>
      </c>
      <c r="AS1" s="104" t="s">
        <v>961</v>
      </c>
      <c r="AT1" s="104" t="s">
        <v>962</v>
      </c>
      <c r="AU1" s="104" t="s">
        <v>963</v>
      </c>
      <c r="AV1" s="104" t="s">
        <v>964</v>
      </c>
      <c r="AW1" s="105" t="s">
        <v>965</v>
      </c>
    </row>
    <row r="2" spans="1:49" ht="60" customHeight="1" outlineLevel="1" x14ac:dyDescent="0.35">
      <c r="A2" s="97" t="s">
        <v>966</v>
      </c>
      <c r="B2" s="80">
        <v>1</v>
      </c>
      <c r="C2" s="82" t="s">
        <v>25</v>
      </c>
      <c r="D2" s="84" t="s">
        <v>967</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966</v>
      </c>
      <c r="B3" s="81" t="s">
        <v>18</v>
      </c>
      <c r="C3" s="83" t="s">
        <v>968</v>
      </c>
      <c r="D3" s="85" t="s">
        <v>969</v>
      </c>
      <c r="E3" s="85" t="s">
        <v>970</v>
      </c>
      <c r="F3" s="86" t="s">
        <v>971</v>
      </c>
      <c r="G3" s="86" t="s">
        <v>972</v>
      </c>
      <c r="H3" s="86">
        <v>1</v>
      </c>
      <c r="I3" s="88">
        <f>IF(COUNTIF(J3:AW3,"&lt;&gt;")=0,"",SUMPRODUCT(((Recommendations[ImplStatus]="Implemented")+(Recommendations[ImplStatus]="Compensated"))*ISNUMBER(MATCH(Recommendations[Id],J3:AW3,0)))/COUNTIF(J3:AW3,"&lt;&gt;"))</f>
        <v>0</v>
      </c>
      <c r="J3" s="90" t="s">
        <v>64</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966</v>
      </c>
      <c r="B4" s="81" t="s">
        <v>30</v>
      </c>
      <c r="C4" s="83" t="s">
        <v>973</v>
      </c>
      <c r="D4" s="85" t="s">
        <v>974</v>
      </c>
      <c r="E4" s="85" t="s">
        <v>975</v>
      </c>
      <c r="F4" s="86" t="s">
        <v>971</v>
      </c>
      <c r="G4" s="86" t="s">
        <v>976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966</v>
      </c>
      <c r="B5" s="81" t="s">
        <v>36</v>
      </c>
      <c r="C5" s="83" t="s">
        <v>977</v>
      </c>
      <c r="D5" s="85" t="s">
        <v>978</v>
      </c>
      <c r="E5" s="85" t="s">
        <v>979</v>
      </c>
      <c r="F5" s="86" t="s">
        <v>971</v>
      </c>
      <c r="G5" s="86" t="s">
        <v>980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966</v>
      </c>
      <c r="B6" s="81" t="s">
        <v>42</v>
      </c>
      <c r="C6" s="83" t="s">
        <v>981</v>
      </c>
      <c r="D6" s="85" t="s">
        <v>982</v>
      </c>
      <c r="E6" s="85" t="s">
        <v>983</v>
      </c>
      <c r="F6" s="86" t="s">
        <v>971</v>
      </c>
      <c r="G6" s="86" t="s">
        <v>972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966</v>
      </c>
      <c r="B7" s="81" t="s">
        <v>48</v>
      </c>
      <c r="C7" s="83" t="s">
        <v>984</v>
      </c>
      <c r="D7" s="85" t="s">
        <v>985</v>
      </c>
      <c r="E7" s="85" t="s">
        <v>986</v>
      </c>
      <c r="F7" s="86" t="s">
        <v>971</v>
      </c>
      <c r="G7" s="86" t="s">
        <v>980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987</v>
      </c>
      <c r="B8" s="80">
        <v>2</v>
      </c>
      <c r="C8" s="82" t="s">
        <v>25</v>
      </c>
      <c r="D8" s="84" t="s">
        <v>988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987</v>
      </c>
      <c r="B9" s="81" t="s">
        <v>989</v>
      </c>
      <c r="C9" s="83" t="s">
        <v>990</v>
      </c>
      <c r="D9" s="85" t="s">
        <v>991</v>
      </c>
      <c r="E9" s="85" t="s">
        <v>992</v>
      </c>
      <c r="F9" s="86" t="s">
        <v>993</v>
      </c>
      <c r="G9" s="86" t="s">
        <v>972</v>
      </c>
      <c r="H9" s="86">
        <v>1</v>
      </c>
      <c r="I9" s="88">
        <f>IF(COUNTIF(J9:AW9,"&lt;&gt;")=0,"",SUMPRODUCT(((Recommendations[ImplStatus]="Implemented")+(Recommendations[ImplStatus]="Compensated"))*ISNUMBER(MATCH(Recommendations[Id],J9:AW9,0)))/COUNTIF(J9:AW9,"&lt;&gt;"))</f>
        <v>0</v>
      </c>
      <c r="J9" s="90" t="s">
        <v>419</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987</v>
      </c>
      <c r="B10" s="81" t="s">
        <v>994</v>
      </c>
      <c r="C10" s="83" t="s">
        <v>995</v>
      </c>
      <c r="D10" s="85" t="s">
        <v>996</v>
      </c>
      <c r="E10" s="85" t="s">
        <v>997</v>
      </c>
      <c r="F10" s="86" t="s">
        <v>993</v>
      </c>
      <c r="G10" s="86" t="s">
        <v>972</v>
      </c>
      <c r="H10" s="86">
        <v>1</v>
      </c>
      <c r="I10" s="88">
        <f>IF(COUNTIF(J10:AW10,"&lt;&gt;")=0,"",SUMPRODUCT(((Recommendations[ImplStatus]="Implemented")+(Recommendations[ImplStatus]="Compensated"))*ISNUMBER(MATCH(Recommendations[Id],J10:AW10,0)))/COUNTIF(J10:AW10,"&lt;&gt;"))</f>
        <v>0</v>
      </c>
      <c r="J10" s="90" t="s">
        <v>340</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987</v>
      </c>
      <c r="B11" s="81" t="s">
        <v>998</v>
      </c>
      <c r="C11" s="83" t="s">
        <v>999</v>
      </c>
      <c r="D11" s="85" t="s">
        <v>1000</v>
      </c>
      <c r="E11" s="85" t="s">
        <v>1001</v>
      </c>
      <c r="F11" s="86" t="s">
        <v>993</v>
      </c>
      <c r="G11" s="86" t="s">
        <v>976</v>
      </c>
      <c r="H11" s="86">
        <v>1</v>
      </c>
      <c r="I11" s="88">
        <f>IF(COUNTIF(J11:AW11,"&lt;&gt;")=0,"",SUMPRODUCT(((Recommendations[ImplStatus]="Implemented")+(Recommendations[ImplStatus]="Compensated"))*ISNUMBER(MATCH(Recommendations[Id],J11:AW11,0)))/COUNTIF(J11:AW11,"&lt;&gt;"))</f>
        <v>0</v>
      </c>
      <c r="J11" s="90" t="s">
        <v>231</v>
      </c>
      <c r="K11" s="90" t="s">
        <v>450</v>
      </c>
      <c r="L11" s="90" t="s">
        <v>456</v>
      </c>
      <c r="M11" s="90" t="s">
        <v>616</v>
      </c>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987</v>
      </c>
      <c r="B12" s="81" t="s">
        <v>1002</v>
      </c>
      <c r="C12" s="83" t="s">
        <v>1003</v>
      </c>
      <c r="D12" s="85" t="s">
        <v>1004</v>
      </c>
      <c r="E12" s="85" t="s">
        <v>1005</v>
      </c>
      <c r="F12" s="86" t="s">
        <v>993</v>
      </c>
      <c r="G12" s="86" t="s">
        <v>980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987</v>
      </c>
      <c r="B13" s="81" t="s">
        <v>1006</v>
      </c>
      <c r="C13" s="83" t="s">
        <v>1007</v>
      </c>
      <c r="D13" s="85" t="s">
        <v>1008</v>
      </c>
      <c r="E13" s="85" t="s">
        <v>1009</v>
      </c>
      <c r="F13" s="86" t="s">
        <v>993</v>
      </c>
      <c r="G13" s="86" t="s">
        <v>1010</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987</v>
      </c>
      <c r="B14" s="81" t="s">
        <v>1011</v>
      </c>
      <c r="C14" s="83" t="s">
        <v>1012</v>
      </c>
      <c r="D14" s="85" t="s">
        <v>1013</v>
      </c>
      <c r="E14" s="85" t="s">
        <v>1014</v>
      </c>
      <c r="F14" s="86" t="s">
        <v>993</v>
      </c>
      <c r="G14" s="86" t="s">
        <v>1010</v>
      </c>
      <c r="H14" s="86">
        <v>2</v>
      </c>
      <c r="I14" s="88">
        <f>IF(COUNTIF(J14:AW14,"&lt;&gt;")=0,"",SUMPRODUCT(((Recommendations[ImplStatus]="Implemented")+(Recommendations[ImplStatus]="Compensated"))*ISNUMBER(MATCH(Recommendations[Id],J14:AW14,0)))/COUNTIF(J14:AW14,"&lt;&gt;"))</f>
        <v>0</v>
      </c>
      <c r="J14" s="90" t="s">
        <v>450</v>
      </c>
      <c r="K14" s="90" t="s">
        <v>456</v>
      </c>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987</v>
      </c>
      <c r="B15" s="81" t="s">
        <v>1015</v>
      </c>
      <c r="C15" s="83" t="s">
        <v>1016</v>
      </c>
      <c r="D15" s="85" t="s">
        <v>1017</v>
      </c>
      <c r="E15" s="85" t="s">
        <v>1018</v>
      </c>
      <c r="F15" s="86" t="s">
        <v>993</v>
      </c>
      <c r="G15" s="86" t="s">
        <v>1010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1019</v>
      </c>
      <c r="B16" s="80">
        <v>3</v>
      </c>
      <c r="C16" s="82" t="s">
        <v>25</v>
      </c>
      <c r="D16" s="84" t="s">
        <v>1020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1019</v>
      </c>
      <c r="B17" s="81" t="s">
        <v>384</v>
      </c>
      <c r="C17" s="83" t="s">
        <v>1021</v>
      </c>
      <c r="D17" s="85" t="s">
        <v>1022</v>
      </c>
      <c r="E17" s="85" t="s">
        <v>1023</v>
      </c>
      <c r="F17" s="86" t="s">
        <v>1024</v>
      </c>
      <c r="G17" s="86" t="s">
        <v>1025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1019</v>
      </c>
      <c r="B18" s="81" t="s">
        <v>389</v>
      </c>
      <c r="C18" s="83" t="s">
        <v>1026</v>
      </c>
      <c r="D18" s="85" t="s">
        <v>1027</v>
      </c>
      <c r="E18" s="85" t="s">
        <v>1028</v>
      </c>
      <c r="F18" s="86" t="s">
        <v>1024</v>
      </c>
      <c r="G18" s="86" t="s">
        <v>972</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1019</v>
      </c>
      <c r="B19" s="81" t="s">
        <v>394</v>
      </c>
      <c r="C19" s="83" t="s">
        <v>1029</v>
      </c>
      <c r="D19" s="85" t="s">
        <v>1030</v>
      </c>
      <c r="E19" s="85" t="s">
        <v>1031</v>
      </c>
      <c r="F19" s="86" t="s">
        <v>1024</v>
      </c>
      <c r="G19" s="86" t="s">
        <v>1010</v>
      </c>
      <c r="H19" s="86">
        <v>1</v>
      </c>
      <c r="I19" s="88">
        <f>IF(COUNTIF(J19:AW19,"&lt;&gt;")=0,"",SUMPRODUCT(((Recommendations[ImplStatus]="Implemented")+(Recommendations[ImplStatus]="Compensated"))*ISNUMBER(MATCH(Recommendations[Id],J19:AW19,0)))/COUNTIF(J19:AW19,"&lt;&gt;"))</f>
        <v>0</v>
      </c>
      <c r="J19" s="90" t="s">
        <v>151</v>
      </c>
      <c r="K19" s="90" t="s">
        <v>407</v>
      </c>
      <c r="L19" s="90" t="s">
        <v>444</v>
      </c>
      <c r="M19" s="90" t="s">
        <v>468</v>
      </c>
      <c r="N19" s="90" t="s">
        <v>474</v>
      </c>
      <c r="O19" s="90" t="s">
        <v>480</v>
      </c>
      <c r="P19" s="90" t="s">
        <v>603</v>
      </c>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1019</v>
      </c>
      <c r="B20" s="81" t="s">
        <v>400</v>
      </c>
      <c r="C20" s="83" t="s">
        <v>1032</v>
      </c>
      <c r="D20" s="85" t="s">
        <v>1033</v>
      </c>
      <c r="E20" s="85" t="s">
        <v>1034</v>
      </c>
      <c r="F20" s="86" t="s">
        <v>1024</v>
      </c>
      <c r="G20" s="86" t="s">
        <v>1010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1019</v>
      </c>
      <c r="B21" s="81" t="s">
        <v>407</v>
      </c>
      <c r="C21" s="83" t="s">
        <v>1035</v>
      </c>
      <c r="D21" s="85" t="s">
        <v>1036</v>
      </c>
      <c r="E21" s="85" t="s">
        <v>1037</v>
      </c>
      <c r="F21" s="86" t="s">
        <v>1024</v>
      </c>
      <c r="G21" s="86" t="s">
        <v>1010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1019</v>
      </c>
      <c r="B22" s="81" t="s">
        <v>413</v>
      </c>
      <c r="C22" s="83" t="s">
        <v>1038</v>
      </c>
      <c r="D22" s="85" t="s">
        <v>1039</v>
      </c>
      <c r="E22" s="85" t="s">
        <v>1040</v>
      </c>
      <c r="F22" s="86" t="s">
        <v>1024</v>
      </c>
      <c r="G22" s="86" t="s">
        <v>1010</v>
      </c>
      <c r="H22" s="86">
        <v>1</v>
      </c>
      <c r="I22" s="88">
        <f>IF(COUNTIF(J22:AW22,"&lt;&gt;")=0,"",SUMPRODUCT(((Recommendations[ImplStatus]="Implemented")+(Recommendations[ImplStatus]="Compensated"))*ISNUMBER(MATCH(Recommendations[Id],J22:AW22,0)))/COUNTIF(J22:AW22,"&lt;&gt;"))</f>
        <v>0</v>
      </c>
      <c r="J22" s="90" t="s">
        <v>195</v>
      </c>
      <c r="K22" s="90" t="s">
        <v>201</v>
      </c>
      <c r="L22" s="90" t="s">
        <v>308</v>
      </c>
      <c r="M22" s="90" t="s">
        <v>462</v>
      </c>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1019</v>
      </c>
      <c r="B23" s="81" t="s">
        <v>419</v>
      </c>
      <c r="C23" s="83" t="s">
        <v>1041</v>
      </c>
      <c r="D23" s="85" t="s">
        <v>1042</v>
      </c>
      <c r="E23" s="85" t="s">
        <v>1043</v>
      </c>
      <c r="F23" s="86" t="s">
        <v>1024</v>
      </c>
      <c r="G23" s="86" t="s">
        <v>972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1019</v>
      </c>
      <c r="B24" s="81" t="s">
        <v>1044</v>
      </c>
      <c r="C24" s="83" t="s">
        <v>1045</v>
      </c>
      <c r="D24" s="85" t="s">
        <v>1046</v>
      </c>
      <c r="E24" s="85" t="s">
        <v>1047</v>
      </c>
      <c r="F24" s="86" t="s">
        <v>1024</v>
      </c>
      <c r="G24" s="86" t="s">
        <v>972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1019</v>
      </c>
      <c r="B25" s="81" t="s">
        <v>1048</v>
      </c>
      <c r="C25" s="83" t="s">
        <v>1049</v>
      </c>
      <c r="D25" s="85" t="s">
        <v>1050</v>
      </c>
      <c r="E25" s="85" t="s">
        <v>1051</v>
      </c>
      <c r="F25" s="86" t="s">
        <v>1024</v>
      </c>
      <c r="G25" s="86" t="s">
        <v>1010</v>
      </c>
      <c r="H25" s="86">
        <v>2</v>
      </c>
      <c r="I25" s="88">
        <f>IF(COUNTIF(J25:AW25,"&lt;&gt;")=0,"",SUMPRODUCT(((Recommendations[ImplStatus]="Implemented")+(Recommendations[ImplStatus]="Compensated"))*ISNUMBER(MATCH(Recommendations[Id],J25:AW25,0)))/COUNTIF(J25:AW25,"&lt;&gt;"))</f>
        <v>0</v>
      </c>
      <c r="J25" s="90" t="s">
        <v>207</v>
      </c>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1019</v>
      </c>
      <c r="B26" s="81" t="s">
        <v>1052</v>
      </c>
      <c r="C26" s="83" t="s">
        <v>1053</v>
      </c>
      <c r="D26" s="85" t="s">
        <v>1054</v>
      </c>
      <c r="E26" s="85" t="s">
        <v>1055</v>
      </c>
      <c r="F26" s="86" t="s">
        <v>1024</v>
      </c>
      <c r="G26" s="86" t="s">
        <v>1010</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1019</v>
      </c>
      <c r="B27" s="81" t="s">
        <v>1056</v>
      </c>
      <c r="C27" s="83" t="s">
        <v>1057</v>
      </c>
      <c r="D27" s="85" t="s">
        <v>1058</v>
      </c>
      <c r="E27" s="85" t="s">
        <v>1059</v>
      </c>
      <c r="F27" s="86" t="s">
        <v>1024</v>
      </c>
      <c r="G27" s="86" t="s">
        <v>1010</v>
      </c>
      <c r="H27" s="86">
        <v>2</v>
      </c>
      <c r="I27" s="88">
        <f>IF(COUNTIF(J27:AW27,"&lt;&gt;")=0,"",SUMPRODUCT(((Recommendations[ImplStatus]="Implemented")+(Recommendations[ImplStatus]="Compensated"))*ISNUMBER(MATCH(Recommendations[Id],J27:AW27,0)))/COUNTIF(J27:AW27,"&lt;&gt;"))</f>
        <v>0</v>
      </c>
      <c r="J27" s="90" t="s">
        <v>195</v>
      </c>
      <c r="K27" s="90" t="s">
        <v>201</v>
      </c>
      <c r="L27" s="90" t="s">
        <v>207</v>
      </c>
      <c r="M27" s="90" t="s">
        <v>308</v>
      </c>
      <c r="N27" s="90" t="s">
        <v>462</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1019</v>
      </c>
      <c r="B28" s="81" t="s">
        <v>1060</v>
      </c>
      <c r="C28" s="83" t="s">
        <v>1061</v>
      </c>
      <c r="D28" s="85" t="s">
        <v>1062</v>
      </c>
      <c r="E28" s="85" t="s">
        <v>1063</v>
      </c>
      <c r="F28" s="86" t="s">
        <v>1024</v>
      </c>
      <c r="G28" s="86" t="s">
        <v>1010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1019</v>
      </c>
      <c r="B29" s="81" t="s">
        <v>1064</v>
      </c>
      <c r="C29" s="83" t="s">
        <v>1065</v>
      </c>
      <c r="D29" s="85" t="s">
        <v>1066</v>
      </c>
      <c r="E29" s="85" t="s">
        <v>1067</v>
      </c>
      <c r="F29" s="86" t="s">
        <v>1024</v>
      </c>
      <c r="G29" s="86" t="s">
        <v>1010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1019</v>
      </c>
      <c r="B30" s="81" t="s">
        <v>1068</v>
      </c>
      <c r="C30" s="83" t="s">
        <v>1069</v>
      </c>
      <c r="D30" s="85" t="s">
        <v>1070</v>
      </c>
      <c r="E30" s="85" t="s">
        <v>1071</v>
      </c>
      <c r="F30" s="86" t="s">
        <v>1024</v>
      </c>
      <c r="G30" s="86" t="s">
        <v>980</v>
      </c>
      <c r="H30" s="86">
        <v>3</v>
      </c>
      <c r="I30" s="88">
        <f>IF(COUNTIF(J30:AW30,"&lt;&gt;")=0,"",SUMPRODUCT(((Recommendations[ImplStatus]="Implemented")+(Recommendations[ImplStatus]="Compensated"))*ISNUMBER(MATCH(Recommendations[Id],J30:AW30,0)))/COUNTIF(J30:AW30,"&lt;&gt;"))</f>
        <v>0</v>
      </c>
      <c r="J30" s="90" t="s">
        <v>389</v>
      </c>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1072</v>
      </c>
      <c r="B31" s="80">
        <v>4</v>
      </c>
      <c r="C31" s="82" t="s">
        <v>25</v>
      </c>
      <c r="D31" s="84" t="s">
        <v>1073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1072</v>
      </c>
      <c r="B32" s="81" t="s">
        <v>425</v>
      </c>
      <c r="C32" s="83" t="s">
        <v>1074</v>
      </c>
      <c r="D32" s="85" t="s">
        <v>1075</v>
      </c>
      <c r="E32" s="85" t="s">
        <v>1076</v>
      </c>
      <c r="F32" s="86" t="s">
        <v>1077</v>
      </c>
      <c r="G32" s="86" t="s">
        <v>1025</v>
      </c>
      <c r="H32" s="86">
        <v>1</v>
      </c>
      <c r="I32" s="88">
        <f>IF(COUNTIF(J32:AW32,"&lt;&gt;")=0,"",SUMPRODUCT(((Recommendations[ImplStatus]="Implemented")+(Recommendations[ImplStatus]="Compensated"))*ISNUMBER(MATCH(Recommendations[Id],J32:AW32,0)))/COUNTIF(J32:AW32,"&lt;&gt;"))</f>
        <v>0</v>
      </c>
      <c r="J32" s="90" t="s">
        <v>71</v>
      </c>
      <c r="K32" s="90" t="s">
        <v>116</v>
      </c>
      <c r="L32" s="90" t="s">
        <v>122</v>
      </c>
      <c r="M32" s="90" t="s">
        <v>128</v>
      </c>
      <c r="N32" s="90" t="s">
        <v>134</v>
      </c>
      <c r="O32" s="90" t="s">
        <v>139</v>
      </c>
      <c r="P32" s="90" t="s">
        <v>145</v>
      </c>
      <c r="Q32" s="90" t="s">
        <v>151</v>
      </c>
      <c r="R32" s="90" t="s">
        <v>157</v>
      </c>
      <c r="S32" s="90" t="s">
        <v>163</v>
      </c>
      <c r="T32" s="90" t="s">
        <v>175</v>
      </c>
      <c r="U32" s="90" t="s">
        <v>181</v>
      </c>
      <c r="V32" s="90" t="s">
        <v>187</v>
      </c>
      <c r="W32" s="90" t="s">
        <v>213</v>
      </c>
      <c r="X32" s="90" t="s">
        <v>219</v>
      </c>
      <c r="Y32" s="90" t="s">
        <v>226</v>
      </c>
      <c r="Z32" s="90" t="s">
        <v>231</v>
      </c>
      <c r="AA32" s="90" t="s">
        <v>237</v>
      </c>
      <c r="AB32" s="90" t="s">
        <v>253</v>
      </c>
      <c r="AC32" s="90" t="s">
        <v>259</v>
      </c>
      <c r="AD32" s="90" t="s">
        <v>272</v>
      </c>
      <c r="AE32" s="90" t="s">
        <v>277</v>
      </c>
      <c r="AF32" s="90" t="s">
        <v>283</v>
      </c>
      <c r="AG32" s="90" t="s">
        <v>289</v>
      </c>
      <c r="AH32" s="90" t="s">
        <v>296</v>
      </c>
      <c r="AI32" s="90" t="s">
        <v>314</v>
      </c>
      <c r="AJ32" s="90" t="s">
        <v>320</v>
      </c>
      <c r="AK32" s="90" t="s">
        <v>333</v>
      </c>
      <c r="AL32" s="90" t="s">
        <v>345</v>
      </c>
      <c r="AM32" s="90" t="s">
        <v>350</v>
      </c>
      <c r="AN32" s="90" t="s">
        <v>355</v>
      </c>
      <c r="AO32" s="90" t="s">
        <v>361</v>
      </c>
      <c r="AP32" s="90" t="s">
        <v>373</v>
      </c>
      <c r="AQ32" s="90" t="s">
        <v>379</v>
      </c>
      <c r="AR32" s="90" t="s">
        <v>425</v>
      </c>
      <c r="AS32" s="90" t="s">
        <v>431</v>
      </c>
      <c r="AT32" s="90" t="s">
        <v>437</v>
      </c>
      <c r="AU32" s="90" t="s">
        <v>562</v>
      </c>
      <c r="AV32" s="90" t="s">
        <v>586</v>
      </c>
      <c r="AW32" s="101" t="s">
        <v>591</v>
      </c>
    </row>
    <row r="33" spans="1:49" ht="60" customHeight="1" x14ac:dyDescent="0.35">
      <c r="A33" s="98" t="s">
        <v>1072</v>
      </c>
      <c r="B33" s="81" t="s">
        <v>431</v>
      </c>
      <c r="C33" s="83" t="s">
        <v>1078</v>
      </c>
      <c r="D33" s="85" t="s">
        <v>1079</v>
      </c>
      <c r="E33" s="85" t="s">
        <v>1080</v>
      </c>
      <c r="F33" s="86" t="s">
        <v>1077</v>
      </c>
      <c r="G33" s="86" t="s">
        <v>1025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1072</v>
      </c>
      <c r="B34" s="81" t="s">
        <v>437</v>
      </c>
      <c r="C34" s="83" t="s">
        <v>1081</v>
      </c>
      <c r="D34" s="85" t="s">
        <v>1082</v>
      </c>
      <c r="E34" s="85" t="s">
        <v>1083</v>
      </c>
      <c r="F34" s="86" t="s">
        <v>971</v>
      </c>
      <c r="G34" s="86" t="s">
        <v>1010</v>
      </c>
      <c r="H34" s="86">
        <v>1</v>
      </c>
      <c r="I34" s="88">
        <f>IF(COUNTIF(J34:AW34,"&lt;&gt;")=0,"",SUMPRODUCT(((Recommendations[ImplStatus]="Implemented")+(Recommendations[ImplStatus]="Compensated"))*ISNUMBER(MATCH(Recommendations[Id],J34:AW34,0)))/COUNTIF(J34:AW34,"&lt;&gt;"))</f>
        <v>0</v>
      </c>
      <c r="J34" s="90" t="s">
        <v>104</v>
      </c>
      <c r="K34" s="90" t="s">
        <v>110</v>
      </c>
      <c r="L34" s="90" t="s">
        <v>531</v>
      </c>
      <c r="M34" s="90" t="s">
        <v>537</v>
      </c>
      <c r="N34" s="90" t="s">
        <v>556</v>
      </c>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1072</v>
      </c>
      <c r="B35" s="81" t="s">
        <v>1084</v>
      </c>
      <c r="C35" s="83" t="s">
        <v>1085</v>
      </c>
      <c r="D35" s="85" t="s">
        <v>1086</v>
      </c>
      <c r="E35" s="85" t="s">
        <v>1087</v>
      </c>
      <c r="F35" s="86" t="s">
        <v>971</v>
      </c>
      <c r="G35" s="86" t="s">
        <v>1010</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1072</v>
      </c>
      <c r="B36" s="81" t="s">
        <v>1088</v>
      </c>
      <c r="C36" s="83" t="s">
        <v>1089</v>
      </c>
      <c r="D36" s="85" t="s">
        <v>1090</v>
      </c>
      <c r="E36" s="85" t="s">
        <v>1091</v>
      </c>
      <c r="F36" s="86" t="s">
        <v>971</v>
      </c>
      <c r="G36" s="86" t="s">
        <v>1010</v>
      </c>
      <c r="H36" s="86">
        <v>1</v>
      </c>
      <c r="I36" s="88">
        <f>IF(COUNTIF(J36:AW36,"&lt;&gt;")=0,"",SUMPRODUCT(((Recommendations[ImplStatus]="Implemented")+(Recommendations[ImplStatus]="Compensated"))*ISNUMBER(MATCH(Recommendations[Id],J36:AW36,0)))/COUNTIF(J36:AW36,"&lt;&gt;"))</f>
        <v>0</v>
      </c>
      <c r="J36" s="90" t="s">
        <v>213</v>
      </c>
      <c r="K36" s="90" t="s">
        <v>219</v>
      </c>
      <c r="L36" s="90" t="s">
        <v>413</v>
      </c>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1072</v>
      </c>
      <c r="B37" s="81" t="s">
        <v>1092</v>
      </c>
      <c r="C37" s="83" t="s">
        <v>1093</v>
      </c>
      <c r="D37" s="85" t="s">
        <v>1094</v>
      </c>
      <c r="E37" s="85" t="s">
        <v>1095</v>
      </c>
      <c r="F37" s="86" t="s">
        <v>971</v>
      </c>
      <c r="G37" s="86" t="s">
        <v>1010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1072</v>
      </c>
      <c r="B38" s="81" t="s">
        <v>1096</v>
      </c>
      <c r="C38" s="83" t="s">
        <v>1097</v>
      </c>
      <c r="D38" s="85" t="s">
        <v>1098</v>
      </c>
      <c r="E38" s="85" t="s">
        <v>1099</v>
      </c>
      <c r="F38" s="86" t="s">
        <v>1100</v>
      </c>
      <c r="G38" s="86" t="s">
        <v>1010</v>
      </c>
      <c r="H38" s="86">
        <v>1</v>
      </c>
      <c r="I38" s="88">
        <f>IF(COUNTIF(J38:AW38,"&lt;&gt;")=0,"",SUMPRODUCT(((Recommendations[ImplStatus]="Implemented")+(Recommendations[ImplStatus]="Compensated"))*ISNUMBER(MATCH(Recommendations[Id],J38:AW38,0)))/COUNTIF(J38:AW38,"&lt;&gt;"))</f>
        <v>0</v>
      </c>
      <c r="J38" s="90" t="s">
        <v>265</v>
      </c>
      <c r="K38" s="90" t="s">
        <v>550</v>
      </c>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1072</v>
      </c>
      <c r="B39" s="81" t="s">
        <v>1101</v>
      </c>
      <c r="C39" s="83" t="s">
        <v>1102</v>
      </c>
      <c r="D39" s="85" t="s">
        <v>1103</v>
      </c>
      <c r="E39" s="85" t="s">
        <v>1104</v>
      </c>
      <c r="F39" s="86" t="s">
        <v>971</v>
      </c>
      <c r="G39" s="86" t="s">
        <v>1010</v>
      </c>
      <c r="H39" s="86">
        <v>2</v>
      </c>
      <c r="I39" s="88">
        <f>IF(COUNTIF(J39:AW39,"&lt;&gt;")=0,"",SUMPRODUCT(((Recommendations[ImplStatus]="Implemented")+(Recommendations[ImplStatus]="Compensated"))*ISNUMBER(MATCH(Recommendations[Id],J39:AW39,0)))/COUNTIF(J39:AW39,"&lt;&gt;"))</f>
        <v>0</v>
      </c>
      <c r="J39" s="90" t="s">
        <v>78</v>
      </c>
      <c r="K39" s="90" t="s">
        <v>84</v>
      </c>
      <c r="L39" s="90" t="s">
        <v>116</v>
      </c>
      <c r="M39" s="90" t="s">
        <v>122</v>
      </c>
      <c r="N39" s="90" t="s">
        <v>128</v>
      </c>
      <c r="O39" s="90" t="s">
        <v>134</v>
      </c>
      <c r="P39" s="90" t="s">
        <v>139</v>
      </c>
      <c r="Q39" s="90" t="s">
        <v>145</v>
      </c>
      <c r="R39" s="90" t="s">
        <v>157</v>
      </c>
      <c r="S39" s="90" t="s">
        <v>163</v>
      </c>
      <c r="T39" s="90" t="s">
        <v>169</v>
      </c>
      <c r="U39" s="90" t="s">
        <v>175</v>
      </c>
      <c r="V39" s="90" t="s">
        <v>181</v>
      </c>
      <c r="W39" s="90" t="s">
        <v>187</v>
      </c>
      <c r="X39" s="90" t="s">
        <v>219</v>
      </c>
      <c r="Y39" s="90" t="s">
        <v>226</v>
      </c>
      <c r="Z39" s="90" t="s">
        <v>237</v>
      </c>
      <c r="AA39" s="90" t="s">
        <v>242</v>
      </c>
      <c r="AB39" s="90" t="s">
        <v>272</v>
      </c>
      <c r="AC39" s="90" t="s">
        <v>277</v>
      </c>
      <c r="AD39" s="90" t="s">
        <v>283</v>
      </c>
      <c r="AE39" s="90" t="s">
        <v>289</v>
      </c>
      <c r="AF39" s="90" t="s">
        <v>296</v>
      </c>
      <c r="AG39" s="90" t="s">
        <v>327</v>
      </c>
      <c r="AH39" s="90" t="s">
        <v>333</v>
      </c>
      <c r="AI39" s="90" t="s">
        <v>345</v>
      </c>
      <c r="AJ39" s="90" t="s">
        <v>350</v>
      </c>
      <c r="AK39" s="90" t="s">
        <v>379</v>
      </c>
      <c r="AL39" s="90" t="s">
        <v>425</v>
      </c>
      <c r="AM39" s="90" t="s">
        <v>431</v>
      </c>
      <c r="AN39" s="90" t="s">
        <v>437</v>
      </c>
      <c r="AO39" s="90" t="s">
        <v>573</v>
      </c>
      <c r="AP39" s="90"/>
      <c r="AQ39" s="90"/>
      <c r="AR39" s="90"/>
      <c r="AS39" s="90"/>
      <c r="AT39" s="90"/>
      <c r="AU39" s="90"/>
      <c r="AV39" s="90"/>
      <c r="AW39" s="101"/>
    </row>
    <row r="40" spans="1:49" ht="60" customHeight="1" x14ac:dyDescent="0.35">
      <c r="A40" s="98" t="s">
        <v>1072</v>
      </c>
      <c r="B40" s="81" t="s">
        <v>1105</v>
      </c>
      <c r="C40" s="83" t="s">
        <v>1106</v>
      </c>
      <c r="D40" s="85" t="s">
        <v>1107</v>
      </c>
      <c r="E40" s="85" t="s">
        <v>1108</v>
      </c>
      <c r="F40" s="86" t="s">
        <v>971</v>
      </c>
      <c r="G40" s="86" t="s">
        <v>1010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1072</v>
      </c>
      <c r="B41" s="81" t="s">
        <v>1109</v>
      </c>
      <c r="C41" s="83" t="s">
        <v>1110</v>
      </c>
      <c r="D41" s="85" t="s">
        <v>1111</v>
      </c>
      <c r="E41" s="85" t="s">
        <v>1112</v>
      </c>
      <c r="F41" s="86" t="s">
        <v>971</v>
      </c>
      <c r="G41" s="86" t="s">
        <v>1010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1072</v>
      </c>
      <c r="B42" s="81" t="s">
        <v>1113</v>
      </c>
      <c r="C42" s="83" t="s">
        <v>1114</v>
      </c>
      <c r="D42" s="85" t="s">
        <v>1115</v>
      </c>
      <c r="E42" s="85" t="s">
        <v>1116</v>
      </c>
      <c r="F42" s="86" t="s">
        <v>1024</v>
      </c>
      <c r="G42" s="86" t="s">
        <v>1010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1072</v>
      </c>
      <c r="B43" s="81" t="s">
        <v>1117</v>
      </c>
      <c r="C43" s="83" t="s">
        <v>1118</v>
      </c>
      <c r="D43" s="85" t="s">
        <v>1119</v>
      </c>
      <c r="E43" s="85" t="s">
        <v>1120</v>
      </c>
      <c r="F43" s="86" t="s">
        <v>1024</v>
      </c>
      <c r="G43" s="86" t="s">
        <v>1010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1121</v>
      </c>
      <c r="B44" s="80">
        <v>5</v>
      </c>
      <c r="C44" s="82" t="s">
        <v>25</v>
      </c>
      <c r="D44" s="84" t="s">
        <v>1122</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1121</v>
      </c>
      <c r="B45" s="81" t="s">
        <v>1123</v>
      </c>
      <c r="C45" s="83" t="s">
        <v>1124</v>
      </c>
      <c r="D45" s="85" t="s">
        <v>1125</v>
      </c>
      <c r="E45" s="85" t="s">
        <v>1126</v>
      </c>
      <c r="F45" s="86" t="s">
        <v>1100</v>
      </c>
      <c r="G45" s="86" t="s">
        <v>972</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1121</v>
      </c>
      <c r="B46" s="81" t="s">
        <v>1127</v>
      </c>
      <c r="C46" s="83" t="s">
        <v>1128</v>
      </c>
      <c r="D46" s="85" t="s">
        <v>1129</v>
      </c>
      <c r="E46" s="85" t="s">
        <v>1130</v>
      </c>
      <c r="F46" s="86" t="s">
        <v>1100</v>
      </c>
      <c r="G46" s="86" t="s">
        <v>1010</v>
      </c>
      <c r="H46" s="86">
        <v>1</v>
      </c>
      <c r="I46" s="88">
        <f>IF(COUNTIF(J46:AW46,"&lt;&gt;")=0,"",SUMPRODUCT(((Recommendations[ImplStatus]="Implemented")+(Recommendations[ImplStatus]="Compensated"))*ISNUMBER(MATCH(Recommendations[Id],J46:AW46,0)))/COUNTIF(J46:AW46,"&lt;&gt;"))</f>
        <v>0</v>
      </c>
      <c r="J46" s="90" t="s">
        <v>355</v>
      </c>
      <c r="K46" s="90" t="s">
        <v>367</v>
      </c>
      <c r="L46" s="90" t="s">
        <v>492</v>
      </c>
      <c r="M46" s="90" t="s">
        <v>498</v>
      </c>
      <c r="N46" s="90" t="s">
        <v>504</v>
      </c>
      <c r="O46" s="90" t="s">
        <v>509</v>
      </c>
      <c r="P46" s="90" t="s">
        <v>514</v>
      </c>
      <c r="Q46" s="90" t="s">
        <v>525</v>
      </c>
      <c r="R46" s="90" t="s">
        <v>568</v>
      </c>
      <c r="S46" s="90" t="s">
        <v>597</v>
      </c>
      <c r="T46" s="90" t="s">
        <v>643</v>
      </c>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1121</v>
      </c>
      <c r="B47" s="81" t="s">
        <v>531</v>
      </c>
      <c r="C47" s="83" t="s">
        <v>1131</v>
      </c>
      <c r="D47" s="85" t="s">
        <v>1132</v>
      </c>
      <c r="E47" s="85" t="s">
        <v>1133</v>
      </c>
      <c r="F47" s="86" t="s">
        <v>1100</v>
      </c>
      <c r="G47" s="86" t="s">
        <v>1010</v>
      </c>
      <c r="H47" s="86">
        <v>1</v>
      </c>
      <c r="I47" s="88">
        <f>IF(COUNTIF(J47:AW47,"&lt;&gt;")=0,"",SUMPRODUCT(((Recommendations[ImplStatus]="Implemented")+(Recommendations[ImplStatus]="Compensated"))*ISNUMBER(MATCH(Recommendations[Id],J47:AW47,0)))/COUNTIF(J47:AW47,"&lt;&gt;"))</f>
        <v>0</v>
      </c>
      <c r="J47" s="90" t="s">
        <v>519</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1121</v>
      </c>
      <c r="B48" s="81" t="s">
        <v>537</v>
      </c>
      <c r="C48" s="83" t="s">
        <v>1134</v>
      </c>
      <c r="D48" s="85" t="s">
        <v>1135</v>
      </c>
      <c r="E48" s="85" t="s">
        <v>1136</v>
      </c>
      <c r="F48" s="86" t="s">
        <v>1100</v>
      </c>
      <c r="G48" s="86" t="s">
        <v>1010</v>
      </c>
      <c r="H48" s="86">
        <v>1</v>
      </c>
      <c r="I48" s="88">
        <f>IF(COUNTIF(J48:AW48,"&lt;&gt;")=0,"",SUMPRODUCT(((Recommendations[ImplStatus]="Implemented")+(Recommendations[ImplStatus]="Compensated"))*ISNUMBER(MATCH(Recommendations[Id],J48:AW48,0)))/COUNTIF(J48:AW48,"&lt;&gt;"))</f>
        <v>0</v>
      </c>
      <c r="J48" s="90" t="s">
        <v>157</v>
      </c>
      <c r="K48" s="90" t="s">
        <v>163</v>
      </c>
      <c r="L48" s="90" t="s">
        <v>544</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1121</v>
      </c>
      <c r="B49" s="81" t="s">
        <v>544</v>
      </c>
      <c r="C49" s="83" t="s">
        <v>1137</v>
      </c>
      <c r="D49" s="85" t="s">
        <v>1138</v>
      </c>
      <c r="E49" s="85" t="s">
        <v>1139</v>
      </c>
      <c r="F49" s="86" t="s">
        <v>1100</v>
      </c>
      <c r="G49" s="86" t="s">
        <v>972</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1121</v>
      </c>
      <c r="B50" s="81" t="s">
        <v>550</v>
      </c>
      <c r="C50" s="83" t="s">
        <v>1140</v>
      </c>
      <c r="D50" s="85" t="s">
        <v>1141</v>
      </c>
      <c r="E50" s="85" t="s">
        <v>1142</v>
      </c>
      <c r="F50" s="86" t="s">
        <v>1100</v>
      </c>
      <c r="G50" s="86" t="s">
        <v>1025</v>
      </c>
      <c r="H50" s="86">
        <v>2</v>
      </c>
      <c r="I50" s="88">
        <f>IF(COUNTIF(J50:AW50,"&lt;&gt;")=0,"",SUMPRODUCT(((Recommendations[ImplStatus]="Implemented")+(Recommendations[ImplStatus]="Compensated"))*ISNUMBER(MATCH(Recommendations[Id],J50:AW50,0)))/COUNTIF(J50:AW50,"&lt;&gt;"))</f>
        <v>0</v>
      </c>
      <c r="J50" s="90" t="s">
        <v>367</v>
      </c>
      <c r="K50" s="90" t="s">
        <v>643</v>
      </c>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1143</v>
      </c>
      <c r="B51" s="80">
        <v>6</v>
      </c>
      <c r="C51" s="82" t="s">
        <v>25</v>
      </c>
      <c r="D51" s="84" t="s">
        <v>1144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1143</v>
      </c>
      <c r="B52" s="81" t="s">
        <v>1145</v>
      </c>
      <c r="C52" s="83" t="s">
        <v>1146</v>
      </c>
      <c r="D52" s="85" t="s">
        <v>1147</v>
      </c>
      <c r="E52" s="85" t="s">
        <v>1148</v>
      </c>
      <c r="F52" s="86" t="s">
        <v>1077</v>
      </c>
      <c r="G52" s="86" t="s">
        <v>1025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1143</v>
      </c>
      <c r="B53" s="81" t="s">
        <v>616</v>
      </c>
      <c r="C53" s="83" t="s">
        <v>1149</v>
      </c>
      <c r="D53" s="85" t="s">
        <v>1150</v>
      </c>
      <c r="E53" s="85" t="s">
        <v>1151</v>
      </c>
      <c r="F53" s="86" t="s">
        <v>1077</v>
      </c>
      <c r="G53" s="86" t="s">
        <v>1025</v>
      </c>
      <c r="H53" s="86">
        <v>1</v>
      </c>
      <c r="I53" s="88">
        <f>IF(COUNTIF(J53:AW53,"&lt;&gt;")=0,"",SUMPRODUCT(((Recommendations[ImplStatus]="Implemented")+(Recommendations[ImplStatus]="Compensated"))*ISNUMBER(MATCH(Recommendations[Id],J53:AW53,0)))/COUNTIF(J53:AW53,"&lt;&gt;"))</f>
        <v>0</v>
      </c>
      <c r="J53" s="90" t="s">
        <v>486</v>
      </c>
      <c r="K53" s="90" t="s">
        <v>597</v>
      </c>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1143</v>
      </c>
      <c r="B54" s="81" t="s">
        <v>1152</v>
      </c>
      <c r="C54" s="83" t="s">
        <v>1153</v>
      </c>
      <c r="D54" s="85" t="s">
        <v>1154</v>
      </c>
      <c r="E54" s="85" t="s">
        <v>1155</v>
      </c>
      <c r="F54" s="86" t="s">
        <v>1100</v>
      </c>
      <c r="G54" s="86" t="s">
        <v>1010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1143</v>
      </c>
      <c r="B55" s="81" t="s">
        <v>1156</v>
      </c>
      <c r="C55" s="83" t="s">
        <v>1157</v>
      </c>
      <c r="D55" s="85" t="s">
        <v>1158</v>
      </c>
      <c r="E55" s="85" t="s">
        <v>1159</v>
      </c>
      <c r="F55" s="86" t="s">
        <v>1100</v>
      </c>
      <c r="G55" s="86" t="s">
        <v>1010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1143</v>
      </c>
      <c r="B56" s="81" t="s">
        <v>1160</v>
      </c>
      <c r="C56" s="83" t="s">
        <v>1161</v>
      </c>
      <c r="D56" s="85" t="s">
        <v>1162</v>
      </c>
      <c r="E56" s="85" t="s">
        <v>1163</v>
      </c>
      <c r="F56" s="86" t="s">
        <v>1100</v>
      </c>
      <c r="G56" s="86" t="s">
        <v>1010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1143</v>
      </c>
      <c r="B57" s="81" t="s">
        <v>1164</v>
      </c>
      <c r="C57" s="83" t="s">
        <v>1165</v>
      </c>
      <c r="D57" s="85" t="s">
        <v>1166</v>
      </c>
      <c r="E57" s="85" t="s">
        <v>1167</v>
      </c>
      <c r="F57" s="86" t="s">
        <v>993</v>
      </c>
      <c r="G57" s="86" t="s">
        <v>972</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1143</v>
      </c>
      <c r="B58" s="81" t="s">
        <v>1168</v>
      </c>
      <c r="C58" s="83" t="s">
        <v>1169</v>
      </c>
      <c r="D58" s="85" t="s">
        <v>1170</v>
      </c>
      <c r="E58" s="85" t="s">
        <v>1171</v>
      </c>
      <c r="F58" s="86" t="s">
        <v>1100</v>
      </c>
      <c r="G58" s="86" t="s">
        <v>1010</v>
      </c>
      <c r="H58" s="86">
        <v>2</v>
      </c>
      <c r="I58" s="88">
        <f>IF(COUNTIF(J58:AW58,"&lt;&gt;")=0,"",SUMPRODUCT(((Recommendations[ImplStatus]="Implemented")+(Recommendations[ImplStatus]="Compensated"))*ISNUMBER(MATCH(Recommendations[Id],J58:AW58,0)))/COUNTIF(J58:AW58,"&lt;&gt;"))</f>
        <v>0</v>
      </c>
      <c r="J58" s="90" t="s">
        <v>175</v>
      </c>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1143</v>
      </c>
      <c r="B59" s="81" t="s">
        <v>1172</v>
      </c>
      <c r="C59" s="83" t="s">
        <v>1173</v>
      </c>
      <c r="D59" s="85" t="s">
        <v>1174</v>
      </c>
      <c r="E59" s="85" t="s">
        <v>1175</v>
      </c>
      <c r="F59" s="86" t="s">
        <v>1100</v>
      </c>
      <c r="G59" s="86" t="s">
        <v>1025</v>
      </c>
      <c r="H59" s="86">
        <v>3</v>
      </c>
      <c r="I59" s="88">
        <f>IF(COUNTIF(J59:AW59,"&lt;&gt;")=0,"",SUMPRODUCT(((Recommendations[ImplStatus]="Implemented")+(Recommendations[ImplStatus]="Compensated"))*ISNUMBER(MATCH(Recommendations[Id],J59:AW59,0)))/COUNTIF(J59:AW59,"&lt;&gt;"))</f>
        <v>0</v>
      </c>
      <c r="J59" s="90" t="s">
        <v>597</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1176</v>
      </c>
      <c r="B60" s="80">
        <v>7</v>
      </c>
      <c r="C60" s="82" t="s">
        <v>25</v>
      </c>
      <c r="D60" s="84" t="s">
        <v>1177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1176</v>
      </c>
      <c r="B61" s="81" t="s">
        <v>1178</v>
      </c>
      <c r="C61" s="83" t="s">
        <v>1179</v>
      </c>
      <c r="D61" s="85" t="s">
        <v>1180</v>
      </c>
      <c r="E61" s="85" t="s">
        <v>1181</v>
      </c>
      <c r="F61" s="86" t="s">
        <v>1077</v>
      </c>
      <c r="G61" s="86" t="s">
        <v>1025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1176</v>
      </c>
      <c r="B62" s="81" t="s">
        <v>1182</v>
      </c>
      <c r="C62" s="83" t="s">
        <v>1183</v>
      </c>
      <c r="D62" s="85" t="s">
        <v>1184</v>
      </c>
      <c r="E62" s="85" t="s">
        <v>1185</v>
      </c>
      <c r="F62" s="86" t="s">
        <v>1077</v>
      </c>
      <c r="G62" s="86" t="s">
        <v>1025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1176</v>
      </c>
      <c r="B63" s="81" t="s">
        <v>1186</v>
      </c>
      <c r="C63" s="83" t="s">
        <v>1187</v>
      </c>
      <c r="D63" s="85" t="s">
        <v>1188</v>
      </c>
      <c r="E63" s="85" t="s">
        <v>1189</v>
      </c>
      <c r="F63" s="86" t="s">
        <v>993</v>
      </c>
      <c r="G63" s="86" t="s">
        <v>1010</v>
      </c>
      <c r="H63" s="86">
        <v>1</v>
      </c>
      <c r="I63" s="88">
        <f>IF(COUNTIF(J63:AW63,"&lt;&gt;")=0,"",SUMPRODUCT(((Recommendations[ImplStatus]="Implemented")+(Recommendations[ImplStatus]="Compensated"))*ISNUMBER(MATCH(Recommendations[Id],J63:AW63,0)))/COUNTIF(J63:AW63,"&lt;&gt;"))</f>
        <v>0</v>
      </c>
      <c r="J63" s="90" t="s">
        <v>18</v>
      </c>
      <c r="K63" s="90" t="s">
        <v>30</v>
      </c>
      <c r="L63" s="90" t="s">
        <v>36</v>
      </c>
      <c r="M63" s="90" t="s">
        <v>42</v>
      </c>
      <c r="N63" s="90" t="s">
        <v>48</v>
      </c>
      <c r="O63" s="90" t="s">
        <v>53</v>
      </c>
      <c r="P63" s="90" t="s">
        <v>58</v>
      </c>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1176</v>
      </c>
      <c r="B64" s="81" t="s">
        <v>1190</v>
      </c>
      <c r="C64" s="83" t="s">
        <v>1191</v>
      </c>
      <c r="D64" s="85" t="s">
        <v>1192</v>
      </c>
      <c r="E64" s="85" t="s">
        <v>1193</v>
      </c>
      <c r="F64" s="86" t="s">
        <v>993</v>
      </c>
      <c r="G64" s="86" t="s">
        <v>1010</v>
      </c>
      <c r="H64" s="86">
        <v>1</v>
      </c>
      <c r="I64" s="88">
        <f>IF(COUNTIF(J64:AW64,"&lt;&gt;")=0,"",SUMPRODUCT(((Recommendations[ImplStatus]="Implemented")+(Recommendations[ImplStatus]="Compensated"))*ISNUMBER(MATCH(Recommendations[Id],J64:AW64,0)))/COUNTIF(J64:AW64,"&lt;&gt;"))</f>
        <v>0</v>
      </c>
      <c r="J64" s="90" t="s">
        <v>18</v>
      </c>
      <c r="K64" s="90" t="s">
        <v>30</v>
      </c>
      <c r="L64" s="90" t="s">
        <v>36</v>
      </c>
      <c r="M64" s="90" t="s">
        <v>42</v>
      </c>
      <c r="N64" s="90" t="s">
        <v>48</v>
      </c>
      <c r="O64" s="90" t="s">
        <v>53</v>
      </c>
      <c r="P64" s="90" t="s">
        <v>58</v>
      </c>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1176</v>
      </c>
      <c r="B65" s="81" t="s">
        <v>1194</v>
      </c>
      <c r="C65" s="83" t="s">
        <v>1195</v>
      </c>
      <c r="D65" s="85" t="s">
        <v>1196</v>
      </c>
      <c r="E65" s="85" t="s">
        <v>1197</v>
      </c>
      <c r="F65" s="86" t="s">
        <v>993</v>
      </c>
      <c r="G65" s="86" t="s">
        <v>972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1176</v>
      </c>
      <c r="B66" s="81" t="s">
        <v>1198</v>
      </c>
      <c r="C66" s="83" t="s">
        <v>1199</v>
      </c>
      <c r="D66" s="85" t="s">
        <v>1200</v>
      </c>
      <c r="E66" s="85" t="s">
        <v>1201</v>
      </c>
      <c r="F66" s="86" t="s">
        <v>993</v>
      </c>
      <c r="G66" s="86" t="s">
        <v>972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1176</v>
      </c>
      <c r="B67" s="81" t="s">
        <v>1202</v>
      </c>
      <c r="C67" s="83" t="s">
        <v>1203</v>
      </c>
      <c r="D67" s="85" t="s">
        <v>1204</v>
      </c>
      <c r="E67" s="85" t="s">
        <v>1205</v>
      </c>
      <c r="F67" s="86" t="s">
        <v>993</v>
      </c>
      <c r="G67" s="86" t="s">
        <v>976</v>
      </c>
      <c r="H67" s="86">
        <v>2</v>
      </c>
      <c r="I67" s="88">
        <f>IF(COUNTIF(J67:AW67,"&lt;&gt;")=0,"",SUMPRODUCT(((Recommendations[ImplStatus]="Implemented")+(Recommendations[ImplStatus]="Compensated"))*ISNUMBER(MATCH(Recommendations[Id],J67:AW67,0)))/COUNTIF(J67:AW67,"&lt;&gt;"))</f>
        <v>0</v>
      </c>
      <c r="J67" s="90" t="s">
        <v>48</v>
      </c>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1206</v>
      </c>
      <c r="B68" s="80">
        <v>8</v>
      </c>
      <c r="C68" s="82" t="s">
        <v>25</v>
      </c>
      <c r="D68" s="84" t="s">
        <v>1207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1206</v>
      </c>
      <c r="B69" s="81" t="s">
        <v>1208</v>
      </c>
      <c r="C69" s="83" t="s">
        <v>1209</v>
      </c>
      <c r="D69" s="85" t="s">
        <v>1210</v>
      </c>
      <c r="E69" s="85" t="s">
        <v>1211</v>
      </c>
      <c r="F69" s="86" t="s">
        <v>1077</v>
      </c>
      <c r="G69" s="86" t="s">
        <v>1025</v>
      </c>
      <c r="H69" s="86">
        <v>1</v>
      </c>
      <c r="I69" s="88">
        <f>IF(COUNTIF(J69:AW69,"&lt;&gt;")=0,"",SUMPRODUCT(((Recommendations[ImplStatus]="Implemented")+(Recommendations[ImplStatus]="Compensated"))*ISNUMBER(MATCH(Recommendations[Id],J69:AW69,0)))/COUNTIF(J69:AW69,"&lt;&gt;"))</f>
        <v>0</v>
      </c>
      <c r="J69" s="90" t="s">
        <v>394</v>
      </c>
      <c r="K69" s="90" t="s">
        <v>400</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1206</v>
      </c>
      <c r="B70" s="81" t="s">
        <v>1212</v>
      </c>
      <c r="C70" s="83" t="s">
        <v>1213</v>
      </c>
      <c r="D70" s="85" t="s">
        <v>1214</v>
      </c>
      <c r="E70" s="85" t="s">
        <v>1215</v>
      </c>
      <c r="F70" s="86" t="s">
        <v>1024</v>
      </c>
      <c r="G70" s="86" t="s">
        <v>980</v>
      </c>
      <c r="H70" s="86">
        <v>1</v>
      </c>
      <c r="I70" s="88">
        <f>IF(COUNTIF(J70:AW70,"&lt;&gt;")=0,"",SUMPRODUCT(((Recommendations[ImplStatus]="Implemented")+(Recommendations[ImplStatus]="Compensated"))*ISNUMBER(MATCH(Recommendations[Id],J70:AW70,0)))/COUNTIF(J70:AW70,"&lt;&gt;"))</f>
        <v>0</v>
      </c>
      <c r="J70" s="90" t="s">
        <v>384</v>
      </c>
      <c r="K70" s="90" t="s">
        <v>389</v>
      </c>
      <c r="L70" s="90" t="s">
        <v>413</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1206</v>
      </c>
      <c r="B71" s="81" t="s">
        <v>1216</v>
      </c>
      <c r="C71" s="83" t="s">
        <v>1217</v>
      </c>
      <c r="D71" s="85" t="s">
        <v>1218</v>
      </c>
      <c r="E71" s="85" t="s">
        <v>1219</v>
      </c>
      <c r="F71" s="86" t="s">
        <v>1024</v>
      </c>
      <c r="G71" s="86" t="s">
        <v>1010</v>
      </c>
      <c r="H71" s="86">
        <v>1</v>
      </c>
      <c r="I71" s="88">
        <f>IF(COUNTIF(J71:AW71,"&lt;&gt;")=0,"",SUMPRODUCT(((Recommendations[ImplStatus]="Implemented")+(Recommendations[ImplStatus]="Compensated"))*ISNUMBER(MATCH(Recommendations[Id],J71:AW71,0)))/COUNTIF(J71:AW71,"&lt;&gt;"))</f>
        <v>0</v>
      </c>
      <c r="J71" s="90" t="s">
        <v>394</v>
      </c>
      <c r="K71" s="90" t="s">
        <v>400</v>
      </c>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1206</v>
      </c>
      <c r="B72" s="81" t="s">
        <v>1220</v>
      </c>
      <c r="C72" s="83" t="s">
        <v>1221</v>
      </c>
      <c r="D72" s="85" t="s">
        <v>1222</v>
      </c>
      <c r="E72" s="85" t="s">
        <v>1223</v>
      </c>
      <c r="F72" s="86" t="s">
        <v>1224</v>
      </c>
      <c r="G72" s="86" t="s">
        <v>1010</v>
      </c>
      <c r="H72" s="86">
        <v>2</v>
      </c>
      <c r="I72" s="88">
        <f>IF(COUNTIF(J72:AW72,"&lt;&gt;")=0,"",SUMPRODUCT(((Recommendations[ImplStatus]="Implemented")+(Recommendations[ImplStatus]="Compensated"))*ISNUMBER(MATCH(Recommendations[Id],J72:AW72,0)))/COUNTIF(J72:AW72,"&lt;&gt;"))</f>
        <v>0</v>
      </c>
      <c r="J72" s="90" t="s">
        <v>91</v>
      </c>
      <c r="K72" s="90" t="s">
        <v>97</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1206</v>
      </c>
      <c r="B73" s="81" t="s">
        <v>1225</v>
      </c>
      <c r="C73" s="83" t="s">
        <v>1226</v>
      </c>
      <c r="D73" s="85" t="s">
        <v>1227</v>
      </c>
      <c r="E73" s="85" t="s">
        <v>1228</v>
      </c>
      <c r="F73" s="86" t="s">
        <v>1024</v>
      </c>
      <c r="G73" s="86" t="s">
        <v>980</v>
      </c>
      <c r="H73" s="86">
        <v>2</v>
      </c>
      <c r="I73" s="88">
        <f>IF(COUNTIF(J73:AW73,"&lt;&gt;")=0,"",SUMPRODUCT(((Recommendations[ImplStatus]="Implemented")+(Recommendations[ImplStatus]="Compensated"))*ISNUMBER(MATCH(Recommendations[Id],J73:AW73,0)))/COUNTIF(J73:AW73,"&lt;&gt;"))</f>
        <v>0</v>
      </c>
      <c r="J73" s="90" t="s">
        <v>384</v>
      </c>
      <c r="K73" s="90" t="s">
        <v>389</v>
      </c>
      <c r="L73" s="90" t="s">
        <v>413</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1206</v>
      </c>
      <c r="B74" s="81" t="s">
        <v>1229</v>
      </c>
      <c r="C74" s="83" t="s">
        <v>1230</v>
      </c>
      <c r="D74" s="85" t="s">
        <v>1231</v>
      </c>
      <c r="E74" s="85" t="s">
        <v>1232</v>
      </c>
      <c r="F74" s="86" t="s">
        <v>1024</v>
      </c>
      <c r="G74" s="86" t="s">
        <v>980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1206</v>
      </c>
      <c r="B75" s="81" t="s">
        <v>1233</v>
      </c>
      <c r="C75" s="83" t="s">
        <v>1234</v>
      </c>
      <c r="D75" s="85" t="s">
        <v>1235</v>
      </c>
      <c r="E75" s="85" t="s">
        <v>1236</v>
      </c>
      <c r="F75" s="86" t="s">
        <v>1024</v>
      </c>
      <c r="G75" s="86" t="s">
        <v>980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1206</v>
      </c>
      <c r="B76" s="81" t="s">
        <v>1237</v>
      </c>
      <c r="C76" s="83" t="s">
        <v>1238</v>
      </c>
      <c r="D76" s="85" t="s">
        <v>1239</v>
      </c>
      <c r="E76" s="85" t="s">
        <v>1240</v>
      </c>
      <c r="F76" s="86" t="s">
        <v>1024</v>
      </c>
      <c r="G76" s="86" t="s">
        <v>980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1206</v>
      </c>
      <c r="B77" s="81" t="s">
        <v>1241</v>
      </c>
      <c r="C77" s="83" t="s">
        <v>1242</v>
      </c>
      <c r="D77" s="85" t="s">
        <v>1243</v>
      </c>
      <c r="E77" s="85" t="s">
        <v>1244</v>
      </c>
      <c r="F77" s="86" t="s">
        <v>1024</v>
      </c>
      <c r="G77" s="86" t="s">
        <v>980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1206</v>
      </c>
      <c r="B78" s="81" t="s">
        <v>1245</v>
      </c>
      <c r="C78" s="83" t="s">
        <v>1246</v>
      </c>
      <c r="D78" s="85" t="s">
        <v>1247</v>
      </c>
      <c r="E78" s="85" t="s">
        <v>1248</v>
      </c>
      <c r="F78" s="86" t="s">
        <v>1024</v>
      </c>
      <c r="G78" s="86" t="s">
        <v>1010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1206</v>
      </c>
      <c r="B79" s="81" t="s">
        <v>1249</v>
      </c>
      <c r="C79" s="83" t="s">
        <v>1250</v>
      </c>
      <c r="D79" s="85" t="s">
        <v>1251</v>
      </c>
      <c r="E79" s="85" t="s">
        <v>1252</v>
      </c>
      <c r="F79" s="86" t="s">
        <v>1024</v>
      </c>
      <c r="G79" s="86" t="s">
        <v>980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1206</v>
      </c>
      <c r="B80" s="81" t="s">
        <v>1253</v>
      </c>
      <c r="C80" s="83" t="s">
        <v>1254</v>
      </c>
      <c r="D80" s="85" t="s">
        <v>1255</v>
      </c>
      <c r="E80" s="85" t="s">
        <v>1256</v>
      </c>
      <c r="F80" s="86" t="s">
        <v>1024</v>
      </c>
      <c r="G80" s="86" t="s">
        <v>980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1257</v>
      </c>
      <c r="B81" s="80">
        <v>9</v>
      </c>
      <c r="C81" s="82" t="s">
        <v>25</v>
      </c>
      <c r="D81" s="84" t="s">
        <v>1258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1257</v>
      </c>
      <c r="B82" s="81" t="s">
        <v>1259</v>
      </c>
      <c r="C82" s="83" t="s">
        <v>1260</v>
      </c>
      <c r="D82" s="85" t="s">
        <v>1261</v>
      </c>
      <c r="E82" s="85" t="s">
        <v>1262</v>
      </c>
      <c r="F82" s="86" t="s">
        <v>993</v>
      </c>
      <c r="G82" s="86" t="s">
        <v>1010</v>
      </c>
      <c r="H82" s="86">
        <v>1</v>
      </c>
      <c r="I82" s="88">
        <f>IF(COUNTIF(J82:AW82,"&lt;&gt;")=0,"",SUMPRODUCT(((Recommendations[ImplStatus]="Implemented")+(Recommendations[ImplStatus]="Compensated"))*ISNUMBER(MATCH(Recommendations[Id],J82:AW82,0)))/COUNTIF(J82:AW82,"&lt;&gt;"))</f>
        <v>0</v>
      </c>
      <c r="J82" s="90" t="s">
        <v>624</v>
      </c>
      <c r="K82" s="90" t="s">
        <v>631</v>
      </c>
      <c r="L82" s="90" t="s">
        <v>637</v>
      </c>
      <c r="M82" s="90" t="s">
        <v>645</v>
      </c>
      <c r="N82" s="90" t="s">
        <v>651</v>
      </c>
      <c r="O82" s="90" t="s">
        <v>657</v>
      </c>
      <c r="P82" s="90" t="s">
        <v>663</v>
      </c>
      <c r="Q82" s="90" t="s">
        <v>669</v>
      </c>
      <c r="R82" s="90" t="s">
        <v>675</v>
      </c>
      <c r="S82" s="90" t="s">
        <v>681</v>
      </c>
      <c r="T82" s="90" t="s">
        <v>687</v>
      </c>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1257</v>
      </c>
      <c r="B83" s="81" t="s">
        <v>1263</v>
      </c>
      <c r="C83" s="83" t="s">
        <v>1264</v>
      </c>
      <c r="D83" s="85" t="s">
        <v>1265</v>
      </c>
      <c r="E83" s="85" t="s">
        <v>1266</v>
      </c>
      <c r="F83" s="86" t="s">
        <v>971</v>
      </c>
      <c r="G83" s="86" t="s">
        <v>1010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1257</v>
      </c>
      <c r="B84" s="81" t="s">
        <v>1267</v>
      </c>
      <c r="C84" s="83" t="s">
        <v>1268</v>
      </c>
      <c r="D84" s="85" t="s">
        <v>1269</v>
      </c>
      <c r="E84" s="85" t="s">
        <v>1270</v>
      </c>
      <c r="F84" s="86" t="s">
        <v>1224</v>
      </c>
      <c r="G84" s="86" t="s">
        <v>1010</v>
      </c>
      <c r="H84" s="86">
        <v>2</v>
      </c>
      <c r="I84" s="88">
        <f>IF(COUNTIF(J84:AW84,"&lt;&gt;")=0,"",SUMPRODUCT(((Recommendations[ImplStatus]="Implemented")+(Recommendations[ImplStatus]="Compensated"))*ISNUMBER(MATCH(Recommendations[Id],J84:AW84,0)))/COUNTIF(J84:AW84,"&lt;&gt;"))</f>
        <v>0</v>
      </c>
      <c r="J84" s="90" t="s">
        <v>624</v>
      </c>
      <c r="K84" s="90" t="s">
        <v>645</v>
      </c>
      <c r="L84" s="90" t="s">
        <v>657</v>
      </c>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1257</v>
      </c>
      <c r="B85" s="81" t="s">
        <v>1271</v>
      </c>
      <c r="C85" s="83" t="s">
        <v>1272</v>
      </c>
      <c r="D85" s="85" t="s">
        <v>1273</v>
      </c>
      <c r="E85" s="85" t="s">
        <v>1274</v>
      </c>
      <c r="F85" s="86" t="s">
        <v>993</v>
      </c>
      <c r="G85" s="86" t="s">
        <v>1010</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1257</v>
      </c>
      <c r="B86" s="81" t="s">
        <v>1275</v>
      </c>
      <c r="C86" s="83" t="s">
        <v>1276</v>
      </c>
      <c r="D86" s="85" t="s">
        <v>1277</v>
      </c>
      <c r="E86" s="85" t="s">
        <v>1278</v>
      </c>
      <c r="F86" s="86" t="s">
        <v>1224</v>
      </c>
      <c r="G86" s="86" t="s">
        <v>1010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1257</v>
      </c>
      <c r="B87" s="81" t="s">
        <v>1279</v>
      </c>
      <c r="C87" s="83" t="s">
        <v>1280</v>
      </c>
      <c r="D87" s="85" t="s">
        <v>1281</v>
      </c>
      <c r="E87" s="85" t="s">
        <v>1282</v>
      </c>
      <c r="F87" s="86" t="s">
        <v>1224</v>
      </c>
      <c r="G87" s="86" t="s">
        <v>1010</v>
      </c>
      <c r="H87" s="86">
        <v>2</v>
      </c>
      <c r="I87" s="88">
        <f>IF(COUNTIF(J87:AW87,"&lt;&gt;")=0,"",SUMPRODUCT(((Recommendations[ImplStatus]="Implemented")+(Recommendations[ImplStatus]="Compensated"))*ISNUMBER(MATCH(Recommendations[Id],J87:AW87,0)))/COUNTIF(J87:AW87,"&lt;&gt;"))</f>
        <v>0</v>
      </c>
      <c r="J87" s="90" t="s">
        <v>631</v>
      </c>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1257</v>
      </c>
      <c r="B88" s="81" t="s">
        <v>1283</v>
      </c>
      <c r="C88" s="83" t="s">
        <v>1284</v>
      </c>
      <c r="D88" s="85" t="s">
        <v>1285</v>
      </c>
      <c r="E88" s="85" t="s">
        <v>1286</v>
      </c>
      <c r="F88" s="86" t="s">
        <v>1224</v>
      </c>
      <c r="G88" s="86" t="s">
        <v>1010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1287</v>
      </c>
      <c r="B89" s="80">
        <v>10</v>
      </c>
      <c r="C89" s="82" t="s">
        <v>25</v>
      </c>
      <c r="D89" s="84" t="s">
        <v>1288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1287</v>
      </c>
      <c r="B90" s="81" t="s">
        <v>1289</v>
      </c>
      <c r="C90" s="83" t="s">
        <v>1290</v>
      </c>
      <c r="D90" s="85" t="s">
        <v>1291</v>
      </c>
      <c r="E90" s="85" t="s">
        <v>1292</v>
      </c>
      <c r="F90" s="86" t="s">
        <v>971</v>
      </c>
      <c r="G90" s="86" t="s">
        <v>980</v>
      </c>
      <c r="H90" s="86">
        <v>1</v>
      </c>
      <c r="I90" s="88">
        <f>IF(COUNTIF(J90:AW90,"&lt;&gt;")=0,"",SUMPRODUCT(((Recommendations[ImplStatus]="Implemented")+(Recommendations[ImplStatus]="Compensated"))*ISNUMBER(MATCH(Recommendations[Id],J90:AW90,0)))/COUNTIF(J90:AW90,"&lt;&gt;"))</f>
        <v>0</v>
      </c>
      <c r="J90" s="90" t="s">
        <v>248</v>
      </c>
      <c r="K90" s="90" t="s">
        <v>579</v>
      </c>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1287</v>
      </c>
      <c r="B91" s="81" t="s">
        <v>1293</v>
      </c>
      <c r="C91" s="83" t="s">
        <v>1294</v>
      </c>
      <c r="D91" s="85" t="s">
        <v>1295</v>
      </c>
      <c r="E91" s="85" t="s">
        <v>1296</v>
      </c>
      <c r="F91" s="86" t="s">
        <v>971</v>
      </c>
      <c r="G91" s="86" t="s">
        <v>1010</v>
      </c>
      <c r="H91" s="86">
        <v>1</v>
      </c>
      <c r="I91" s="88">
        <f>IF(COUNTIF(J91:AW91,"&lt;&gt;")=0,"",SUMPRODUCT(((Recommendations[ImplStatus]="Implemented")+(Recommendations[ImplStatus]="Compensated"))*ISNUMBER(MATCH(Recommendations[Id],J91:AW91,0)))/COUNTIF(J91:AW91,"&lt;&gt;"))</f>
        <v>0</v>
      </c>
      <c r="J91" s="90" t="s">
        <v>248</v>
      </c>
      <c r="K91" s="90" t="s">
        <v>579</v>
      </c>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1287</v>
      </c>
      <c r="B92" s="81" t="s">
        <v>1297</v>
      </c>
      <c r="C92" s="83" t="s">
        <v>1298</v>
      </c>
      <c r="D92" s="85" t="s">
        <v>1299</v>
      </c>
      <c r="E92" s="85" t="s">
        <v>1300</v>
      </c>
      <c r="F92" s="86" t="s">
        <v>971</v>
      </c>
      <c r="G92" s="86" t="s">
        <v>1010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1287</v>
      </c>
      <c r="B93" s="81" t="s">
        <v>1301</v>
      </c>
      <c r="C93" s="83" t="s">
        <v>1302</v>
      </c>
      <c r="D93" s="85" t="s">
        <v>1303</v>
      </c>
      <c r="E93" s="85" t="s">
        <v>1304</v>
      </c>
      <c r="F93" s="86" t="s">
        <v>971</v>
      </c>
      <c r="G93" s="86" t="s">
        <v>980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1287</v>
      </c>
      <c r="B94" s="81" t="s">
        <v>1305</v>
      </c>
      <c r="C94" s="83" t="s">
        <v>1306</v>
      </c>
      <c r="D94" s="85" t="s">
        <v>1307</v>
      </c>
      <c r="E94" s="85" t="s">
        <v>1308</v>
      </c>
      <c r="F94" s="86" t="s">
        <v>971</v>
      </c>
      <c r="G94" s="86" t="s">
        <v>1010</v>
      </c>
      <c r="H94" s="86">
        <v>2</v>
      </c>
      <c r="I94" s="88">
        <f>IF(COUNTIF(J94:AW94,"&lt;&gt;")=0,"",SUMPRODUCT(((Recommendations[ImplStatus]="Implemented")+(Recommendations[ImplStatus]="Compensated"))*ISNUMBER(MATCH(Recommendations[Id],J94:AW94,0)))/COUNTIF(J94:AW94,"&lt;&gt;"))</f>
        <v>0</v>
      </c>
      <c r="J94" s="90" t="s">
        <v>248</v>
      </c>
      <c r="K94" s="90" t="s">
        <v>450</v>
      </c>
      <c r="L94" s="90" t="s">
        <v>579</v>
      </c>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1287</v>
      </c>
      <c r="B95" s="81" t="s">
        <v>1309</v>
      </c>
      <c r="C95" s="83" t="s">
        <v>1310</v>
      </c>
      <c r="D95" s="85" t="s">
        <v>1311</v>
      </c>
      <c r="E95" s="85" t="s">
        <v>1312</v>
      </c>
      <c r="F95" s="86" t="s">
        <v>971</v>
      </c>
      <c r="G95" s="86" t="s">
        <v>1010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1287</v>
      </c>
      <c r="B96" s="81" t="s">
        <v>1313</v>
      </c>
      <c r="C96" s="83" t="s">
        <v>1314</v>
      </c>
      <c r="D96" s="85" t="s">
        <v>1315</v>
      </c>
      <c r="E96" s="85" t="s">
        <v>1316</v>
      </c>
      <c r="F96" s="86" t="s">
        <v>971</v>
      </c>
      <c r="G96" s="86" t="s">
        <v>980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1317</v>
      </c>
      <c r="B97" s="80">
        <v>11</v>
      </c>
      <c r="C97" s="82" t="s">
        <v>25</v>
      </c>
      <c r="D97" s="84" t="s">
        <v>1318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1317</v>
      </c>
      <c r="B98" s="81" t="s">
        <v>1319</v>
      </c>
      <c r="C98" s="83" t="s">
        <v>1320</v>
      </c>
      <c r="D98" s="85" t="s">
        <v>1321</v>
      </c>
      <c r="E98" s="85" t="s">
        <v>1322</v>
      </c>
      <c r="F98" s="86" t="s">
        <v>1077</v>
      </c>
      <c r="G98" s="86" t="s">
        <v>1025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1317</v>
      </c>
      <c r="B99" s="81" t="s">
        <v>1323</v>
      </c>
      <c r="C99" s="83" t="s">
        <v>1324</v>
      </c>
      <c r="D99" s="85" t="s">
        <v>1325</v>
      </c>
      <c r="E99" s="85" t="s">
        <v>1326</v>
      </c>
      <c r="F99" s="86" t="s">
        <v>1024</v>
      </c>
      <c r="G99" s="86" t="s">
        <v>1327</v>
      </c>
      <c r="H99" s="86">
        <v>1</v>
      </c>
      <c r="I99" s="88">
        <f>IF(COUNTIF(J99:AW99,"&lt;&gt;")=0,"",SUMPRODUCT(((Recommendations[ImplStatus]="Implemented")+(Recommendations[ImplStatus]="Compensated"))*ISNUMBER(MATCH(Recommendations[Id],J99:AW99,0)))/COUNTIF(J99:AW99,"&lt;&gt;"))</f>
        <v>0</v>
      </c>
      <c r="J99" s="90" t="s">
        <v>302</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1317</v>
      </c>
      <c r="B100" s="81" t="s">
        <v>1328</v>
      </c>
      <c r="C100" s="83" t="s">
        <v>1329</v>
      </c>
      <c r="D100" s="85" t="s">
        <v>1330</v>
      </c>
      <c r="E100" s="85" t="s">
        <v>1331</v>
      </c>
      <c r="F100" s="86" t="s">
        <v>1024</v>
      </c>
      <c r="G100" s="86" t="s">
        <v>1010</v>
      </c>
      <c r="H100" s="86">
        <v>1</v>
      </c>
      <c r="I100" s="88">
        <f>IF(COUNTIF(J100:AW100,"&lt;&gt;")=0,"",SUMPRODUCT(((Recommendations[ImplStatus]="Implemented")+(Recommendations[ImplStatus]="Compensated"))*ISNUMBER(MATCH(Recommendations[Id],J100:AW100,0)))/COUNTIF(J100:AW100,"&lt;&gt;"))</f>
        <v>0</v>
      </c>
      <c r="J100" s="90" t="s">
        <v>308</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1317</v>
      </c>
      <c r="B101" s="81" t="s">
        <v>1332</v>
      </c>
      <c r="C101" s="83" t="s">
        <v>1333</v>
      </c>
      <c r="D101" s="85" t="s">
        <v>1334</v>
      </c>
      <c r="E101" s="85" t="s">
        <v>1335</v>
      </c>
      <c r="F101" s="86" t="s">
        <v>1024</v>
      </c>
      <c r="G101" s="86" t="s">
        <v>1327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1317</v>
      </c>
      <c r="B102" s="81" t="s">
        <v>1336</v>
      </c>
      <c r="C102" s="83" t="s">
        <v>1337</v>
      </c>
      <c r="D102" s="85" t="s">
        <v>1338</v>
      </c>
      <c r="E102" s="85" t="s">
        <v>1339</v>
      </c>
      <c r="F102" s="86" t="s">
        <v>1024</v>
      </c>
      <c r="G102" s="86" t="s">
        <v>1327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1340</v>
      </c>
      <c r="B103" s="80">
        <v>12</v>
      </c>
      <c r="C103" s="82" t="s">
        <v>25</v>
      </c>
      <c r="D103" s="84" t="s">
        <v>1341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1340</v>
      </c>
      <c r="B104" s="81" t="s">
        <v>1342</v>
      </c>
      <c r="C104" s="83" t="s">
        <v>1343</v>
      </c>
      <c r="D104" s="85" t="s">
        <v>1344</v>
      </c>
      <c r="E104" s="85" t="s">
        <v>1345</v>
      </c>
      <c r="F104" s="86" t="s">
        <v>1224</v>
      </c>
      <c r="G104" s="86" t="s">
        <v>1010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1340</v>
      </c>
      <c r="B105" s="81" t="s">
        <v>1346</v>
      </c>
      <c r="C105" s="83" t="s">
        <v>1347</v>
      </c>
      <c r="D105" s="85" t="s">
        <v>1348</v>
      </c>
      <c r="E105" s="85" t="s">
        <v>1349</v>
      </c>
      <c r="F105" s="86" t="s">
        <v>1224</v>
      </c>
      <c r="G105" s="86" t="s">
        <v>1010</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1340</v>
      </c>
      <c r="B106" s="81" t="s">
        <v>1350</v>
      </c>
      <c r="C106" s="83" t="s">
        <v>1351</v>
      </c>
      <c r="D106" s="85" t="s">
        <v>1352</v>
      </c>
      <c r="E106" s="85" t="s">
        <v>1353</v>
      </c>
      <c r="F106" s="86" t="s">
        <v>1224</v>
      </c>
      <c r="G106" s="86" t="s">
        <v>1010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1340</v>
      </c>
      <c r="B107" s="81" t="s">
        <v>1354</v>
      </c>
      <c r="C107" s="83" t="s">
        <v>1355</v>
      </c>
      <c r="D107" s="85" t="s">
        <v>1356</v>
      </c>
      <c r="E107" s="85" t="s">
        <v>1357</v>
      </c>
      <c r="F107" s="86" t="s">
        <v>1077</v>
      </c>
      <c r="G107" s="86" t="s">
        <v>1025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1340</v>
      </c>
      <c r="B108" s="81" t="s">
        <v>1358</v>
      </c>
      <c r="C108" s="83" t="s">
        <v>1359</v>
      </c>
      <c r="D108" s="85" t="s">
        <v>1360</v>
      </c>
      <c r="E108" s="85" t="s">
        <v>1361</v>
      </c>
      <c r="F108" s="86" t="s">
        <v>1224</v>
      </c>
      <c r="G108" s="86" t="s">
        <v>1010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1340</v>
      </c>
      <c r="B109" s="81" t="s">
        <v>1362</v>
      </c>
      <c r="C109" s="83" t="s">
        <v>1363</v>
      </c>
      <c r="D109" s="85" t="s">
        <v>1364</v>
      </c>
      <c r="E109" s="85" t="s">
        <v>1365</v>
      </c>
      <c r="F109" s="86" t="s">
        <v>1224</v>
      </c>
      <c r="G109" s="86" t="s">
        <v>1010</v>
      </c>
      <c r="H109" s="86">
        <v>2</v>
      </c>
      <c r="I109" s="88">
        <f>IF(COUNTIF(J109:AW109,"&lt;&gt;")=0,"",SUMPRODUCT(((Recommendations[ImplStatus]="Implemented")+(Recommendations[ImplStatus]="Compensated"))*ISNUMBER(MATCH(Recommendations[Id],J109:AW109,0)))/COUNTIF(J109:AW109,"&lt;&gt;"))</f>
        <v>0</v>
      </c>
      <c r="J109" s="90" t="s">
        <v>84</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1340</v>
      </c>
      <c r="B110" s="81" t="s">
        <v>1366</v>
      </c>
      <c r="C110" s="83" t="s">
        <v>1367</v>
      </c>
      <c r="D110" s="85" t="s">
        <v>1368</v>
      </c>
      <c r="E110" s="85" t="s">
        <v>1369</v>
      </c>
      <c r="F110" s="86" t="s">
        <v>971</v>
      </c>
      <c r="G110" s="86" t="s">
        <v>1010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1340</v>
      </c>
      <c r="B111" s="81" t="s">
        <v>1370</v>
      </c>
      <c r="C111" s="83" t="s">
        <v>1371</v>
      </c>
      <c r="D111" s="85" t="s">
        <v>1372</v>
      </c>
      <c r="E111" s="85" t="s">
        <v>1373</v>
      </c>
      <c r="F111" s="86" t="s">
        <v>971</v>
      </c>
      <c r="G111" s="86" t="s">
        <v>1010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1374</v>
      </c>
      <c r="B112" s="80">
        <v>13</v>
      </c>
      <c r="C112" s="82" t="s">
        <v>25</v>
      </c>
      <c r="D112" s="84" t="s">
        <v>1375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1374</v>
      </c>
      <c r="B113" s="81" t="s">
        <v>1376</v>
      </c>
      <c r="C113" s="83" t="s">
        <v>1377</v>
      </c>
      <c r="D113" s="85" t="s">
        <v>1378</v>
      </c>
      <c r="E113" s="85" t="s">
        <v>1379</v>
      </c>
      <c r="F113" s="86" t="s">
        <v>1224</v>
      </c>
      <c r="G113" s="86" t="s">
        <v>980</v>
      </c>
      <c r="H113" s="86">
        <v>2</v>
      </c>
      <c r="I113" s="88">
        <f>IF(COUNTIF(J113:AW113,"&lt;&gt;")=0,"",SUMPRODUCT(((Recommendations[ImplStatus]="Implemented")+(Recommendations[ImplStatus]="Compensated"))*ISNUMBER(MATCH(Recommendations[Id],J113:AW113,0)))/COUNTIF(J113:AW113,"&lt;&gt;"))</f>
        <v>0</v>
      </c>
      <c r="J113" s="90" t="s">
        <v>213</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1374</v>
      </c>
      <c r="B114" s="81" t="s">
        <v>1380</v>
      </c>
      <c r="C114" s="83" t="s">
        <v>1381</v>
      </c>
      <c r="D114" s="85" t="s">
        <v>1382</v>
      </c>
      <c r="E114" s="85" t="s">
        <v>1383</v>
      </c>
      <c r="F114" s="86" t="s">
        <v>971</v>
      </c>
      <c r="G114" s="86" t="s">
        <v>980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1374</v>
      </c>
      <c r="B115" s="81" t="s">
        <v>1384</v>
      </c>
      <c r="C115" s="83" t="s">
        <v>1385</v>
      </c>
      <c r="D115" s="85" t="s">
        <v>1386</v>
      </c>
      <c r="E115" s="85" t="s">
        <v>1387</v>
      </c>
      <c r="F115" s="86" t="s">
        <v>1224</v>
      </c>
      <c r="G115" s="86" t="s">
        <v>980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1374</v>
      </c>
      <c r="B116" s="81" t="s">
        <v>1388</v>
      </c>
      <c r="C116" s="83" t="s">
        <v>1389</v>
      </c>
      <c r="D116" s="85" t="s">
        <v>1390</v>
      </c>
      <c r="E116" s="85" t="s">
        <v>1391</v>
      </c>
      <c r="F116" s="86" t="s">
        <v>1224</v>
      </c>
      <c r="G116" s="86" t="s">
        <v>1010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1374</v>
      </c>
      <c r="B117" s="81" t="s">
        <v>1392</v>
      </c>
      <c r="C117" s="83" t="s">
        <v>1393</v>
      </c>
      <c r="D117" s="85" t="s">
        <v>1394</v>
      </c>
      <c r="E117" s="85" t="s">
        <v>1395</v>
      </c>
      <c r="F117" s="86" t="s">
        <v>971</v>
      </c>
      <c r="G117" s="86" t="s">
        <v>1010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1374</v>
      </c>
      <c r="B118" s="81" t="s">
        <v>1396</v>
      </c>
      <c r="C118" s="83" t="s">
        <v>1397</v>
      </c>
      <c r="D118" s="85" t="s">
        <v>1398</v>
      </c>
      <c r="E118" s="85" t="s">
        <v>1399</v>
      </c>
      <c r="F118" s="86" t="s">
        <v>1224</v>
      </c>
      <c r="G118" s="86" t="s">
        <v>980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1374</v>
      </c>
      <c r="B119" s="81" t="s">
        <v>1400</v>
      </c>
      <c r="C119" s="83" t="s">
        <v>1401</v>
      </c>
      <c r="D119" s="85" t="s">
        <v>1402</v>
      </c>
      <c r="E119" s="85" t="s">
        <v>1403</v>
      </c>
      <c r="F119" s="86" t="s">
        <v>971</v>
      </c>
      <c r="G119" s="86" t="s">
        <v>1010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1374</v>
      </c>
      <c r="B120" s="81" t="s">
        <v>1404</v>
      </c>
      <c r="C120" s="83" t="s">
        <v>1405</v>
      </c>
      <c r="D120" s="85" t="s">
        <v>1406</v>
      </c>
      <c r="E120" s="85" t="s">
        <v>1407</v>
      </c>
      <c r="F120" s="86" t="s">
        <v>1224</v>
      </c>
      <c r="G120" s="86" t="s">
        <v>1010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1374</v>
      </c>
      <c r="B121" s="81" t="s">
        <v>1408</v>
      </c>
      <c r="C121" s="83" t="s">
        <v>1409</v>
      </c>
      <c r="D121" s="85" t="s">
        <v>1410</v>
      </c>
      <c r="E121" s="85" t="s">
        <v>1411</v>
      </c>
      <c r="F121" s="86" t="s">
        <v>1224</v>
      </c>
      <c r="G121" s="86" t="s">
        <v>1010</v>
      </c>
      <c r="H121" s="86">
        <v>3</v>
      </c>
      <c r="I121" s="88">
        <f>IF(COUNTIF(J121:AW121,"&lt;&gt;")=0,"",SUMPRODUCT(((Recommendations[ImplStatus]="Implemented")+(Recommendations[ImplStatus]="Compensated"))*ISNUMBER(MATCH(Recommendations[Id],J121:AW121,0)))/COUNTIF(J121:AW121,"&lt;&gt;"))</f>
        <v>0</v>
      </c>
      <c r="J121" s="90" t="s">
        <v>78</v>
      </c>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1374</v>
      </c>
      <c r="B122" s="81" t="s">
        <v>1412</v>
      </c>
      <c r="C122" s="83" t="s">
        <v>1413</v>
      </c>
      <c r="D122" s="85" t="s">
        <v>1414</v>
      </c>
      <c r="E122" s="85" t="s">
        <v>1415</v>
      </c>
      <c r="F122" s="86" t="s">
        <v>1224</v>
      </c>
      <c r="G122" s="86" t="s">
        <v>1010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1374</v>
      </c>
      <c r="B123" s="81" t="s">
        <v>1416</v>
      </c>
      <c r="C123" s="83" t="s">
        <v>1417</v>
      </c>
      <c r="D123" s="85" t="s">
        <v>1418</v>
      </c>
      <c r="E123" s="85" t="s">
        <v>1419</v>
      </c>
      <c r="F123" s="86" t="s">
        <v>1224</v>
      </c>
      <c r="G123" s="86" t="s">
        <v>980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1420</v>
      </c>
      <c r="B124" s="80">
        <v>14</v>
      </c>
      <c r="C124" s="82" t="s">
        <v>25</v>
      </c>
      <c r="D124" s="84" t="s">
        <v>1421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1420</v>
      </c>
      <c r="B125" s="81" t="s">
        <v>1422</v>
      </c>
      <c r="C125" s="83" t="s">
        <v>1423</v>
      </c>
      <c r="D125" s="85" t="s">
        <v>1424</v>
      </c>
      <c r="E125" s="85" t="s">
        <v>1425</v>
      </c>
      <c r="F125" s="86" t="s">
        <v>1077</v>
      </c>
      <c r="G125" s="86" t="s">
        <v>1025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1420</v>
      </c>
      <c r="B126" s="81" t="s">
        <v>1426</v>
      </c>
      <c r="C126" s="83" t="s">
        <v>1427</v>
      </c>
      <c r="D126" s="85" t="s">
        <v>1428</v>
      </c>
      <c r="E126" s="85" t="s">
        <v>1429</v>
      </c>
      <c r="F126" s="86" t="s">
        <v>1100</v>
      </c>
      <c r="G126" s="86" t="s">
        <v>1010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1420</v>
      </c>
      <c r="B127" s="81" t="s">
        <v>1430</v>
      </c>
      <c r="C127" s="83" t="s">
        <v>1431</v>
      </c>
      <c r="D127" s="85" t="s">
        <v>1432</v>
      </c>
      <c r="E127" s="85" t="s">
        <v>1433</v>
      </c>
      <c r="F127" s="86" t="s">
        <v>1100</v>
      </c>
      <c r="G127" s="86" t="s">
        <v>1010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1420</v>
      </c>
      <c r="B128" s="81" t="s">
        <v>1434</v>
      </c>
      <c r="C128" s="83" t="s">
        <v>1435</v>
      </c>
      <c r="D128" s="85" t="s">
        <v>1436</v>
      </c>
      <c r="E128" s="85" t="s">
        <v>1437</v>
      </c>
      <c r="F128" s="86" t="s">
        <v>1100</v>
      </c>
      <c r="G128" s="86" t="s">
        <v>1010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1420</v>
      </c>
      <c r="B129" s="81" t="s">
        <v>1438</v>
      </c>
      <c r="C129" s="83" t="s">
        <v>1439</v>
      </c>
      <c r="D129" s="85" t="s">
        <v>1440</v>
      </c>
      <c r="E129" s="85" t="s">
        <v>1441</v>
      </c>
      <c r="F129" s="86" t="s">
        <v>1100</v>
      </c>
      <c r="G129" s="86" t="s">
        <v>1010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1420</v>
      </c>
      <c r="B130" s="81" t="s">
        <v>1442</v>
      </c>
      <c r="C130" s="83" t="s">
        <v>1443</v>
      </c>
      <c r="D130" s="85" t="s">
        <v>1444</v>
      </c>
      <c r="E130" s="85" t="s">
        <v>1445</v>
      </c>
      <c r="F130" s="86" t="s">
        <v>1100</v>
      </c>
      <c r="G130" s="86" t="s">
        <v>1010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1420</v>
      </c>
      <c r="B131" s="81" t="s">
        <v>1446</v>
      </c>
      <c r="C131" s="83" t="s">
        <v>1447</v>
      </c>
      <c r="D131" s="85" t="s">
        <v>1448</v>
      </c>
      <c r="E131" s="85" t="s">
        <v>1449</v>
      </c>
      <c r="F131" s="86" t="s">
        <v>1100</v>
      </c>
      <c r="G131" s="86" t="s">
        <v>1010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1420</v>
      </c>
      <c r="B132" s="81" t="s">
        <v>1450</v>
      </c>
      <c r="C132" s="83" t="s">
        <v>1451</v>
      </c>
      <c r="D132" s="85" t="s">
        <v>1452</v>
      </c>
      <c r="E132" s="85" t="s">
        <v>1453</v>
      </c>
      <c r="F132" s="86" t="s">
        <v>1100</v>
      </c>
      <c r="G132" s="86" t="s">
        <v>1010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1420</v>
      </c>
      <c r="B133" s="81" t="s">
        <v>1454</v>
      </c>
      <c r="C133" s="83" t="s">
        <v>1455</v>
      </c>
      <c r="D133" s="85" t="s">
        <v>1456</v>
      </c>
      <c r="E133" s="85" t="s">
        <v>1457</v>
      </c>
      <c r="F133" s="86" t="s">
        <v>1100</v>
      </c>
      <c r="G133" s="86" t="s">
        <v>1010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1458</v>
      </c>
      <c r="B134" s="80">
        <v>15</v>
      </c>
      <c r="C134" s="82" t="s">
        <v>25</v>
      </c>
      <c r="D134" s="84" t="s">
        <v>1459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1458</v>
      </c>
      <c r="B135" s="81" t="s">
        <v>1460</v>
      </c>
      <c r="C135" s="83" t="s">
        <v>1461</v>
      </c>
      <c r="D135" s="85" t="s">
        <v>1462</v>
      </c>
      <c r="E135" s="85" t="s">
        <v>1463</v>
      </c>
      <c r="F135" s="86" t="s">
        <v>1100</v>
      </c>
      <c r="G135" s="86" t="s">
        <v>972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1458</v>
      </c>
      <c r="B136" s="81" t="s">
        <v>1464</v>
      </c>
      <c r="C136" s="83" t="s">
        <v>1465</v>
      </c>
      <c r="D136" s="85" t="s">
        <v>1466</v>
      </c>
      <c r="E136" s="85" t="s">
        <v>1467</v>
      </c>
      <c r="F136" s="86" t="s">
        <v>1077</v>
      </c>
      <c r="G136" s="86" t="s">
        <v>1025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1458</v>
      </c>
      <c r="B137" s="81" t="s">
        <v>1468</v>
      </c>
      <c r="C137" s="83" t="s">
        <v>1469</v>
      </c>
      <c r="D137" s="85" t="s">
        <v>1470</v>
      </c>
      <c r="E137" s="85" t="s">
        <v>1471</v>
      </c>
      <c r="F137" s="86" t="s">
        <v>1100</v>
      </c>
      <c r="G137" s="86" t="s">
        <v>1025</v>
      </c>
      <c r="H137" s="86">
        <v>2</v>
      </c>
      <c r="I137" s="88">
        <f>IF(COUNTIF(J137:AW137,"&lt;&gt;")=0,"",SUMPRODUCT(((Recommendations[ImplStatus]="Implemented")+(Recommendations[ImplStatus]="Compensated"))*ISNUMBER(MATCH(Recommendations[Id],J137:AW137,0)))/COUNTIF(J137:AW137,"&lt;&gt;"))</f>
        <v>0</v>
      </c>
      <c r="J137" s="90" t="s">
        <v>272</v>
      </c>
      <c r="K137" s="90" t="s">
        <v>277</v>
      </c>
      <c r="L137" s="90" t="s">
        <v>283</v>
      </c>
      <c r="M137" s="90" t="s">
        <v>289</v>
      </c>
      <c r="N137" s="90" t="s">
        <v>379</v>
      </c>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1458</v>
      </c>
      <c r="B138" s="81" t="s">
        <v>1472</v>
      </c>
      <c r="C138" s="83" t="s">
        <v>1473</v>
      </c>
      <c r="D138" s="85" t="s">
        <v>1474</v>
      </c>
      <c r="E138" s="85" t="s">
        <v>1475</v>
      </c>
      <c r="F138" s="86" t="s">
        <v>1077</v>
      </c>
      <c r="G138" s="86" t="s">
        <v>1025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1458</v>
      </c>
      <c r="B139" s="81" t="s">
        <v>1476</v>
      </c>
      <c r="C139" s="83" t="s">
        <v>1477</v>
      </c>
      <c r="D139" s="85" t="s">
        <v>1478</v>
      </c>
      <c r="E139" s="85" t="s">
        <v>1479</v>
      </c>
      <c r="F139" s="86" t="s">
        <v>1100</v>
      </c>
      <c r="G139" s="86" t="s">
        <v>1025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1458</v>
      </c>
      <c r="B140" s="81" t="s">
        <v>1480</v>
      </c>
      <c r="C140" s="83" t="s">
        <v>1481</v>
      </c>
      <c r="D140" s="85" t="s">
        <v>1482</v>
      </c>
      <c r="E140" s="85" t="s">
        <v>1483</v>
      </c>
      <c r="F140" s="86" t="s">
        <v>1024</v>
      </c>
      <c r="G140" s="86" t="s">
        <v>1025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1458</v>
      </c>
      <c r="B141" s="81" t="s">
        <v>1484</v>
      </c>
      <c r="C141" s="83" t="s">
        <v>1485</v>
      </c>
      <c r="D141" s="85" t="s">
        <v>1486</v>
      </c>
      <c r="E141" s="85" t="s">
        <v>1487</v>
      </c>
      <c r="F141" s="86" t="s">
        <v>1024</v>
      </c>
      <c r="G141" s="86" t="s">
        <v>1010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1488</v>
      </c>
      <c r="B142" s="80">
        <v>16</v>
      </c>
      <c r="C142" s="82" t="s">
        <v>25</v>
      </c>
      <c r="D142" s="84" t="s">
        <v>1489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1488</v>
      </c>
      <c r="B143" s="81" t="s">
        <v>1490</v>
      </c>
      <c r="C143" s="83" t="s">
        <v>1491</v>
      </c>
      <c r="D143" s="85" t="s">
        <v>1492</v>
      </c>
      <c r="E143" s="85" t="s">
        <v>1493</v>
      </c>
      <c r="F143" s="86" t="s">
        <v>1077</v>
      </c>
      <c r="G143" s="86" t="s">
        <v>1025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1488</v>
      </c>
      <c r="B144" s="81" t="s">
        <v>1494</v>
      </c>
      <c r="C144" s="83" t="s">
        <v>1495</v>
      </c>
      <c r="D144" s="85" t="s">
        <v>1496</v>
      </c>
      <c r="E144" s="85" t="s">
        <v>1497</v>
      </c>
      <c r="F144" s="86" t="s">
        <v>1077</v>
      </c>
      <c r="G144" s="86" t="s">
        <v>1025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1488</v>
      </c>
      <c r="B145" s="81" t="s">
        <v>1498</v>
      </c>
      <c r="C145" s="83" t="s">
        <v>1499</v>
      </c>
      <c r="D145" s="85" t="s">
        <v>1500</v>
      </c>
      <c r="E145" s="85" t="s">
        <v>1501</v>
      </c>
      <c r="F145" s="86" t="s">
        <v>993</v>
      </c>
      <c r="G145" s="86" t="s">
        <v>980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1488</v>
      </c>
      <c r="B146" s="81" t="s">
        <v>1502</v>
      </c>
      <c r="C146" s="83" t="s">
        <v>1503</v>
      </c>
      <c r="D146" s="85" t="s">
        <v>1504</v>
      </c>
      <c r="E146" s="85" t="s">
        <v>1505</v>
      </c>
      <c r="F146" s="86" t="s">
        <v>993</v>
      </c>
      <c r="G146" s="86" t="s">
        <v>972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1488</v>
      </c>
      <c r="B147" s="81" t="s">
        <v>1506</v>
      </c>
      <c r="C147" s="83" t="s">
        <v>1507</v>
      </c>
      <c r="D147" s="85" t="s">
        <v>1508</v>
      </c>
      <c r="E147" s="85" t="s">
        <v>1509</v>
      </c>
      <c r="F147" s="86" t="s">
        <v>993</v>
      </c>
      <c r="G147" s="86" t="s">
        <v>1010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1488</v>
      </c>
      <c r="B148" s="81" t="s">
        <v>1510</v>
      </c>
      <c r="C148" s="83" t="s">
        <v>1511</v>
      </c>
      <c r="D148" s="85" t="s">
        <v>1512</v>
      </c>
      <c r="E148" s="85" t="s">
        <v>1513</v>
      </c>
      <c r="F148" s="86" t="s">
        <v>1077</v>
      </c>
      <c r="G148" s="86" t="s">
        <v>1025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1488</v>
      </c>
      <c r="B149" s="81" t="s">
        <v>1514</v>
      </c>
      <c r="C149" s="83" t="s">
        <v>1515</v>
      </c>
      <c r="D149" s="85" t="s">
        <v>1516</v>
      </c>
      <c r="E149" s="85" t="s">
        <v>1517</v>
      </c>
      <c r="F149" s="86" t="s">
        <v>993</v>
      </c>
      <c r="G149" s="86" t="s">
        <v>1010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1488</v>
      </c>
      <c r="B150" s="81" t="s">
        <v>1518</v>
      </c>
      <c r="C150" s="83" t="s">
        <v>1519</v>
      </c>
      <c r="D150" s="85" t="s">
        <v>1520</v>
      </c>
      <c r="E150" s="85" t="s">
        <v>1521</v>
      </c>
      <c r="F150" s="86" t="s">
        <v>1224</v>
      </c>
      <c r="G150" s="86" t="s">
        <v>1010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1488</v>
      </c>
      <c r="B151" s="81" t="s">
        <v>1522</v>
      </c>
      <c r="C151" s="83" t="s">
        <v>1523</v>
      </c>
      <c r="D151" s="85" t="s">
        <v>1524</v>
      </c>
      <c r="E151" s="85" t="s">
        <v>1525</v>
      </c>
      <c r="F151" s="86" t="s">
        <v>1100</v>
      </c>
      <c r="G151" s="86" t="s">
        <v>1010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1488</v>
      </c>
      <c r="B152" s="81" t="s">
        <v>1526</v>
      </c>
      <c r="C152" s="83" t="s">
        <v>1527</v>
      </c>
      <c r="D152" s="85" t="s">
        <v>1528</v>
      </c>
      <c r="E152" s="85" t="s">
        <v>1529</v>
      </c>
      <c r="F152" s="86" t="s">
        <v>993</v>
      </c>
      <c r="G152" s="86" t="s">
        <v>1010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1488</v>
      </c>
      <c r="B153" s="81" t="s">
        <v>1530</v>
      </c>
      <c r="C153" s="83" t="s">
        <v>1531</v>
      </c>
      <c r="D153" s="85" t="s">
        <v>1532</v>
      </c>
      <c r="E153" s="85" t="s">
        <v>1533</v>
      </c>
      <c r="F153" s="86" t="s">
        <v>993</v>
      </c>
      <c r="G153" s="86" t="s">
        <v>1010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1488</v>
      </c>
      <c r="B154" s="81" t="s">
        <v>1534</v>
      </c>
      <c r="C154" s="83" t="s">
        <v>1535</v>
      </c>
      <c r="D154" s="85" t="s">
        <v>1536</v>
      </c>
      <c r="E154" s="85" t="s">
        <v>1537</v>
      </c>
      <c r="F154" s="86" t="s">
        <v>993</v>
      </c>
      <c r="G154" s="86" t="s">
        <v>1010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1488</v>
      </c>
      <c r="B155" s="81" t="s">
        <v>1538</v>
      </c>
      <c r="C155" s="83" t="s">
        <v>1539</v>
      </c>
      <c r="D155" s="85" t="s">
        <v>1540</v>
      </c>
      <c r="E155" s="85" t="s">
        <v>1541</v>
      </c>
      <c r="F155" s="86" t="s">
        <v>993</v>
      </c>
      <c r="G155" s="86" t="s">
        <v>980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1488</v>
      </c>
      <c r="B156" s="81" t="s">
        <v>1542</v>
      </c>
      <c r="C156" s="83" t="s">
        <v>1543</v>
      </c>
      <c r="D156" s="85" t="s">
        <v>1544</v>
      </c>
      <c r="E156" s="85" t="s">
        <v>1545</v>
      </c>
      <c r="F156" s="86" t="s">
        <v>993</v>
      </c>
      <c r="G156" s="86" t="s">
        <v>1010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1546</v>
      </c>
      <c r="B157" s="80">
        <v>17</v>
      </c>
      <c r="C157" s="82" t="s">
        <v>25</v>
      </c>
      <c r="D157" s="84" t="s">
        <v>1547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1546</v>
      </c>
      <c r="B158" s="81" t="s">
        <v>1548</v>
      </c>
      <c r="C158" s="83" t="s">
        <v>1549</v>
      </c>
      <c r="D158" s="85" t="s">
        <v>1550</v>
      </c>
      <c r="E158" s="85" t="s">
        <v>1551</v>
      </c>
      <c r="F158" s="86" t="s">
        <v>1100</v>
      </c>
      <c r="G158" s="86" t="s">
        <v>976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1546</v>
      </c>
      <c r="B159" s="81" t="s">
        <v>1552</v>
      </c>
      <c r="C159" s="83" t="s">
        <v>1553</v>
      </c>
      <c r="D159" s="85" t="s">
        <v>1554</v>
      </c>
      <c r="E159" s="85" t="s">
        <v>1555</v>
      </c>
      <c r="F159" s="86" t="s">
        <v>1077</v>
      </c>
      <c r="G159" s="86" t="s">
        <v>1025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1546</v>
      </c>
      <c r="B160" s="81" t="s">
        <v>1556</v>
      </c>
      <c r="C160" s="83" t="s">
        <v>1557</v>
      </c>
      <c r="D160" s="85" t="s">
        <v>1558</v>
      </c>
      <c r="E160" s="85" t="s">
        <v>1559</v>
      </c>
      <c r="F160" s="86" t="s">
        <v>1077</v>
      </c>
      <c r="G160" s="86" t="s">
        <v>1025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1546</v>
      </c>
      <c r="B161" s="81" t="s">
        <v>1560</v>
      </c>
      <c r="C161" s="83" t="s">
        <v>1561</v>
      </c>
      <c r="D161" s="85" t="s">
        <v>1562</v>
      </c>
      <c r="E161" s="85" t="s">
        <v>1563</v>
      </c>
      <c r="F161" s="86" t="s">
        <v>1077</v>
      </c>
      <c r="G161" s="86" t="s">
        <v>1025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1546</v>
      </c>
      <c r="B162" s="81" t="s">
        <v>1564</v>
      </c>
      <c r="C162" s="83" t="s">
        <v>1565</v>
      </c>
      <c r="D162" s="85" t="s">
        <v>1566</v>
      </c>
      <c r="E162" s="85" t="s">
        <v>1567</v>
      </c>
      <c r="F162" s="86" t="s">
        <v>1100</v>
      </c>
      <c r="G162" s="86" t="s">
        <v>976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1546</v>
      </c>
      <c r="B163" s="81" t="s">
        <v>1568</v>
      </c>
      <c r="C163" s="83" t="s">
        <v>1569</v>
      </c>
      <c r="D163" s="85" t="s">
        <v>1570</v>
      </c>
      <c r="E163" s="85" t="s">
        <v>1571</v>
      </c>
      <c r="F163" s="86" t="s">
        <v>1100</v>
      </c>
      <c r="G163" s="86" t="s">
        <v>976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1546</v>
      </c>
      <c r="B164" s="81" t="s">
        <v>1572</v>
      </c>
      <c r="C164" s="83" t="s">
        <v>1573</v>
      </c>
      <c r="D164" s="85" t="s">
        <v>1574</v>
      </c>
      <c r="E164" s="85" t="s">
        <v>1575</v>
      </c>
      <c r="F164" s="86" t="s">
        <v>1100</v>
      </c>
      <c r="G164" s="86" t="s">
        <v>1327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1546</v>
      </c>
      <c r="B165" s="81" t="s">
        <v>1576</v>
      </c>
      <c r="C165" s="83" t="s">
        <v>1577</v>
      </c>
      <c r="D165" s="85" t="s">
        <v>1578</v>
      </c>
      <c r="E165" s="85" t="s">
        <v>1579</v>
      </c>
      <c r="F165" s="86" t="s">
        <v>1100</v>
      </c>
      <c r="G165" s="86" t="s">
        <v>1327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1546</v>
      </c>
      <c r="B166" s="81" t="s">
        <v>1580</v>
      </c>
      <c r="C166" s="83" t="s">
        <v>1581</v>
      </c>
      <c r="D166" s="85" t="s">
        <v>1582</v>
      </c>
      <c r="E166" s="85" t="s">
        <v>1583</v>
      </c>
      <c r="F166" s="86" t="s">
        <v>1077</v>
      </c>
      <c r="G166" s="86" t="s">
        <v>1327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1584</v>
      </c>
      <c r="B167" s="80">
        <v>18</v>
      </c>
      <c r="C167" s="82" t="s">
        <v>25</v>
      </c>
      <c r="D167" s="84" t="s">
        <v>1585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1584</v>
      </c>
      <c r="B168" s="81" t="s">
        <v>1586</v>
      </c>
      <c r="C168" s="83" t="s">
        <v>1587</v>
      </c>
      <c r="D168" s="85" t="s">
        <v>1588</v>
      </c>
      <c r="E168" s="85" t="s">
        <v>1589</v>
      </c>
      <c r="F168" s="86" t="s">
        <v>1077</v>
      </c>
      <c r="G168" s="86" t="s">
        <v>1025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1584</v>
      </c>
      <c r="B169" s="81" t="s">
        <v>1590</v>
      </c>
      <c r="C169" s="83" t="s">
        <v>1591</v>
      </c>
      <c r="D169" s="85" t="s">
        <v>1592</v>
      </c>
      <c r="E169" s="85" t="s">
        <v>1593</v>
      </c>
      <c r="F169" s="86" t="s">
        <v>1224</v>
      </c>
      <c r="G169" s="86" t="s">
        <v>980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1584</v>
      </c>
      <c r="B170" s="81" t="s">
        <v>1594</v>
      </c>
      <c r="C170" s="83" t="s">
        <v>1595</v>
      </c>
      <c r="D170" s="85" t="s">
        <v>1596</v>
      </c>
      <c r="E170" s="85" t="s">
        <v>1597</v>
      </c>
      <c r="F170" s="86" t="s">
        <v>1224</v>
      </c>
      <c r="G170" s="86" t="s">
        <v>1010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1584</v>
      </c>
      <c r="B171" s="81" t="s">
        <v>1598</v>
      </c>
      <c r="C171" s="83" t="s">
        <v>1599</v>
      </c>
      <c r="D171" s="85" t="s">
        <v>1600</v>
      </c>
      <c r="E171" s="85" t="s">
        <v>1601</v>
      </c>
      <c r="F171" s="86" t="s">
        <v>1224</v>
      </c>
      <c r="G171" s="86" t="s">
        <v>1010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1584</v>
      </c>
      <c r="B172" s="91" t="s">
        <v>1602</v>
      </c>
      <c r="C172" s="92" t="s">
        <v>1603</v>
      </c>
      <c r="D172" s="93" t="s">
        <v>1604</v>
      </c>
      <c r="E172" s="93" t="s">
        <v>1605</v>
      </c>
      <c r="F172" s="94" t="s">
        <v>1224</v>
      </c>
      <c r="G172" s="94" t="s">
        <v>980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23" t="s">
        <v>693</v>
      </c>
      <c r="B176" s="123"/>
      <c r="C176" s="123"/>
      <c r="D176" s="123"/>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IFERROR(INDEX('Recommendations'!$I$2:$I$113, MATCH(J2,'Recommendations'!$B$2:$B$113,0))="Implemented", FALSE))</xm:f>
            <x14:dxf>
              <font>
                <color rgb="FF000000"/>
              </font>
              <fill>
                <patternFill>
                  <bgColor rgb="FF3C7D22"/>
                </patternFill>
              </fill>
            </x14:dxf>
          </x14:cfRule>
          <x14:cfRule type="expression" priority="2" id="{00000000-000E-0000-0400-000002000000}">
            <xm:f>AND(J2&lt;&gt;"", IFERROR(INDEX('Recommendations'!$I$2:$I$113, MATCH(J2,'Recommendations'!$B$2:$B$113,0))="Compensated", FALSE))</xm:f>
            <x14:dxf>
              <font>
                <color rgb="FF000000"/>
              </font>
              <fill>
                <patternFill>
                  <bgColor rgb="FFC6E0B4"/>
                </patternFill>
              </fill>
            </x14:dxf>
          </x14:cfRule>
          <x14:cfRule type="expression" priority="3" id="{00000000-000E-0000-0400-000003000000}">
            <xm:f>AND(J2&lt;&gt;"", IFERROR(INDEX('Recommendations'!$I$2:$I$113, MATCH(J2,'Recommendations'!$B$2:$B$113,0))="Testing", FALSE))</xm:f>
            <x14:dxf>
              <font>
                <color rgb="FF000000"/>
              </font>
              <fill>
                <patternFill>
                  <bgColor rgb="FFFFC000"/>
                </patternFill>
              </fill>
            </x14:dxf>
          </x14:cfRule>
          <x14:cfRule type="expression" priority="4" id="{00000000-000E-0000-0400-000004000000}">
            <xm:f>AND(J2&lt;&gt;"", IFERROR(INDEX('Recommendations'!$I$2:$I$113, MATCH(J2,'Recommendations'!$B$2:$B$113,0))="Failed", FALSE))</xm:f>
            <x14:dxf>
              <font>
                <color rgb="FF000000"/>
              </font>
              <fill>
                <patternFill>
                  <bgColor rgb="FFD82891"/>
                </patternFill>
              </fill>
            </x14:dxf>
          </x14:cfRule>
          <x14:cfRule type="expression" priority="5" id="{00000000-000E-0000-0400-000005000000}">
            <xm:f>AND(J2&lt;&gt;"", IFERROR(INDEX('Recommendations'!$I$2:$I$113, MATCH(J2,'Recommendations'!$B$2:$B$113,0))="Risk Accepted", FALSE))</xm:f>
            <x14:dxf>
              <font>
                <color rgb="FF000000"/>
              </font>
              <fill>
                <patternFill>
                  <bgColor rgb="FFD9D9D9"/>
                </patternFill>
              </fill>
            </x14:dxf>
          </x14:cfRule>
          <x14:cfRule type="expression" priority="6" id="{00000000-000E-0000-0400-000006000000}">
            <xm:f>AND(J2&lt;&gt;"", IFERROR(INDEX('Recommendations'!$I$2:$I$113, MATCH(J2,'Recommendations'!$B$2:$B$113,0))="N/A",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1606</v>
      </c>
      <c r="C1" s="121" t="s">
        <v>11</v>
      </c>
      <c r="D1" s="121" t="s">
        <v>831</v>
      </c>
      <c r="E1" s="121" t="s">
        <v>1607</v>
      </c>
      <c r="F1" s="121" t="s">
        <v>1608</v>
      </c>
      <c r="G1" s="121" t="s">
        <v>925</v>
      </c>
      <c r="H1" s="121" t="s">
        <v>926</v>
      </c>
      <c r="I1" s="121" t="s">
        <v>927</v>
      </c>
      <c r="J1" s="121" t="s">
        <v>928</v>
      </c>
      <c r="K1" s="121" t="s">
        <v>929</v>
      </c>
      <c r="L1" s="121" t="s">
        <v>930</v>
      </c>
      <c r="M1" s="121" t="s">
        <v>931</v>
      </c>
      <c r="N1" s="121" t="s">
        <v>932</v>
      </c>
      <c r="O1" s="121" t="s">
        <v>933</v>
      </c>
      <c r="P1" s="121" t="s">
        <v>934</v>
      </c>
      <c r="Q1" s="121" t="s">
        <v>935</v>
      </c>
      <c r="R1" s="121" t="s">
        <v>936</v>
      </c>
      <c r="S1" s="121" t="s">
        <v>937</v>
      </c>
      <c r="T1" s="121" t="s">
        <v>938</v>
      </c>
      <c r="U1" s="121" t="s">
        <v>939</v>
      </c>
      <c r="V1" s="121" t="s">
        <v>940</v>
      </c>
      <c r="W1" s="121" t="s">
        <v>941</v>
      </c>
      <c r="X1" s="121" t="s">
        <v>942</v>
      </c>
      <c r="Y1" s="121" t="s">
        <v>943</v>
      </c>
      <c r="Z1" s="121" t="s">
        <v>944</v>
      </c>
      <c r="AA1" s="121" t="s">
        <v>945</v>
      </c>
      <c r="AB1" s="121" t="s">
        <v>946</v>
      </c>
      <c r="AC1" s="121" t="s">
        <v>947</v>
      </c>
      <c r="AD1" s="121" t="s">
        <v>948</v>
      </c>
      <c r="AE1" s="121" t="s">
        <v>949</v>
      </c>
      <c r="AF1" s="121" t="s">
        <v>950</v>
      </c>
      <c r="AG1" s="121" t="s">
        <v>951</v>
      </c>
      <c r="AH1" s="121" t="s">
        <v>952</v>
      </c>
      <c r="AI1" s="121" t="s">
        <v>953</v>
      </c>
      <c r="AJ1" s="121" t="s">
        <v>954</v>
      </c>
      <c r="AK1" s="121" t="s">
        <v>955</v>
      </c>
      <c r="AL1" s="121" t="s">
        <v>956</v>
      </c>
      <c r="AM1" s="121" t="s">
        <v>957</v>
      </c>
      <c r="AN1" s="121" t="s">
        <v>958</v>
      </c>
      <c r="AO1" s="121" t="s">
        <v>959</v>
      </c>
      <c r="AP1" s="121" t="s">
        <v>960</v>
      </c>
      <c r="AQ1" s="121" t="s">
        <v>961</v>
      </c>
      <c r="AR1" s="121" t="s">
        <v>962</v>
      </c>
      <c r="AS1" s="121" t="s">
        <v>963</v>
      </c>
      <c r="AT1" s="121" t="s">
        <v>964</v>
      </c>
      <c r="AU1" s="122" t="s">
        <v>965</v>
      </c>
    </row>
    <row r="2" spans="1:47" ht="60" customHeight="1" x14ac:dyDescent="0.35">
      <c r="A2" s="116" t="s">
        <v>1609</v>
      </c>
      <c r="B2" s="106" t="s">
        <v>1610</v>
      </c>
      <c r="C2" s="107" t="s">
        <v>1611</v>
      </c>
      <c r="D2" s="107" t="s">
        <v>1612</v>
      </c>
      <c r="E2" s="107" t="s">
        <v>1613</v>
      </c>
      <c r="F2" s="108" t="s">
        <v>1614</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1615</v>
      </c>
      <c r="B3" s="106" t="s">
        <v>1616</v>
      </c>
      <c r="C3" s="107" t="s">
        <v>1617</v>
      </c>
      <c r="D3" s="107" t="s">
        <v>1618</v>
      </c>
      <c r="E3" s="107" t="s">
        <v>1619</v>
      </c>
      <c r="F3" s="108" t="s">
        <v>1620</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1621</v>
      </c>
      <c r="B4" s="106" t="s">
        <v>1622</v>
      </c>
      <c r="C4" s="107" t="s">
        <v>1623</v>
      </c>
      <c r="D4" s="107" t="s">
        <v>1624</v>
      </c>
      <c r="E4" s="107" t="s">
        <v>1625</v>
      </c>
      <c r="F4" s="108" t="s">
        <v>1626</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1627</v>
      </c>
      <c r="B5" s="106" t="s">
        <v>1628</v>
      </c>
      <c r="C5" s="107" t="s">
        <v>1629</v>
      </c>
      <c r="D5" s="107" t="s">
        <v>1630</v>
      </c>
      <c r="E5" s="107" t="s">
        <v>1631</v>
      </c>
      <c r="F5" s="108" t="s">
        <v>1632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1633</v>
      </c>
      <c r="B6" s="106" t="s">
        <v>1634</v>
      </c>
      <c r="C6" s="107" t="s">
        <v>1635</v>
      </c>
      <c r="D6" s="107" t="s">
        <v>1636</v>
      </c>
      <c r="E6" s="107" t="s">
        <v>25</v>
      </c>
      <c r="F6" s="108" t="s">
        <v>1637</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1638</v>
      </c>
      <c r="B7" s="106" t="s">
        <v>13</v>
      </c>
      <c r="C7" s="107" t="s">
        <v>1639</v>
      </c>
      <c r="D7" s="107" t="s">
        <v>1640</v>
      </c>
      <c r="E7" s="107" t="s">
        <v>25</v>
      </c>
      <c r="F7" s="108" t="s">
        <v>1641</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1642</v>
      </c>
      <c r="B8" s="106" t="s">
        <v>1643</v>
      </c>
      <c r="C8" s="107" t="s">
        <v>1644</v>
      </c>
      <c r="D8" s="107" t="s">
        <v>1645</v>
      </c>
      <c r="E8" s="107" t="s">
        <v>25</v>
      </c>
      <c r="F8" s="108" t="s">
        <v>1646</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1647</v>
      </c>
      <c r="B9" s="106" t="s">
        <v>1648</v>
      </c>
      <c r="C9" s="107" t="s">
        <v>1649</v>
      </c>
      <c r="D9" s="107" t="s">
        <v>1650</v>
      </c>
      <c r="E9" s="107" t="s">
        <v>25</v>
      </c>
      <c r="F9" s="108" t="s">
        <v>1651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1652</v>
      </c>
      <c r="B10" s="106" t="s">
        <v>1653</v>
      </c>
      <c r="C10" s="107" t="s">
        <v>1654</v>
      </c>
      <c r="D10" s="107" t="s">
        <v>1655</v>
      </c>
      <c r="E10" s="107" t="s">
        <v>25</v>
      </c>
      <c r="F10" s="108" t="s">
        <v>1656</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1657</v>
      </c>
      <c r="B11" s="106" t="s">
        <v>1658</v>
      </c>
      <c r="C11" s="107" t="s">
        <v>1659</v>
      </c>
      <c r="D11" s="107" t="s">
        <v>1660</v>
      </c>
      <c r="E11" s="107" t="s">
        <v>25</v>
      </c>
      <c r="F11" s="108" t="s">
        <v>1661</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1662</v>
      </c>
      <c r="B12" s="106" t="s">
        <v>1663</v>
      </c>
      <c r="C12" s="107" t="s">
        <v>1664</v>
      </c>
      <c r="D12" s="107" t="s">
        <v>1665</v>
      </c>
      <c r="E12" s="107" t="s">
        <v>25</v>
      </c>
      <c r="F12" s="108" t="s">
        <v>1666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1667</v>
      </c>
      <c r="B13" s="106" t="s">
        <v>1668</v>
      </c>
      <c r="C13" s="107" t="s">
        <v>1669</v>
      </c>
      <c r="D13" s="107" t="s">
        <v>1670</v>
      </c>
      <c r="E13" s="107" t="s">
        <v>25</v>
      </c>
      <c r="F13" s="108" t="s">
        <v>1671</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1672</v>
      </c>
      <c r="B14" s="106" t="s">
        <v>1673</v>
      </c>
      <c r="C14" s="107" t="s">
        <v>1674</v>
      </c>
      <c r="D14" s="107" t="s">
        <v>1675</v>
      </c>
      <c r="E14" s="107" t="s">
        <v>25</v>
      </c>
      <c r="F14" s="108" t="s">
        <v>1676</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1677</v>
      </c>
      <c r="B15" s="106" t="s">
        <v>1678</v>
      </c>
      <c r="C15" s="107" t="s">
        <v>1679</v>
      </c>
      <c r="D15" s="107" t="s">
        <v>1680</v>
      </c>
      <c r="E15" s="107" t="s">
        <v>25</v>
      </c>
      <c r="F15" s="108" t="s">
        <v>1681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1682</v>
      </c>
      <c r="B16" s="106" t="s">
        <v>1683</v>
      </c>
      <c r="C16" s="107" t="s">
        <v>1684</v>
      </c>
      <c r="D16" s="107" t="s">
        <v>1685</v>
      </c>
      <c r="E16" s="107" t="s">
        <v>25</v>
      </c>
      <c r="F16" s="108" t="s">
        <v>1686</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1687</v>
      </c>
      <c r="B17" s="106" t="s">
        <v>1688</v>
      </c>
      <c r="C17" s="107" t="s">
        <v>1689</v>
      </c>
      <c r="D17" s="107" t="s">
        <v>1690</v>
      </c>
      <c r="E17" s="107" t="s">
        <v>25</v>
      </c>
      <c r="F17" s="108" t="s">
        <v>1691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1692</v>
      </c>
      <c r="B18" s="106" t="s">
        <v>1693</v>
      </c>
      <c r="C18" s="107" t="s">
        <v>1694</v>
      </c>
      <c r="D18" s="107" t="s">
        <v>1695</v>
      </c>
      <c r="E18" s="107" t="s">
        <v>25</v>
      </c>
      <c r="F18" s="108" t="s">
        <v>1696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1697</v>
      </c>
      <c r="B19" s="106" t="s">
        <v>1698</v>
      </c>
      <c r="C19" s="107" t="s">
        <v>1699</v>
      </c>
      <c r="D19" s="107" t="s">
        <v>1700</v>
      </c>
      <c r="E19" s="107" t="s">
        <v>25</v>
      </c>
      <c r="F19" s="108" t="s">
        <v>1701</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1702</v>
      </c>
      <c r="B20" s="106" t="s">
        <v>1703</v>
      </c>
      <c r="C20" s="107" t="s">
        <v>1704</v>
      </c>
      <c r="D20" s="107" t="s">
        <v>1705</v>
      </c>
      <c r="E20" s="107" t="s">
        <v>25</v>
      </c>
      <c r="F20" s="108" t="s">
        <v>1706</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1707</v>
      </c>
      <c r="B21" s="106" t="s">
        <v>1708</v>
      </c>
      <c r="C21" s="107" t="s">
        <v>1709</v>
      </c>
      <c r="D21" s="107" t="s">
        <v>1710</v>
      </c>
      <c r="E21" s="107" t="s">
        <v>1711</v>
      </c>
      <c r="F21" s="108" t="s">
        <v>1712</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1713</v>
      </c>
      <c r="B22" s="106" t="s">
        <v>1714</v>
      </c>
      <c r="C22" s="107" t="s">
        <v>1715</v>
      </c>
      <c r="D22" s="107" t="s">
        <v>1716</v>
      </c>
      <c r="E22" s="107" t="s">
        <v>1717</v>
      </c>
      <c r="F22" s="108" t="s">
        <v>1718</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1719</v>
      </c>
      <c r="B23" s="106" t="s">
        <v>1720</v>
      </c>
      <c r="C23" s="107" t="s">
        <v>1721</v>
      </c>
      <c r="D23" s="107" t="s">
        <v>1722</v>
      </c>
      <c r="E23" s="107" t="s">
        <v>1723</v>
      </c>
      <c r="F23" s="108" t="s">
        <v>1724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1725</v>
      </c>
      <c r="B24" s="106" t="s">
        <v>1726</v>
      </c>
      <c r="C24" s="107" t="s">
        <v>1727</v>
      </c>
      <c r="D24" s="107" t="s">
        <v>1728</v>
      </c>
      <c r="E24" s="107" t="s">
        <v>25</v>
      </c>
      <c r="F24" s="108" t="s">
        <v>1729</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1730</v>
      </c>
      <c r="B25" s="106" t="s">
        <v>1731</v>
      </c>
      <c r="C25" s="107" t="s">
        <v>1732</v>
      </c>
      <c r="D25" s="107" t="s">
        <v>25</v>
      </c>
      <c r="E25" s="107" t="s">
        <v>25</v>
      </c>
      <c r="F25" s="108" t="s">
        <v>1733</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1734</v>
      </c>
      <c r="B26" s="106" t="s">
        <v>1735</v>
      </c>
      <c r="C26" s="107" t="s">
        <v>1736</v>
      </c>
      <c r="D26" s="107" t="s">
        <v>1737</v>
      </c>
      <c r="E26" s="107" t="s">
        <v>25</v>
      </c>
      <c r="F26" s="108" t="s">
        <v>1738</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1739</v>
      </c>
      <c r="B27" s="106" t="s">
        <v>1740</v>
      </c>
      <c r="C27" s="107" t="s">
        <v>1741</v>
      </c>
      <c r="D27" s="107" t="s">
        <v>1742</v>
      </c>
      <c r="E27" s="107" t="s">
        <v>1743</v>
      </c>
      <c r="F27" s="108" t="s">
        <v>1744</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1745</v>
      </c>
      <c r="B28" s="106" t="s">
        <v>1746</v>
      </c>
      <c r="C28" s="107" t="s">
        <v>1747</v>
      </c>
      <c r="D28" s="107" t="s">
        <v>25</v>
      </c>
      <c r="E28" s="107" t="s">
        <v>25</v>
      </c>
      <c r="F28" s="108" t="s">
        <v>1748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1749</v>
      </c>
      <c r="B29" s="106" t="s">
        <v>1750</v>
      </c>
      <c r="C29" s="107" t="s">
        <v>1751</v>
      </c>
      <c r="D29" s="107" t="s">
        <v>1752</v>
      </c>
      <c r="E29" s="107" t="s">
        <v>1753</v>
      </c>
      <c r="F29" s="108" t="s">
        <v>1754</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1755</v>
      </c>
      <c r="B30" s="106" t="s">
        <v>1756</v>
      </c>
      <c r="C30" s="107" t="s">
        <v>1757</v>
      </c>
      <c r="D30" s="107" t="s">
        <v>1758</v>
      </c>
      <c r="E30" s="107" t="s">
        <v>25</v>
      </c>
      <c r="F30" s="108" t="s">
        <v>1759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1760</v>
      </c>
      <c r="B31" s="106" t="s">
        <v>1761</v>
      </c>
      <c r="C31" s="107" t="s">
        <v>1762</v>
      </c>
      <c r="D31" s="107" t="s">
        <v>1763</v>
      </c>
      <c r="E31" s="107" t="s">
        <v>1764</v>
      </c>
      <c r="F31" s="108" t="s">
        <v>1765</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1766</v>
      </c>
      <c r="B32" s="106" t="s">
        <v>1767</v>
      </c>
      <c r="C32" s="107" t="s">
        <v>1768</v>
      </c>
      <c r="D32" s="107" t="s">
        <v>1769</v>
      </c>
      <c r="E32" s="107" t="s">
        <v>1770</v>
      </c>
      <c r="F32" s="108" t="s">
        <v>1771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1772</v>
      </c>
      <c r="B33" s="106" t="s">
        <v>1773</v>
      </c>
      <c r="C33" s="107" t="s">
        <v>1774</v>
      </c>
      <c r="D33" s="107" t="s">
        <v>1775</v>
      </c>
      <c r="E33" s="107" t="s">
        <v>25</v>
      </c>
      <c r="F33" s="108" t="s">
        <v>1776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1777</v>
      </c>
      <c r="B34" s="106" t="s">
        <v>1778</v>
      </c>
      <c r="C34" s="107" t="s">
        <v>1779</v>
      </c>
      <c r="D34" s="107" t="s">
        <v>1780</v>
      </c>
      <c r="E34" s="107" t="s">
        <v>25</v>
      </c>
      <c r="F34" s="108" t="s">
        <v>1781</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1782</v>
      </c>
      <c r="B35" s="106" t="s">
        <v>1783</v>
      </c>
      <c r="C35" s="107" t="s">
        <v>1784</v>
      </c>
      <c r="D35" s="107" t="s">
        <v>1785</v>
      </c>
      <c r="E35" s="107" t="s">
        <v>1786</v>
      </c>
      <c r="F35" s="108" t="s">
        <v>1787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1788</v>
      </c>
      <c r="B36" s="106" t="s">
        <v>1789</v>
      </c>
      <c r="C36" s="107" t="s">
        <v>1790</v>
      </c>
      <c r="D36" s="107" t="s">
        <v>1791</v>
      </c>
      <c r="E36" s="107" t="s">
        <v>1792</v>
      </c>
      <c r="F36" s="108" t="s">
        <v>1793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1794</v>
      </c>
      <c r="B37" s="106" t="s">
        <v>1795</v>
      </c>
      <c r="C37" s="107" t="s">
        <v>1796</v>
      </c>
      <c r="D37" s="107" t="s">
        <v>1797</v>
      </c>
      <c r="E37" s="107" t="s">
        <v>25</v>
      </c>
      <c r="F37" s="108" t="s">
        <v>1798</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1799</v>
      </c>
      <c r="B38" s="106" t="s">
        <v>1800</v>
      </c>
      <c r="C38" s="107" t="s">
        <v>1801</v>
      </c>
      <c r="D38" s="107" t="s">
        <v>1802</v>
      </c>
      <c r="E38" s="107" t="s">
        <v>1803</v>
      </c>
      <c r="F38" s="108" t="s">
        <v>1804</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1805</v>
      </c>
      <c r="B39" s="106" t="s">
        <v>1806</v>
      </c>
      <c r="C39" s="107" t="s">
        <v>1807</v>
      </c>
      <c r="D39" s="107" t="s">
        <v>1808</v>
      </c>
      <c r="E39" s="107" t="s">
        <v>25</v>
      </c>
      <c r="F39" s="108" t="s">
        <v>1809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1810</v>
      </c>
      <c r="B40" s="106" t="s">
        <v>1811</v>
      </c>
      <c r="C40" s="107" t="s">
        <v>1812</v>
      </c>
      <c r="D40" s="107" t="s">
        <v>1813</v>
      </c>
      <c r="E40" s="107" t="s">
        <v>1814</v>
      </c>
      <c r="F40" s="108" t="s">
        <v>1815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1816</v>
      </c>
      <c r="B41" s="106" t="s">
        <v>1817</v>
      </c>
      <c r="C41" s="107" t="s">
        <v>1818</v>
      </c>
      <c r="D41" s="107" t="s">
        <v>1819</v>
      </c>
      <c r="E41" s="107" t="s">
        <v>1820</v>
      </c>
      <c r="F41" s="108" t="s">
        <v>1821</v>
      </c>
      <c r="G41" s="109">
        <f>IF(COUNTIF(H41:AU41,"&lt;&gt;")=0,"",SUMPRODUCT(((Recommendations[ImplStatus]="Implemented")+(Recommendations[ImplStatus]="Compensated"))*ISNUMBER(MATCH(Recommendations[Id],H41:AU41,0)))/COUNTIF(H41:AU41,"&lt;&gt;"))</f>
        <v>0</v>
      </c>
      <c r="H41" s="110" t="s">
        <v>18</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1822</v>
      </c>
      <c r="B42" s="106" t="s">
        <v>1823</v>
      </c>
      <c r="C42" s="107" t="s">
        <v>1824</v>
      </c>
      <c r="D42" s="107" t="s">
        <v>1825</v>
      </c>
      <c r="E42" s="107" t="s">
        <v>1826</v>
      </c>
      <c r="F42" s="108" t="s">
        <v>1827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1828</v>
      </c>
      <c r="B43" s="106" t="s">
        <v>1829</v>
      </c>
      <c r="C43" s="107" t="s">
        <v>1830</v>
      </c>
      <c r="D43" s="107" t="s">
        <v>1831</v>
      </c>
      <c r="E43" s="107" t="s">
        <v>1832</v>
      </c>
      <c r="F43" s="108" t="s">
        <v>1833</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1834</v>
      </c>
      <c r="B44" s="106" t="s">
        <v>1835</v>
      </c>
      <c r="C44" s="107" t="s">
        <v>1836</v>
      </c>
      <c r="D44" s="107" t="s">
        <v>1837</v>
      </c>
      <c r="E44" s="107" t="s">
        <v>25</v>
      </c>
      <c r="F44" s="108" t="s">
        <v>1838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1839</v>
      </c>
      <c r="B45" s="111" t="s">
        <v>1840</v>
      </c>
      <c r="C45" s="112" t="s">
        <v>1841</v>
      </c>
      <c r="D45" s="112" t="s">
        <v>1842</v>
      </c>
      <c r="E45" s="112" t="s">
        <v>1843</v>
      </c>
      <c r="F45" s="113" t="s">
        <v>1844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123" t="s">
        <v>693</v>
      </c>
      <c r="B49" s="123"/>
      <c r="C49" s="123"/>
      <c r="D49" s="123"/>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IFERROR(INDEX('Recommendations'!$I$2:$I$113, MATCH(H2,'Recommendations'!$B$2:$B$113,0))="Implemented", FALSE))</xm:f>
            <x14:dxf>
              <font>
                <color rgb="FF000000"/>
              </font>
              <fill>
                <patternFill>
                  <bgColor rgb="FF3C7D22"/>
                </patternFill>
              </fill>
            </x14:dxf>
          </x14:cfRule>
          <x14:cfRule type="expression" priority="2" id="{00000000-000E-0000-0500-000002000000}">
            <xm:f>AND(H2&lt;&gt;"", IFERROR(INDEX('Recommendations'!$I$2:$I$113, MATCH(H2,'Recommendations'!$B$2:$B$113,0))="Compensated", FALSE))</xm:f>
            <x14:dxf>
              <font>
                <color rgb="FF000000"/>
              </font>
              <fill>
                <patternFill>
                  <bgColor rgb="FFC6E0B4"/>
                </patternFill>
              </fill>
            </x14:dxf>
          </x14:cfRule>
          <x14:cfRule type="expression" priority="3" id="{00000000-000E-0000-0500-000003000000}">
            <xm:f>AND(H2&lt;&gt;"", IFERROR(INDEX('Recommendations'!$I$2:$I$113, MATCH(H2,'Recommendations'!$B$2:$B$113,0))="Testing", FALSE))</xm:f>
            <x14:dxf>
              <font>
                <color rgb="FF000000"/>
              </font>
              <fill>
                <patternFill>
                  <bgColor rgb="FFFFC000"/>
                </patternFill>
              </fill>
            </x14:dxf>
          </x14:cfRule>
          <x14:cfRule type="expression" priority="4" id="{00000000-000E-0000-0500-000004000000}">
            <xm:f>AND(H2&lt;&gt;"", IFERROR(INDEX('Recommendations'!$I$2:$I$113, MATCH(H2,'Recommendations'!$B$2:$B$113,0))="Failed", FALSE))</xm:f>
            <x14:dxf>
              <font>
                <color rgb="FF000000"/>
              </font>
              <fill>
                <patternFill>
                  <bgColor rgb="FFD82891"/>
                </patternFill>
              </fill>
            </x14:dxf>
          </x14:cfRule>
          <x14:cfRule type="expression" priority="5" id="{00000000-000E-0000-0500-000005000000}">
            <xm:f>AND(H2&lt;&gt;"", IFERROR(INDEX('Recommendations'!$I$2:$I$113, MATCH(H2,'Recommendations'!$B$2:$B$113,0))="Risk Accepted", FALSE))</xm:f>
            <x14:dxf>
              <font>
                <color rgb="FF000000"/>
              </font>
              <fill>
                <patternFill>
                  <bgColor rgb="FFD9D9D9"/>
                </patternFill>
              </fill>
            </x14:dxf>
          </x14:cfRule>
          <x14:cfRule type="expression" priority="6" id="{00000000-000E-0000-0500-000006000000}">
            <xm:f>AND(H2&lt;&gt;"", IFERROR(INDEX('Recommendations'!$I$2:$I$113, MATCH(H2,'Recommendations'!$B$2:$B$113,0))="N/A", FALSE))</xm:f>
            <x14:dxf>
              <font>
                <color rgb="FF000000"/>
              </font>
              <fill>
                <patternFill>
                  <bgColor rgb="FFF2F2F2"/>
                </patternFill>
              </fill>
            </x14:dxf>
          </x14:cfRule>
          <xm:sqref>H2:AU45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Dashboard</vt:lpstr>
      <vt:lpstr>Recommendations</vt:lpstr>
      <vt:lpstr>ImplementationLog</vt:lpstr>
      <vt:lpstr>CSCv8</vt:lpstr>
      <vt:lpstr>MITRE-MTs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Apple macOS 12.0 Monterey Benchmark - SHGIR</dc:title>
  <dc:subject>Generated on: 2026-06-08 19:49:18</dc:subject>
  <dc:creator>Anicet Fopa Tchoffo</dc:creator>
  <cp:keywords>Baseline;Hardening;CIS;Benchmark</cp:keywords>
  <dc:description>Baseline Developed By: Center for Internet Security (CIS)</dc:description>
  <cp:lastModifiedBy>Anicet Fopa Tchoffo</cp:lastModifiedBy>
  <dcterms:modified xsi:type="dcterms:W3CDTF">2026-06-08T18:49:32Z</dcterms:modified>
  <cp:category>CIS</cp:category>
  <cp:contentStatus>Draft</cp:contentStatus>
</cp:coreProperties>
</file>